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centene-my.sharepoint.com/personal/cn206485_centene_com/Documents/MyMigratedFiles/MyFilesCentene2/Reporting/!Reports_Working Folder/"/>
    </mc:Choice>
  </mc:AlternateContent>
  <xr:revisionPtr revIDLastSave="149" documentId="11_1B246488FFDA659EC07B8184E246BDB75317E6D8" xr6:coauthVersionLast="47" xr6:coauthVersionMax="47" xr10:uidLastSave="{93D9F2C4-6885-4830-A2B6-E4BAE06D6375}"/>
  <bookViews>
    <workbookView xWindow="-120" yWindow="-120" windowWidth="29040" windowHeight="15720" tabRatio="900" xr2:uid="{00000000-000D-0000-FFFF-FFFF000000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40" r:id="rId10"/>
    <sheet name="Rpt - AL ADL" sheetId="8" r:id="rId11"/>
    <sheet name="Rpt - IP FR" sheetId="31" r:id="rId12"/>
    <sheet name="Rpt - OP FR Office Visits" sheetId="32" r:id="rId13"/>
    <sheet name="Rpt - OP FR Other" sheetId="36" r:id="rId14"/>
    <sheet name="Rpt - EC FR" sheetId="33" r:id="rId15"/>
    <sheet name="Rpt Rx FR" sheetId="34" r:id="rId16"/>
    <sheet name="Rpt - IP QTL" sheetId="26" r:id="rId17"/>
    <sheet name="Rpt - OP QTL" sheetId="27" r:id="rId18"/>
    <sheet name="Rpt - EC QTL" sheetId="28" r:id="rId19"/>
    <sheet name="Rpt - Rx QTL" sheetId="35" r:id="rId20"/>
    <sheet name="Rpt - NQTL 1a" sheetId="13" r:id="rId21"/>
    <sheet name="Rpt - NQTL 1b" sheetId="14" r:id="rId22"/>
    <sheet name="Rpt - NQTL 1c" sheetId="15" r:id="rId23"/>
    <sheet name="Rpt - NQTL 2" sheetId="16" r:id="rId24"/>
    <sheet name="Rpt - NQTL 3" sheetId="17" r:id="rId25"/>
    <sheet name="Rpt - NQTL 4" sheetId="18" r:id="rId26"/>
    <sheet name="Rpt - NQTL 5" sheetId="19" r:id="rId27"/>
    <sheet name="Rpt - Claims" sheetId="38" r:id="rId28"/>
    <sheet name="Rpt - Provider Education" sheetId="39" r:id="rId29"/>
    <sheet name="Certification Stmt" sheetId="20" r:id="rId30"/>
  </sheets>
  <calcPr calcId="191029"/>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9" l="1"/>
  <c r="B5" i="39"/>
  <c r="A1" i="39"/>
  <c r="B6" i="38"/>
  <c r="B5" i="38"/>
  <c r="A1" i="38"/>
  <c r="A1" i="40"/>
  <c r="G17" i="34" l="1"/>
  <c r="G17" i="33"/>
  <c r="G17" i="36"/>
  <c r="G17" i="31"/>
  <c r="G17" i="32"/>
  <c r="D6" i="20" l="1"/>
  <c r="C6" i="31" l="1"/>
  <c r="C6" i="32"/>
  <c r="C6" i="36"/>
  <c r="C6" i="33"/>
  <c r="C6" i="34"/>
  <c r="C6" i="26"/>
  <c r="C6" i="27"/>
  <c r="C6" i="28"/>
  <c r="C6" i="35"/>
  <c r="B6" i="13"/>
  <c r="B6" i="14"/>
  <c r="B6" i="15"/>
  <c r="B6" i="16"/>
  <c r="B6" i="17"/>
  <c r="B6" i="18"/>
  <c r="B6" i="19"/>
  <c r="C6" i="8"/>
  <c r="A1" i="34" l="1"/>
  <c r="A1" i="33" l="1"/>
  <c r="H119" i="33"/>
  <c r="H121" i="33" s="1"/>
  <c r="G119" i="33"/>
  <c r="G121" i="33" s="1"/>
  <c r="F119" i="33"/>
  <c r="F121" i="33" s="1"/>
  <c r="E119" i="33"/>
  <c r="E121" i="33" s="1"/>
  <c r="D119" i="33"/>
  <c r="D121" i="33" s="1"/>
  <c r="H98" i="33"/>
  <c r="H100" i="33" s="1"/>
  <c r="G98" i="33"/>
  <c r="G100" i="33" s="1"/>
  <c r="G101" i="33" s="1"/>
  <c r="G102" i="33" s="1"/>
  <c r="G103" i="33" s="1"/>
  <c r="C180" i="33" s="1"/>
  <c r="F98" i="33"/>
  <c r="F100" i="33" s="1"/>
  <c r="E98" i="33"/>
  <c r="E100" i="33" s="1"/>
  <c r="D98" i="33"/>
  <c r="D100" i="33" s="1"/>
  <c r="H77" i="33"/>
  <c r="H79" i="33" s="1"/>
  <c r="G77" i="33"/>
  <c r="G79" i="33" s="1"/>
  <c r="F77" i="33"/>
  <c r="F79" i="33" s="1"/>
  <c r="E77" i="33"/>
  <c r="E79" i="33" s="1"/>
  <c r="D77" i="33"/>
  <c r="D79" i="33" s="1"/>
  <c r="G80" i="33" l="1"/>
  <c r="G81" i="33" s="1"/>
  <c r="G82" i="33" s="1"/>
  <c r="C172" i="33" s="1"/>
  <c r="F101" i="33"/>
  <c r="F102" i="33" s="1"/>
  <c r="F103" i="33" s="1"/>
  <c r="E80" i="33"/>
  <c r="E81" i="33" s="1"/>
  <c r="E82" i="33" s="1"/>
  <c r="F122" i="33"/>
  <c r="F123" i="33" s="1"/>
  <c r="F124" i="33" s="1"/>
  <c r="H80" i="33"/>
  <c r="H81" i="33" s="1"/>
  <c r="H82" i="33" s="1"/>
  <c r="H101" i="33"/>
  <c r="H102" i="33" s="1"/>
  <c r="H103" i="33" s="1"/>
  <c r="F80" i="33"/>
  <c r="F81" i="33" s="1"/>
  <c r="F82" i="33" s="1"/>
  <c r="E101" i="33"/>
  <c r="E102" i="33" s="1"/>
  <c r="E103" i="33" s="1"/>
  <c r="G122" i="33"/>
  <c r="G123" i="33" s="1"/>
  <c r="G124" i="33" s="1"/>
  <c r="C188" i="33" s="1"/>
  <c r="H122" i="33"/>
  <c r="H123" i="33" s="1"/>
  <c r="H124" i="33" s="1"/>
  <c r="E122" i="33"/>
  <c r="E123" i="33" s="1"/>
  <c r="E124" i="33" s="1"/>
  <c r="A1" i="36" l="1"/>
  <c r="A1" i="32"/>
  <c r="A1" i="31"/>
  <c r="A1" i="20" l="1"/>
  <c r="B5" i="19"/>
  <c r="A1" i="19"/>
  <c r="B5" i="18"/>
  <c r="A1" i="18"/>
  <c r="B5" i="17"/>
  <c r="A1" i="17"/>
  <c r="B5" i="16"/>
  <c r="A1" i="16"/>
  <c r="B5" i="15"/>
  <c r="A1" i="15"/>
  <c r="B5" i="14"/>
  <c r="A1" i="14"/>
  <c r="B5" i="13"/>
  <c r="A1" i="13"/>
  <c r="A1" i="35" l="1"/>
  <c r="A1" i="28"/>
  <c r="A1" i="27"/>
  <c r="A1" i="26"/>
  <c r="A1" i="8" l="1"/>
  <c r="A1" i="7"/>
  <c r="A1" i="6"/>
  <c r="A1" i="5"/>
  <c r="A1" i="4"/>
  <c r="A1" i="3"/>
  <c r="A1" i="2"/>
  <c r="E199" i="36" l="1"/>
  <c r="F198" i="36" s="1"/>
  <c r="E194" i="36"/>
  <c r="F193" i="36" s="1"/>
  <c r="E187" i="36"/>
  <c r="F185" i="36" s="1"/>
  <c r="E176" i="36"/>
  <c r="F175" i="36" s="1"/>
  <c r="E168" i="36"/>
  <c r="F166" i="36" s="1"/>
  <c r="E161" i="36"/>
  <c r="F160" i="36" s="1"/>
  <c r="E152" i="36"/>
  <c r="F151" i="36" s="1"/>
  <c r="H119" i="36"/>
  <c r="H121" i="36" s="1"/>
  <c r="G119" i="36"/>
  <c r="G121" i="36" s="1"/>
  <c r="F119" i="36"/>
  <c r="F121" i="36" s="1"/>
  <c r="E119" i="36"/>
  <c r="E121" i="36" s="1"/>
  <c r="D119" i="36"/>
  <c r="D121" i="36" s="1"/>
  <c r="H98" i="36"/>
  <c r="H100" i="36" s="1"/>
  <c r="G98" i="36"/>
  <c r="G100" i="36" s="1"/>
  <c r="F98" i="36"/>
  <c r="F100" i="36" s="1"/>
  <c r="E98" i="36"/>
  <c r="E100" i="36" s="1"/>
  <c r="D98" i="36"/>
  <c r="D100" i="36" s="1"/>
  <c r="H77" i="36"/>
  <c r="H79" i="36" s="1"/>
  <c r="G77" i="36"/>
  <c r="G79" i="36" s="1"/>
  <c r="F77" i="36"/>
  <c r="F79" i="36" s="1"/>
  <c r="E77" i="36"/>
  <c r="E79" i="36" s="1"/>
  <c r="D77" i="36"/>
  <c r="D79" i="36" s="1"/>
  <c r="H56" i="36"/>
  <c r="H58" i="36" s="1"/>
  <c r="G56" i="36"/>
  <c r="G58" i="36" s="1"/>
  <c r="F56" i="36"/>
  <c r="F58" i="36" s="1"/>
  <c r="E56" i="36"/>
  <c r="E58" i="36" s="1"/>
  <c r="D56" i="36"/>
  <c r="D58" i="36" s="1"/>
  <c r="G20" i="36"/>
  <c r="G15" i="36"/>
  <c r="G13" i="36"/>
  <c r="G11" i="36"/>
  <c r="C5" i="36"/>
  <c r="F174" i="36" l="1"/>
  <c r="F182" i="36"/>
  <c r="F183" i="36"/>
  <c r="F184" i="36"/>
  <c r="F146" i="36"/>
  <c r="F158" i="36"/>
  <c r="F159" i="36"/>
  <c r="F179" i="36"/>
  <c r="F155" i="36"/>
  <c r="F191" i="36"/>
  <c r="F171" i="36"/>
  <c r="F173" i="36"/>
  <c r="E80" i="36"/>
  <c r="E81" i="36" s="1"/>
  <c r="E82" i="36" s="1"/>
  <c r="G59" i="36"/>
  <c r="G60" i="36" s="1"/>
  <c r="C164" i="36" s="1"/>
  <c r="E59" i="36"/>
  <c r="E60" i="36" s="1"/>
  <c r="E61" i="36" s="1"/>
  <c r="F149" i="36"/>
  <c r="F157" i="36"/>
  <c r="F164" i="36"/>
  <c r="F172" i="36"/>
  <c r="F186" i="36"/>
  <c r="F192" i="36"/>
  <c r="F101" i="36"/>
  <c r="F102" i="36" s="1"/>
  <c r="F103" i="36" s="1"/>
  <c r="F150" i="36"/>
  <c r="F167" i="36"/>
  <c r="F190" i="36"/>
  <c r="F197" i="36"/>
  <c r="F148" i="36"/>
  <c r="H122" i="36"/>
  <c r="H123" i="36" s="1"/>
  <c r="H124" i="36" s="1"/>
  <c r="E122" i="36"/>
  <c r="E123" i="36" s="1"/>
  <c r="E124" i="36" s="1"/>
  <c r="F122" i="36"/>
  <c r="F123" i="36" s="1"/>
  <c r="F124" i="36" s="1"/>
  <c r="G122" i="36"/>
  <c r="G123" i="36" s="1"/>
  <c r="G124" i="36" s="1"/>
  <c r="E101" i="36"/>
  <c r="E102" i="36" s="1"/>
  <c r="E103" i="36" s="1"/>
  <c r="G80" i="36"/>
  <c r="G81" i="36" s="1"/>
  <c r="C171" i="36" s="1"/>
  <c r="H80" i="36"/>
  <c r="H81" i="36" s="1"/>
  <c r="H82" i="36" s="1"/>
  <c r="F80" i="36"/>
  <c r="F81" i="36" s="1"/>
  <c r="F82" i="36" s="1"/>
  <c r="H59" i="36"/>
  <c r="H60" i="36" s="1"/>
  <c r="G101" i="36"/>
  <c r="G102" i="36" s="1"/>
  <c r="F59" i="36"/>
  <c r="F60" i="36" s="1"/>
  <c r="H101" i="36"/>
  <c r="H102" i="36" s="1"/>
  <c r="H103" i="36" s="1"/>
  <c r="F147" i="36"/>
  <c r="F156" i="36"/>
  <c r="F165" i="36"/>
  <c r="F180" i="36"/>
  <c r="G82" i="36" l="1"/>
  <c r="G61" i="36"/>
  <c r="C146" i="36"/>
  <c r="C190" i="36"/>
  <c r="C179" i="36"/>
  <c r="G103" i="36"/>
  <c r="F61" i="36"/>
  <c r="C155" i="36"/>
  <c r="C197" i="36"/>
  <c r="H61" i="36"/>
  <c r="H119" i="32" l="1"/>
  <c r="H121" i="32" s="1"/>
  <c r="G119" i="32"/>
  <c r="G121" i="32" s="1"/>
  <c r="F119" i="32"/>
  <c r="F121" i="32" s="1"/>
  <c r="E119" i="32"/>
  <c r="E121" i="32" s="1"/>
  <c r="D119" i="32"/>
  <c r="D121" i="32" s="1"/>
  <c r="H98" i="32"/>
  <c r="H100" i="32" s="1"/>
  <c r="G98" i="32"/>
  <c r="G100" i="32" s="1"/>
  <c r="F98" i="32"/>
  <c r="F100" i="32" s="1"/>
  <c r="E98" i="32"/>
  <c r="E100" i="32" s="1"/>
  <c r="D98" i="32"/>
  <c r="D100" i="32" s="1"/>
  <c r="H77" i="32"/>
  <c r="H79" i="32" s="1"/>
  <c r="G77" i="32"/>
  <c r="G79" i="32" s="1"/>
  <c r="F77" i="32"/>
  <c r="F79" i="32" s="1"/>
  <c r="E77" i="32"/>
  <c r="E79" i="32" s="1"/>
  <c r="D77" i="32"/>
  <c r="D79" i="32" s="1"/>
  <c r="H121" i="31"/>
  <c r="H123" i="31" s="1"/>
  <c r="G121" i="31"/>
  <c r="G123" i="31" s="1"/>
  <c r="F121" i="31"/>
  <c r="F123" i="31" s="1"/>
  <c r="E121" i="31"/>
  <c r="E123" i="31" s="1"/>
  <c r="D121" i="31"/>
  <c r="D123" i="31" s="1"/>
  <c r="H100" i="31"/>
  <c r="H102" i="31" s="1"/>
  <c r="G100" i="31"/>
  <c r="G102" i="31" s="1"/>
  <c r="F100" i="31"/>
  <c r="F102" i="31" s="1"/>
  <c r="E100" i="31"/>
  <c r="E102" i="31" s="1"/>
  <c r="D100" i="31"/>
  <c r="D102" i="31" s="1"/>
  <c r="H79" i="31"/>
  <c r="H81" i="31" s="1"/>
  <c r="G79" i="31"/>
  <c r="G81" i="31" s="1"/>
  <c r="F79" i="31"/>
  <c r="F81" i="31" s="1"/>
  <c r="E79" i="31"/>
  <c r="E81" i="31" s="1"/>
  <c r="D79" i="31"/>
  <c r="D81" i="31" s="1"/>
  <c r="E101" i="32" l="1"/>
  <c r="E102" i="32" s="1"/>
  <c r="E103" i="32" s="1"/>
  <c r="F122" i="32"/>
  <c r="F123" i="32" s="1"/>
  <c r="F124" i="32" s="1"/>
  <c r="G80" i="32"/>
  <c r="G81" i="32" s="1"/>
  <c r="E80" i="32"/>
  <c r="E81" i="32" s="1"/>
  <c r="E82" i="32" s="1"/>
  <c r="F101" i="32"/>
  <c r="F102" i="32" s="1"/>
  <c r="F103" i="32" s="1"/>
  <c r="H101" i="32"/>
  <c r="H102" i="32" s="1"/>
  <c r="H103" i="32" s="1"/>
  <c r="G122" i="32"/>
  <c r="G123" i="32" s="1"/>
  <c r="G101" i="32"/>
  <c r="G102" i="32" s="1"/>
  <c r="H122" i="32"/>
  <c r="H123" i="32" s="1"/>
  <c r="H124" i="32" s="1"/>
  <c r="F80" i="32"/>
  <c r="F81" i="32" s="1"/>
  <c r="F82" i="32" s="1"/>
  <c r="E122" i="32"/>
  <c r="E123" i="32" s="1"/>
  <c r="E124" i="32" s="1"/>
  <c r="H80" i="32"/>
  <c r="H81" i="32" s="1"/>
  <c r="H82" i="32" s="1"/>
  <c r="F82" i="31"/>
  <c r="F83" i="31" s="1"/>
  <c r="F84" i="31" s="1"/>
  <c r="H82" i="31"/>
  <c r="H83" i="31" s="1"/>
  <c r="H84" i="31" s="1"/>
  <c r="G82" i="31"/>
  <c r="G83" i="31" s="1"/>
  <c r="G124" i="31"/>
  <c r="G125" i="31" s="1"/>
  <c r="E82" i="31"/>
  <c r="E83" i="31" s="1"/>
  <c r="E84" i="31" s="1"/>
  <c r="E124" i="31"/>
  <c r="E125" i="31" s="1"/>
  <c r="E126" i="31" s="1"/>
  <c r="F124" i="31"/>
  <c r="F125" i="31" s="1"/>
  <c r="F126" i="31" s="1"/>
  <c r="H124" i="31"/>
  <c r="H125" i="31" s="1"/>
  <c r="H126" i="31" s="1"/>
  <c r="F103" i="31"/>
  <c r="F104" i="31" s="1"/>
  <c r="F105" i="31" s="1"/>
  <c r="G103" i="31"/>
  <c r="G104" i="31" s="1"/>
  <c r="H103" i="31"/>
  <c r="H104" i="31" s="1"/>
  <c r="H105" i="31" s="1"/>
  <c r="E103" i="31"/>
  <c r="E104" i="31" s="1"/>
  <c r="E105" i="31" s="1"/>
  <c r="G126" i="31" l="1"/>
  <c r="C187" i="31"/>
  <c r="G103" i="32"/>
  <c r="C180" i="32"/>
  <c r="G105" i="31"/>
  <c r="C180" i="31"/>
  <c r="G84" i="31"/>
  <c r="C173" i="31"/>
  <c r="G124" i="32"/>
  <c r="C190" i="32"/>
  <c r="G82" i="32"/>
  <c r="C171" i="32"/>
  <c r="E108" i="35"/>
  <c r="F107" i="35" s="1"/>
  <c r="E99" i="35"/>
  <c r="F98" i="35" s="1"/>
  <c r="E90" i="35"/>
  <c r="F89" i="35" s="1"/>
  <c r="E80" i="35"/>
  <c r="H50" i="35"/>
  <c r="H52" i="35" s="1"/>
  <c r="G50" i="35"/>
  <c r="G52" i="35" s="1"/>
  <c r="F50" i="35"/>
  <c r="F52" i="35" s="1"/>
  <c r="E50" i="35"/>
  <c r="E52" i="35" s="1"/>
  <c r="D50" i="35"/>
  <c r="D52" i="35" s="1"/>
  <c r="G17" i="35"/>
  <c r="G15" i="35"/>
  <c r="G13" i="35"/>
  <c r="G11" i="35"/>
  <c r="C5" i="35"/>
  <c r="E195" i="34"/>
  <c r="F190" i="34" s="1"/>
  <c r="E186" i="34"/>
  <c r="E177" i="34"/>
  <c r="F172" i="34" s="1"/>
  <c r="H121" i="34"/>
  <c r="G121" i="34"/>
  <c r="D121" i="34"/>
  <c r="H100" i="34"/>
  <c r="G100" i="34"/>
  <c r="D100" i="34"/>
  <c r="H119" i="34"/>
  <c r="G119" i="34"/>
  <c r="F119" i="34"/>
  <c r="F121" i="34" s="1"/>
  <c r="E119" i="34"/>
  <c r="E121" i="34" s="1"/>
  <c r="D119" i="34"/>
  <c r="H98" i="34"/>
  <c r="G98" i="34"/>
  <c r="F98" i="34"/>
  <c r="F100" i="34" s="1"/>
  <c r="E98" i="34"/>
  <c r="E100" i="34" s="1"/>
  <c r="D98" i="34"/>
  <c r="H77" i="34"/>
  <c r="H79" i="34" s="1"/>
  <c r="G77" i="34"/>
  <c r="G79" i="34" s="1"/>
  <c r="F77" i="34"/>
  <c r="F79" i="34" s="1"/>
  <c r="E77" i="34"/>
  <c r="E79" i="34" s="1"/>
  <c r="D77" i="34"/>
  <c r="D79" i="34" s="1"/>
  <c r="E200" i="34"/>
  <c r="F199" i="34" s="1"/>
  <c r="E168" i="34"/>
  <c r="E161" i="34"/>
  <c r="F160" i="34" s="1"/>
  <c r="E152" i="34"/>
  <c r="F151" i="34" s="1"/>
  <c r="H56" i="34"/>
  <c r="H58" i="34" s="1"/>
  <c r="G56" i="34"/>
  <c r="G58" i="34" s="1"/>
  <c r="F56" i="34"/>
  <c r="F58" i="34" s="1"/>
  <c r="E56" i="34"/>
  <c r="E58" i="34" s="1"/>
  <c r="D56" i="34"/>
  <c r="D58" i="34" s="1"/>
  <c r="G20" i="34"/>
  <c r="G15" i="34"/>
  <c r="G13" i="34"/>
  <c r="G11" i="34"/>
  <c r="C5" i="34"/>
  <c r="E193" i="33"/>
  <c r="E185" i="33"/>
  <c r="E177" i="33"/>
  <c r="E198" i="33"/>
  <c r="E169" i="33"/>
  <c r="E161" i="33"/>
  <c r="F160" i="33" s="1"/>
  <c r="E152" i="33"/>
  <c r="F151" i="33" s="1"/>
  <c r="H56" i="33"/>
  <c r="H58" i="33" s="1"/>
  <c r="G56" i="33"/>
  <c r="G58" i="33" s="1"/>
  <c r="F56" i="33"/>
  <c r="F58" i="33" s="1"/>
  <c r="E56" i="33"/>
  <c r="E58" i="33" s="1"/>
  <c r="D56" i="33"/>
  <c r="D58" i="33" s="1"/>
  <c r="G20" i="33"/>
  <c r="G15" i="33"/>
  <c r="G13" i="33"/>
  <c r="G11" i="33"/>
  <c r="C5" i="33"/>
  <c r="E196" i="32"/>
  <c r="E187" i="32"/>
  <c r="E177" i="32"/>
  <c r="E201" i="32"/>
  <c r="E168" i="32"/>
  <c r="E161" i="32"/>
  <c r="F159" i="32" s="1"/>
  <c r="E152" i="32"/>
  <c r="F149" i="32" s="1"/>
  <c r="H56" i="32"/>
  <c r="H58" i="32" s="1"/>
  <c r="G56" i="32"/>
  <c r="G58" i="32" s="1"/>
  <c r="F56" i="32"/>
  <c r="F58" i="32" s="1"/>
  <c r="E56" i="32"/>
  <c r="E58" i="32" s="1"/>
  <c r="D56" i="32"/>
  <c r="D58" i="32" s="1"/>
  <c r="G20" i="32"/>
  <c r="G15" i="32"/>
  <c r="G13" i="32"/>
  <c r="G11" i="32"/>
  <c r="C5" i="32"/>
  <c r="E192" i="31"/>
  <c r="E184" i="31"/>
  <c r="E177" i="31"/>
  <c r="F76" i="35" l="1"/>
  <c r="F75" i="35"/>
  <c r="F74" i="35"/>
  <c r="F190" i="32"/>
  <c r="F192" i="32"/>
  <c r="F193" i="32"/>
  <c r="F181" i="32"/>
  <c r="F184" i="32"/>
  <c r="F185" i="32"/>
  <c r="F183" i="32"/>
  <c r="F174" i="32"/>
  <c r="F175" i="32"/>
  <c r="F79" i="35"/>
  <c r="F183" i="34"/>
  <c r="F180" i="32"/>
  <c r="F180" i="34"/>
  <c r="F193" i="34"/>
  <c r="F191" i="34"/>
  <c r="F194" i="34"/>
  <c r="F176" i="31"/>
  <c r="F189" i="33"/>
  <c r="F180" i="31"/>
  <c r="F172" i="32"/>
  <c r="F173" i="32"/>
  <c r="F171" i="32"/>
  <c r="F167" i="34"/>
  <c r="F185" i="34"/>
  <c r="F182" i="34"/>
  <c r="F172" i="33"/>
  <c r="F181" i="34"/>
  <c r="F173" i="31"/>
  <c r="F188" i="31"/>
  <c r="F187" i="31"/>
  <c r="F166" i="32"/>
  <c r="F164" i="32"/>
  <c r="F167" i="32"/>
  <c r="F165" i="32"/>
  <c r="F191" i="32"/>
  <c r="F181" i="33"/>
  <c r="F181" i="31"/>
  <c r="F184" i="34"/>
  <c r="F189" i="34"/>
  <c r="F192" i="34"/>
  <c r="F176" i="32"/>
  <c r="F186" i="32"/>
  <c r="F182" i="32"/>
  <c r="F194" i="32"/>
  <c r="F189" i="31"/>
  <c r="F191" i="31"/>
  <c r="F174" i="31"/>
  <c r="F182" i="31"/>
  <c r="F190" i="31"/>
  <c r="F175" i="31"/>
  <c r="F183" i="31"/>
  <c r="F165" i="33"/>
  <c r="F166" i="33"/>
  <c r="F167" i="33"/>
  <c r="H53" i="35"/>
  <c r="H54" i="35" s="1"/>
  <c r="H55" i="35" s="1"/>
  <c r="G53" i="35"/>
  <c r="G54" i="35" s="1"/>
  <c r="C93" i="35" s="1"/>
  <c r="E53" i="35"/>
  <c r="E54" i="35" s="1"/>
  <c r="C74" i="35" s="1"/>
  <c r="F53" i="35"/>
  <c r="F54" i="35" s="1"/>
  <c r="F55" i="35" s="1"/>
  <c r="F95" i="35"/>
  <c r="F86" i="35"/>
  <c r="F104" i="35"/>
  <c r="F77" i="35"/>
  <c r="F87" i="35"/>
  <c r="F96" i="35"/>
  <c r="F105" i="35"/>
  <c r="F78" i="35"/>
  <c r="F84" i="35"/>
  <c r="F88" i="35"/>
  <c r="F93" i="35"/>
  <c r="F97" i="35"/>
  <c r="F102" i="35"/>
  <c r="F106" i="35"/>
  <c r="F85" i="35"/>
  <c r="F94" i="35"/>
  <c r="F103" i="35"/>
  <c r="E122" i="34"/>
  <c r="E123" i="34" s="1"/>
  <c r="E124" i="34" s="1"/>
  <c r="F122" i="34"/>
  <c r="F123" i="34" s="1"/>
  <c r="F124" i="34" s="1"/>
  <c r="F171" i="34"/>
  <c r="F175" i="34"/>
  <c r="F173" i="34"/>
  <c r="F174" i="34"/>
  <c r="F176" i="34"/>
  <c r="H122" i="34"/>
  <c r="H123" i="34" s="1"/>
  <c r="H124" i="34" s="1"/>
  <c r="G122" i="34"/>
  <c r="G123" i="34" s="1"/>
  <c r="G101" i="34"/>
  <c r="G102" i="34" s="1"/>
  <c r="H101" i="34"/>
  <c r="H102" i="34" s="1"/>
  <c r="H103" i="34" s="1"/>
  <c r="E101" i="34"/>
  <c r="E102" i="34" s="1"/>
  <c r="F101" i="34"/>
  <c r="F102" i="34" s="1"/>
  <c r="H80" i="34"/>
  <c r="H81" i="34" s="1"/>
  <c r="H82" i="34" s="1"/>
  <c r="E80" i="34"/>
  <c r="E81" i="34" s="1"/>
  <c r="E82" i="34" s="1"/>
  <c r="E59" i="34"/>
  <c r="E60" i="34" s="1"/>
  <c r="E61" i="34" s="1"/>
  <c r="F80" i="34"/>
  <c r="F81" i="34" s="1"/>
  <c r="F82" i="34" s="1"/>
  <c r="G80" i="34"/>
  <c r="G81" i="34" s="1"/>
  <c r="C171" i="34" s="1"/>
  <c r="F149" i="34"/>
  <c r="H59" i="34"/>
  <c r="H60" i="34" s="1"/>
  <c r="H61" i="34" s="1"/>
  <c r="G59" i="34"/>
  <c r="G60" i="34" s="1"/>
  <c r="G61" i="34" s="1"/>
  <c r="F157" i="34"/>
  <c r="F59" i="34"/>
  <c r="F60" i="34" s="1"/>
  <c r="F61" i="34" s="1"/>
  <c r="F148" i="34"/>
  <c r="F158" i="34"/>
  <c r="F146" i="34"/>
  <c r="F150" i="34"/>
  <c r="F155" i="34"/>
  <c r="F159" i="34"/>
  <c r="F164" i="34"/>
  <c r="F166" i="34"/>
  <c r="F198" i="34"/>
  <c r="F147" i="34"/>
  <c r="F156" i="34"/>
  <c r="F165" i="34"/>
  <c r="F192" i="33"/>
  <c r="F188" i="33"/>
  <c r="F180" i="33"/>
  <c r="F174" i="33"/>
  <c r="F173" i="33"/>
  <c r="F184" i="33"/>
  <c r="F183" i="33"/>
  <c r="F191" i="33"/>
  <c r="F176" i="33"/>
  <c r="F182" i="33"/>
  <c r="F190" i="33"/>
  <c r="F175" i="33"/>
  <c r="F157" i="33"/>
  <c r="F155" i="33"/>
  <c r="F148" i="33"/>
  <c r="F158" i="33"/>
  <c r="F159" i="33"/>
  <c r="F149" i="33"/>
  <c r="F164" i="33"/>
  <c r="F146" i="33"/>
  <c r="F150" i="33"/>
  <c r="F156" i="33"/>
  <c r="F197" i="33"/>
  <c r="G59" i="33"/>
  <c r="G60" i="33" s="1"/>
  <c r="F147" i="33"/>
  <c r="F168" i="33"/>
  <c r="E59" i="33"/>
  <c r="E60" i="33" s="1"/>
  <c r="H59" i="33"/>
  <c r="H60" i="33" s="1"/>
  <c r="C196" i="33" s="1"/>
  <c r="F59" i="33"/>
  <c r="F60" i="33" s="1"/>
  <c r="F196" i="33"/>
  <c r="G59" i="32"/>
  <c r="G60" i="32" s="1"/>
  <c r="C164" i="32" s="1"/>
  <c r="F150" i="32"/>
  <c r="F147" i="32"/>
  <c r="F156" i="32"/>
  <c r="F148" i="32"/>
  <c r="F157" i="32"/>
  <c r="E59" i="32"/>
  <c r="E60" i="32" s="1"/>
  <c r="C146" i="32" s="1"/>
  <c r="F146" i="32"/>
  <c r="F151" i="32"/>
  <c r="F160" i="32"/>
  <c r="F59" i="32"/>
  <c r="F60" i="32" s="1"/>
  <c r="F61" i="32" s="1"/>
  <c r="F158" i="32"/>
  <c r="F155" i="32"/>
  <c r="F200" i="32"/>
  <c r="H59" i="32"/>
  <c r="H60" i="32" s="1"/>
  <c r="F199" i="32"/>
  <c r="G124" i="34" l="1"/>
  <c r="C189" i="34"/>
  <c r="G103" i="34"/>
  <c r="C180" i="34"/>
  <c r="C102" i="35"/>
  <c r="C84" i="35"/>
  <c r="C164" i="33"/>
  <c r="G55" i="35"/>
  <c r="E55" i="35"/>
  <c r="G82" i="34"/>
  <c r="F103" i="34"/>
  <c r="E103" i="34"/>
  <c r="C164" i="34"/>
  <c r="C146" i="34"/>
  <c r="C198" i="34"/>
  <c r="C155" i="34"/>
  <c r="G61" i="33"/>
  <c r="H61" i="33"/>
  <c r="C155" i="33"/>
  <c r="F61" i="33"/>
  <c r="E61" i="33"/>
  <c r="C146" i="33"/>
  <c r="G61" i="32"/>
  <c r="C155" i="32"/>
  <c r="E61" i="32"/>
  <c r="H61" i="32"/>
  <c r="C199" i="32"/>
  <c r="E197" i="31" l="1"/>
  <c r="F196" i="31" s="1"/>
  <c r="E170" i="31"/>
  <c r="F166" i="31" s="1"/>
  <c r="E163" i="31"/>
  <c r="F162" i="31" s="1"/>
  <c r="E154" i="31"/>
  <c r="F153" i="31" s="1"/>
  <c r="H58" i="31"/>
  <c r="H60" i="31" s="1"/>
  <c r="G58" i="31"/>
  <c r="G60" i="31" s="1"/>
  <c r="F58" i="31"/>
  <c r="F60" i="31" s="1"/>
  <c r="E58" i="31"/>
  <c r="E60" i="31" s="1"/>
  <c r="D58" i="31"/>
  <c r="D60" i="31" s="1"/>
  <c r="G20" i="31"/>
  <c r="G15" i="31"/>
  <c r="G13" i="31"/>
  <c r="G11" i="31"/>
  <c r="C5" i="31"/>
  <c r="F168" i="31" l="1"/>
  <c r="F167" i="31"/>
  <c r="F169" i="31"/>
  <c r="E61" i="31"/>
  <c r="E62" i="31" s="1"/>
  <c r="E63" i="31" s="1"/>
  <c r="H61" i="31"/>
  <c r="H62" i="31" s="1"/>
  <c r="F195" i="31"/>
  <c r="G61" i="31"/>
  <c r="G62" i="31" s="1"/>
  <c r="C166" i="31" s="1"/>
  <c r="F61" i="31"/>
  <c r="F62" i="31" s="1"/>
  <c r="F63" i="31" s="1"/>
  <c r="F150" i="31"/>
  <c r="F148" i="31"/>
  <c r="F152" i="31"/>
  <c r="F157" i="31"/>
  <c r="F161" i="31"/>
  <c r="F159" i="31"/>
  <c r="F151" i="31"/>
  <c r="F160" i="31"/>
  <c r="F149" i="31"/>
  <c r="F158" i="31"/>
  <c r="E12" i="17"/>
  <c r="E11" i="16"/>
  <c r="C148" i="31" l="1"/>
  <c r="H63" i="31"/>
  <c r="C195" i="31"/>
  <c r="G63" i="31"/>
  <c r="C157" i="31"/>
  <c r="E122" i="28"/>
  <c r="F121" i="28" s="1"/>
  <c r="E113" i="28"/>
  <c r="F112" i="28" s="1"/>
  <c r="E104" i="28"/>
  <c r="F103" i="28" s="1"/>
  <c r="E95" i="28"/>
  <c r="F94" i="28" s="1"/>
  <c r="H64" i="28"/>
  <c r="G64" i="28"/>
  <c r="F64" i="28"/>
  <c r="E64" i="28"/>
  <c r="E66" i="28" s="1"/>
  <c r="D64" i="28"/>
  <c r="D66" i="28" s="1"/>
  <c r="E122" i="27"/>
  <c r="F117" i="27" s="1"/>
  <c r="E113" i="27"/>
  <c r="F108" i="27" s="1"/>
  <c r="E104" i="27"/>
  <c r="F99" i="27" s="1"/>
  <c r="E95" i="27"/>
  <c r="F90" i="27" s="1"/>
  <c r="H64" i="27"/>
  <c r="H66" i="27" s="1"/>
  <c r="G64" i="27"/>
  <c r="G66" i="27" s="1"/>
  <c r="F64" i="27"/>
  <c r="F66" i="27" s="1"/>
  <c r="E64" i="27"/>
  <c r="E66" i="27" s="1"/>
  <c r="D64" i="27"/>
  <c r="D66" i="27" s="1"/>
  <c r="I61" i="8"/>
  <c r="I62" i="8" s="1"/>
  <c r="G61" i="8"/>
  <c r="E61" i="8"/>
  <c r="F94" i="27" l="1"/>
  <c r="F108" i="28"/>
  <c r="F91" i="27"/>
  <c r="F92" i="27"/>
  <c r="F67" i="28"/>
  <c r="F68" i="28" s="1"/>
  <c r="F69" i="28" s="1"/>
  <c r="F102" i="28"/>
  <c r="F120" i="28"/>
  <c r="F107" i="28"/>
  <c r="F89" i="28"/>
  <c r="F90" i="28"/>
  <c r="F92" i="28"/>
  <c r="F117" i="28"/>
  <c r="F93" i="28"/>
  <c r="F119" i="28"/>
  <c r="G67" i="28"/>
  <c r="G68" i="28" s="1"/>
  <c r="G69" i="28" s="1"/>
  <c r="H67" i="28"/>
  <c r="H68" i="28" s="1"/>
  <c r="H69" i="28" s="1"/>
  <c r="F110" i="28"/>
  <c r="F98" i="28"/>
  <c r="F111" i="28"/>
  <c r="E67" i="28"/>
  <c r="E68" i="28" s="1"/>
  <c r="E69" i="28" s="1"/>
  <c r="F66" i="28"/>
  <c r="F99" i="28"/>
  <c r="F101" i="28"/>
  <c r="F116" i="28"/>
  <c r="G66" i="28"/>
  <c r="H66" i="28"/>
  <c r="F91" i="28"/>
  <c r="F100" i="28"/>
  <c r="F109" i="28"/>
  <c r="F118" i="28"/>
  <c r="F109" i="27"/>
  <c r="F110" i="27"/>
  <c r="F111" i="27"/>
  <c r="F93" i="27"/>
  <c r="F112" i="27"/>
  <c r="F119" i="27"/>
  <c r="F103" i="27"/>
  <c r="F121" i="27"/>
  <c r="H67" i="27"/>
  <c r="H68" i="27" s="1"/>
  <c r="H69" i="27" s="1"/>
  <c r="F100" i="27"/>
  <c r="F101" i="27"/>
  <c r="F102" i="27"/>
  <c r="F118" i="27"/>
  <c r="F120" i="27"/>
  <c r="E67" i="27"/>
  <c r="E68" i="27" s="1"/>
  <c r="F67" i="27"/>
  <c r="F68" i="27" s="1"/>
  <c r="F89" i="27"/>
  <c r="F98" i="27"/>
  <c r="F107" i="27"/>
  <c r="F116" i="27"/>
  <c r="G67" i="27"/>
  <c r="G68" i="27" s="1"/>
  <c r="G17" i="28"/>
  <c r="G15" i="28"/>
  <c r="G13" i="28"/>
  <c r="G11" i="28"/>
  <c r="G17" i="27"/>
  <c r="G15" i="27"/>
  <c r="G13" i="27"/>
  <c r="G11" i="27"/>
  <c r="C98" i="28" l="1"/>
  <c r="C116" i="27"/>
  <c r="C107" i="28"/>
  <c r="C89" i="28"/>
  <c r="C116" i="28"/>
  <c r="C107" i="27"/>
  <c r="G69" i="27"/>
  <c r="F69" i="27"/>
  <c r="C98" i="27"/>
  <c r="C89" i="27"/>
  <c r="E69" i="27"/>
  <c r="G17" i="26"/>
  <c r="G15" i="26"/>
  <c r="G13" i="26"/>
  <c r="G11" i="26"/>
  <c r="I13" i="8"/>
  <c r="I11" i="8"/>
  <c r="H64" i="26" l="1"/>
  <c r="H66" i="26" s="1"/>
  <c r="G64" i="26"/>
  <c r="G66" i="26" s="1"/>
  <c r="F64" i="26"/>
  <c r="F66" i="26" s="1"/>
  <c r="E64" i="26"/>
  <c r="E66" i="26" s="1"/>
  <c r="D64" i="26"/>
  <c r="D66" i="26" s="1"/>
  <c r="C5" i="28" l="1"/>
  <c r="C5" i="27"/>
  <c r="E122" i="26"/>
  <c r="E113" i="26"/>
  <c r="E104" i="26"/>
  <c r="E95" i="26"/>
  <c r="C5" i="26"/>
  <c r="F117" i="26" l="1"/>
  <c r="F121" i="26"/>
  <c r="F116" i="26"/>
  <c r="F120" i="26"/>
  <c r="F118" i="26"/>
  <c r="F119" i="26"/>
  <c r="F112" i="26"/>
  <c r="F111" i="26"/>
  <c r="F108" i="26"/>
  <c r="F107" i="26"/>
  <c r="F110" i="26"/>
  <c r="F109" i="26"/>
  <c r="F91" i="26"/>
  <c r="F90" i="26"/>
  <c r="F93" i="26"/>
  <c r="F89" i="26"/>
  <c r="F94" i="26"/>
  <c r="F92" i="26"/>
  <c r="F102" i="26"/>
  <c r="F101" i="26"/>
  <c r="F100" i="26"/>
  <c r="F103" i="26"/>
  <c r="F99" i="26"/>
  <c r="F98" i="26"/>
  <c r="H67" i="26"/>
  <c r="H68" i="26" s="1"/>
  <c r="G67" i="26"/>
  <c r="G68" i="26" s="1"/>
  <c r="G69" i="26" s="1"/>
  <c r="E67" i="26"/>
  <c r="E68" i="26" s="1"/>
  <c r="F67" i="26"/>
  <c r="F68" i="26" s="1"/>
  <c r="C98" i="26" s="1"/>
  <c r="H69" i="26" l="1"/>
  <c r="C116" i="26"/>
  <c r="F69" i="26"/>
  <c r="E69" i="26"/>
  <c r="C89" i="26"/>
  <c r="C107" i="26"/>
  <c r="I63" i="8" l="1"/>
  <c r="J133" i="8" s="1"/>
  <c r="G62" i="8"/>
  <c r="D5" i="20"/>
  <c r="C5" i="8"/>
  <c r="I64" i="8" l="1"/>
  <c r="J136" i="8" s="1"/>
  <c r="G63" i="8"/>
  <c r="J73" i="8" s="1"/>
  <c r="G64" i="8"/>
  <c r="J76" i="8" s="1"/>
</calcChain>
</file>

<file path=xl/sharedStrings.xml><?xml version="1.0" encoding="utf-8"?>
<sst xmlns="http://schemas.openxmlformats.org/spreadsheetml/2006/main" count="2399" uniqueCount="772">
  <si>
    <t>Health Plan:</t>
  </si>
  <si>
    <t>Date Completed:</t>
  </si>
  <si>
    <t>Step Therapy Protocols</t>
  </si>
  <si>
    <t>Conditioning of Benefits on Completion of a Course of Treatment</t>
  </si>
  <si>
    <t>Restrictions Based on Geographic Location, Facility Type, or Provider Specialty</t>
  </si>
  <si>
    <t>Out-of-Network Provider Access Standards</t>
  </si>
  <si>
    <t>Formulary Design</t>
  </si>
  <si>
    <t>Clinical Care Guidelines</t>
  </si>
  <si>
    <t>Network Limits: In-Network vs Out-of-Network</t>
  </si>
  <si>
    <t>Length of Stay</t>
  </si>
  <si>
    <t>High Cost</t>
  </si>
  <si>
    <t>Potential for Off-Label Use</t>
  </si>
  <si>
    <t>Clinical Efficacy</t>
  </si>
  <si>
    <t>NQTL</t>
  </si>
  <si>
    <t>Inpatient</t>
  </si>
  <si>
    <t>Outpatient</t>
  </si>
  <si>
    <t>Health Plan Reporting Tool</t>
  </si>
  <si>
    <t>Period Reported On:</t>
  </si>
  <si>
    <t>Tool Completed By:</t>
  </si>
  <si>
    <t>Definitions</t>
  </si>
  <si>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</si>
  <si>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or PAHP.</t>
    </r>
  </si>
  <si>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or PAHP.</t>
    </r>
  </si>
  <si>
    <t>(b) MCOs, PIHPs, or PAHPs with no limit or limits on less than one-third of all medical/surgical benefits.</t>
  </si>
  <si>
    <t>(c) MCOs, PIHPs, or PAHPs with a limit on at least two-thirds of all medical/surgical benefits.</t>
  </si>
  <si>
    <t>If a MCO, PIHP, or PAHP includes an aggregate lifetime or annual dollar limit on at least two-thirds of all medical/surgical benefits provided to enrollees through a contract with the State, it must either:</t>
  </si>
  <si>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</si>
  <si>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</si>
  <si>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</si>
  <si>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</si>
  <si>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</si>
  <si>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(e) MCO, PIHP, or PAHP not described in this section.</t>
  </si>
  <si>
    <t>A MCO, PIHP, or PAHP that is not described in paragraph (b) or (c) of this section for aggregate lifetime or annual dollar limits on medical/surgical benefits, must either:</t>
  </si>
  <si>
    <t>Impose no aggregate lifetime or annual dollar limit, on mental health or substance use disorder benefits; or</t>
  </si>
  <si>
    <t>(i)</t>
  </si>
  <si>
    <t>(ii)</t>
  </si>
  <si>
    <t>Impose an aggregate lifetime or annual dollar limit on mental health or substance use disorder benefits that is no more restrictive that an average limit calculated for medical/surgical benefits.</t>
  </si>
  <si>
    <t>If a MCO, PIHP, or PAHP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</si>
  <si>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(b) General parity requirement - (1) General rule and scope.</t>
  </si>
  <si>
    <t>Each MCO, PIHP and PAHP providing services to MCO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</si>
  <si>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(2) Classification of benefits used for applying rules.</t>
  </si>
  <si>
    <t>(iii)</t>
  </si>
  <si>
    <t>(iv)</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</si>
  <si>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</si>
  <si>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t>
    </r>
  </si>
  <si>
    <r>
      <rPr>
        <i/>
        <sz val="11"/>
        <color theme="1"/>
        <rFont val="Calibri"/>
        <family val="2"/>
        <scheme val="minor"/>
      </rPr>
      <t>Emergency care.</t>
    </r>
    <r>
      <rPr>
        <sz val="11"/>
        <color theme="1"/>
        <rFont val="Calibri"/>
        <family val="2"/>
        <scheme val="minor"/>
      </rPr>
      <t xml:space="preserve"> Benefits for emergency care.</t>
    </r>
  </si>
  <si>
    <r>
      <rPr>
        <i/>
        <sz val="11"/>
        <color theme="1"/>
        <rFont val="Calibri"/>
        <family val="2"/>
        <scheme val="minor"/>
      </rPr>
      <t>Prescription drugs.</t>
    </r>
    <r>
      <rPr>
        <sz val="11"/>
        <color theme="1"/>
        <rFont val="Calibri"/>
        <family val="2"/>
        <scheme val="minor"/>
      </rPr>
      <t xml:space="preserve"> Benefits for prescription drugs.</t>
    </r>
  </si>
  <si>
    <t>(3) No separate cumulative financial requirements.</t>
  </si>
  <si>
    <t>A MCO, PIHP, or PAHP may not apply any cumulative financial requirement for mental health or substance use disorder benefits in a classification that accumulates separately from any established for medical/surgical benefits in the same classification.</t>
  </si>
  <si>
    <t>(c) Nonquantitative treatment limitations - (1) General rule.</t>
  </si>
  <si>
    <t>(2) Illustrative list of nonquantitative treatment limitations.</t>
  </si>
  <si>
    <t>Acronyms</t>
  </si>
  <si>
    <t>AL/ADL</t>
  </si>
  <si>
    <t>Aggregate lifetime and annual dollar limits</t>
  </si>
  <si>
    <t>QTL</t>
  </si>
  <si>
    <t>Quantitative treatment limitation</t>
  </si>
  <si>
    <t>Nonquantitative treatment limitation</t>
  </si>
  <si>
    <t>MH/SUD</t>
  </si>
  <si>
    <t>Med/Surg</t>
  </si>
  <si>
    <t>Medical and surgical</t>
  </si>
  <si>
    <t>MCO</t>
  </si>
  <si>
    <t>PAHP</t>
  </si>
  <si>
    <t>PIHP</t>
  </si>
  <si>
    <t>Prepaid ambulatory health plan</t>
  </si>
  <si>
    <t>Prepaid inpatient health plan</t>
  </si>
  <si>
    <t>ABP</t>
  </si>
  <si>
    <t>Alternative benefit plan</t>
  </si>
  <si>
    <t>CHIP</t>
  </si>
  <si>
    <t>Children's Health Insurance Program</t>
  </si>
  <si>
    <t>Mental health or substance use disorder</t>
  </si>
  <si>
    <t>(2) Type of financial requirement or treatment limitation.</t>
  </si>
  <si>
    <t>Different types of financial requirements include deductibles, copayments, coinsurance, and out-of-pocket maximums.</t>
  </si>
  <si>
    <t>Different types of quantitative treatment limitations include annual, episode, and lifetime day and visit limits.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</si>
  <si>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</si>
  <si>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</si>
  <si>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</si>
  <si>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For MCOs, PIHPs, or PAHPs with multiple network tiers (such as preferred providers and participating providers), network tier design;</t>
  </si>
  <si>
    <t>Standards for provider admission to participate in a network, including reimbursement rates;</t>
  </si>
  <si>
    <t>(v)</t>
  </si>
  <si>
    <t>(vi)</t>
  </si>
  <si>
    <t>(vii)</t>
  </si>
  <si>
    <t>Exclusions based on failure to complete a course of treatment;</t>
  </si>
  <si>
    <t>(viii)</t>
  </si>
  <si>
    <t>(ix)</t>
  </si>
  <si>
    <t>Standards for providing access to out-of-network providers.</t>
  </si>
  <si>
    <t>Federal Register / Vol. 81, No. 61, Part 438 Managed Care, Subpart K, § 438.900 Meaning of terms.</t>
  </si>
  <si>
    <t>FR</t>
  </si>
  <si>
    <t>Financial requirements</t>
  </si>
  <si>
    <t>OVERVIEW: Aggregate Lifetime and Annual Dollar Limits</t>
  </si>
  <si>
    <t>OVERVIEW: Quantitative Treatment Limitations</t>
  </si>
  <si>
    <t>OVERVIEW: Financial Requirements</t>
  </si>
  <si>
    <t>OVERVIEW: Non-Quantitative Treatment Limitations</t>
  </si>
  <si>
    <t>Regulatory Sources</t>
  </si>
  <si>
    <t>Part V, Department of Health and Human Services</t>
  </si>
  <si>
    <t>Federal Register, Vol. 81, No. 61</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</si>
  <si>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</si>
  <si>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Centers for Medicare and Medicaid Services</t>
  </si>
  <si>
    <t>Other Terms Used in this Workbook</t>
  </si>
  <si>
    <t>Acronyms Used in this Workbook</t>
  </si>
  <si>
    <t>Federal Register / Vol. 81, No. 61, Part 438 Managed Care, Subpart K, § 438.905 Parity requirements for aggregate lifetime and annual dollar limits.</t>
  </si>
  <si>
    <t>Federal Register / Vol. 81, No. 61, Part 438 Managed Care, Subpart K, § 438.910 Parity requirements for financial requirements and treatment limitations.</t>
  </si>
  <si>
    <t>42 CFR Part 438, Managed Care</t>
  </si>
  <si>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</si>
  <si>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</si>
  <si>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</si>
  <si>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</si>
  <si>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If an MCO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</si>
  <si>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t>A MCO, PIHP, or PAHP may not impose a nonquantitative treatment limitation for mental health or substance use disorder benefits in any classification unless, under the policies and procedures of the MCO, PIHP, or PAHP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</si>
  <si>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MCO, PIHP, or PAHP methods for determining usual, customary, and reasonable charges;</t>
  </si>
  <si>
    <t>Refusal to pay for higher-cost therapies until it can be shown that a lower-cost therapy is not effective (also known as fail-first policies or step therapy protocols);</t>
  </si>
  <si>
    <t>Restrictions based on geographic location, facility type, provider specialty, and other criteria that limit the scope or duration of benefits for services provided under the MCO, PIHP, or PAHP; and</t>
  </si>
  <si>
    <t>- Fact-checking</t>
  </si>
  <si>
    <t>- Auditing reported information</t>
  </si>
  <si>
    <t>- Obtaining supporting documentation</t>
  </si>
  <si>
    <t>Cover and Instructions</t>
  </si>
  <si>
    <t>Overview - AL ADL</t>
  </si>
  <si>
    <t>Overview - FR</t>
  </si>
  <si>
    <t>Overview - QTL</t>
  </si>
  <si>
    <t>Overview - NQTL</t>
  </si>
  <si>
    <t>Reporting - AL ADL</t>
  </si>
  <si>
    <t>Certification Stmt</t>
  </si>
  <si>
    <t>Notes</t>
  </si>
  <si>
    <t>Certification Statement</t>
  </si>
  <si>
    <t>Name of Owner or Corporate Officer</t>
  </si>
  <si>
    <t>Job Title</t>
  </si>
  <si>
    <t>Upon completion, an owner or corporate officer is required to review and certify the information reported.</t>
  </si>
  <si>
    <t>REPORTING: Aggregate Lifetime and Annual Dollar Limits</t>
  </si>
  <si>
    <t>MHPAEA</t>
  </si>
  <si>
    <t>Mental Health Parity and Addiction Equity Act</t>
  </si>
  <si>
    <t>AL Limits</t>
  </si>
  <si>
    <t>1)</t>
  </si>
  <si>
    <t>2)</t>
  </si>
  <si>
    <t>3)</t>
  </si>
  <si>
    <t>ADL</t>
  </si>
  <si>
    <t>4)</t>
  </si>
  <si>
    <t>5)</t>
  </si>
  <si>
    <t>6)</t>
  </si>
  <si>
    <t>Does the plan include an ADL on at least two-thirds of all med/surg benefits provided to enrollees through a contract with the State?</t>
  </si>
  <si>
    <t>Specify</t>
  </si>
  <si>
    <t>Note</t>
  </si>
  <si>
    <t>(see below)</t>
  </si>
  <si>
    <t>A</t>
  </si>
  <si>
    <t>B</t>
  </si>
  <si>
    <t>C</t>
  </si>
  <si>
    <t>Reference</t>
  </si>
  <si>
    <t>7)</t>
  </si>
  <si>
    <t>8)</t>
  </si>
  <si>
    <t>9)</t>
  </si>
  <si>
    <t>Coinsurance</t>
  </si>
  <si>
    <t>IP</t>
  </si>
  <si>
    <t>OP</t>
  </si>
  <si>
    <t>EC</t>
  </si>
  <si>
    <t>Emergency care</t>
  </si>
  <si>
    <t>Add rows for additional benefits/services, if needed</t>
  </si>
  <si>
    <t>Add rows for additional notes, if needed</t>
  </si>
  <si>
    <t>D</t>
  </si>
  <si>
    <t>E</t>
  </si>
  <si>
    <t>F</t>
  </si>
  <si>
    <t>Payments</t>
  </si>
  <si>
    <t>Total IP</t>
  </si>
  <si>
    <t>AL Limit</t>
  </si>
  <si>
    <t>Subject to</t>
  </si>
  <si>
    <t>Are less than one-third of payments limited?</t>
  </si>
  <si>
    <t>Are greater than two thirds of payments limited?</t>
  </si>
  <si>
    <t>Total OP</t>
  </si>
  <si>
    <t>Total EC</t>
  </si>
  <si>
    <t>If "yes", the Plan must either:</t>
  </si>
  <si>
    <t>If "yes", the Plan may not impose an AL limit on MH/SUD benefits.</t>
  </si>
  <si>
    <t>Not include an AL limit on MH/SUD benefits that is more restrictive than the AL limit on med/surg benefits.</t>
  </si>
  <si>
    <t>Complete the table below.</t>
  </si>
  <si>
    <t>Does the plan include an ADL less than one-third of med/surg benefits provided to enrollees through a contract with the State?</t>
  </si>
  <si>
    <t>If "yes", the Plan may not impose an ADL on MH/SUD benefits.</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</si>
  <si>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</si>
  <si>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</si>
  <si>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SECTION 2: Aggregate Lifetime (AL) Limits</t>
  </si>
  <si>
    <t>SECTION 3: Annual Dollar Limits (ADL)</t>
  </si>
  <si>
    <t>G</t>
  </si>
  <si>
    <t>H</t>
  </si>
  <si>
    <t>I</t>
  </si>
  <si>
    <t>Rx</t>
  </si>
  <si>
    <t>Total Rx</t>
  </si>
  <si>
    <t>Does Plan include AL limits on less than one-third of med/surg benefits provided to enrollees through a contract with the State?</t>
  </si>
  <si>
    <t>Does Plan include AL limits on at least two-thirds of all med/surg benefits provided to enrollees through a contract with the State?</t>
  </si>
  <si>
    <t>REPORTING: Non-Quantitative Treatment Limitations</t>
  </si>
  <si>
    <t>Supporting Documentation</t>
  </si>
  <si>
    <t>Auto Approval</t>
  </si>
  <si>
    <t>Auto Denial</t>
  </si>
  <si>
    <t>Medical Policies</t>
  </si>
  <si>
    <t>High Dollar Claims</t>
  </si>
  <si>
    <t>Potential or Actual Excessive Utilization</t>
  </si>
  <si>
    <r>
      <t xml:space="preserve">List IP </t>
    </r>
    <r>
      <rPr>
        <b/>
        <sz val="11"/>
        <color rgb="FF7AC142"/>
        <rFont val="Calibri"/>
        <family val="2"/>
        <scheme val="minor"/>
      </rPr>
      <t>Med/Surg</t>
    </r>
    <r>
      <rPr>
        <b/>
        <sz val="11"/>
        <color theme="1"/>
        <rFont val="Calibri"/>
        <family val="2"/>
        <scheme val="minor"/>
      </rPr>
      <t xml:space="preserve"> Benefits and Services</t>
    </r>
  </si>
  <si>
    <r>
      <t xml:space="preserve">List OP </t>
    </r>
    <r>
      <rPr>
        <b/>
        <sz val="11"/>
        <color rgb="FF7AC142"/>
        <rFont val="Calibri"/>
        <family val="2"/>
        <scheme val="minor"/>
      </rPr>
      <t>Med/Surg</t>
    </r>
    <r>
      <rPr>
        <b/>
        <sz val="11"/>
        <color theme="1"/>
        <rFont val="Calibri"/>
        <family val="2"/>
        <scheme val="minor"/>
      </rPr>
      <t xml:space="preserve"> Benefits and Services</t>
    </r>
  </si>
  <si>
    <r>
      <t xml:space="preserve">List EC </t>
    </r>
    <r>
      <rPr>
        <b/>
        <sz val="11"/>
        <color rgb="FF7AC142"/>
        <rFont val="Calibri"/>
        <family val="2"/>
        <scheme val="minor"/>
      </rPr>
      <t>Med/Surg</t>
    </r>
    <r>
      <rPr>
        <b/>
        <sz val="11"/>
        <color theme="1"/>
        <rFont val="Calibri"/>
        <family val="2"/>
        <scheme val="minor"/>
      </rPr>
      <t xml:space="preserve"> Benefits and Services</t>
    </r>
  </si>
  <si>
    <r>
      <t xml:space="preserve">List Rx </t>
    </r>
    <r>
      <rPr>
        <b/>
        <sz val="11"/>
        <color rgb="FF7AC142"/>
        <rFont val="Calibri"/>
        <family val="2"/>
        <scheme val="minor"/>
      </rPr>
      <t>Med/Surg</t>
    </r>
    <r>
      <rPr>
        <b/>
        <sz val="11"/>
        <color theme="1"/>
        <rFont val="Calibri"/>
        <family val="2"/>
        <scheme val="minor"/>
      </rPr>
      <t xml:space="preserve"> Benefits and Services</t>
    </r>
  </si>
  <si>
    <r>
      <t xml:space="preserve">List IP </t>
    </r>
    <r>
      <rPr>
        <b/>
        <sz val="11"/>
        <color rgb="FFF8971D"/>
        <rFont val="Calibri"/>
        <family val="2"/>
        <scheme val="minor"/>
      </rPr>
      <t>MH/SUD</t>
    </r>
    <r>
      <rPr>
        <b/>
        <sz val="11"/>
        <color theme="1"/>
        <rFont val="Calibri"/>
        <family val="2"/>
        <scheme val="minor"/>
      </rPr>
      <t xml:space="preserve"> Benefits and Services</t>
    </r>
  </si>
  <si>
    <t>Frequency</t>
  </si>
  <si>
    <t>(yes/no)</t>
  </si>
  <si>
    <t>Any AL Limit?</t>
  </si>
  <si>
    <t>Any ADL?</t>
  </si>
  <si>
    <r>
      <t xml:space="preserve">List OP </t>
    </r>
    <r>
      <rPr>
        <b/>
        <sz val="11"/>
        <color rgb="FFF8971D"/>
        <rFont val="Calibri"/>
        <family val="2"/>
        <scheme val="minor"/>
      </rPr>
      <t>MH/SUD</t>
    </r>
    <r>
      <rPr>
        <b/>
        <sz val="11"/>
        <color theme="1"/>
        <rFont val="Calibri"/>
        <family val="2"/>
        <scheme val="minor"/>
      </rPr>
      <t xml:space="preserve"> Benefits and Services</t>
    </r>
  </si>
  <si>
    <r>
      <t xml:space="preserve">List EC </t>
    </r>
    <r>
      <rPr>
        <b/>
        <sz val="11"/>
        <color rgb="FFF8971D"/>
        <rFont val="Calibri"/>
        <family val="2"/>
        <scheme val="minor"/>
      </rPr>
      <t>MH/SUD</t>
    </r>
    <r>
      <rPr>
        <b/>
        <sz val="11"/>
        <color theme="1"/>
        <rFont val="Calibri"/>
        <family val="2"/>
        <scheme val="minor"/>
      </rPr>
      <t xml:space="preserve"> Benefits and Services</t>
    </r>
  </si>
  <si>
    <r>
      <t xml:space="preserve">List Rx </t>
    </r>
    <r>
      <rPr>
        <b/>
        <sz val="11"/>
        <color rgb="FFF8971D"/>
        <rFont val="Calibri"/>
        <family val="2"/>
        <scheme val="minor"/>
      </rPr>
      <t>MH/SUD</t>
    </r>
    <r>
      <rPr>
        <b/>
        <sz val="11"/>
        <color theme="1"/>
        <rFont val="Calibri"/>
        <family val="2"/>
        <scheme val="minor"/>
      </rPr>
      <t xml:space="preserve"> Benefits and Services</t>
    </r>
  </si>
  <si>
    <t>Medical/Surgical</t>
  </si>
  <si>
    <t>Mental Health/SUD</t>
  </si>
  <si>
    <t>NQTL 1a:</t>
  </si>
  <si>
    <t>Medical Management - Utilization Management Prior Authorization Requests</t>
  </si>
  <si>
    <t>Prior Authorization (if applicable)</t>
  </si>
  <si>
    <t>Concurrent Review (if applicable)</t>
  </si>
  <si>
    <t>In-Network Provider Admission Standards</t>
  </si>
  <si>
    <t>Medical Management - Utilization Management Concurrent Review</t>
  </si>
  <si>
    <t>NQTL 1b:</t>
  </si>
  <si>
    <t>Summary of information contained in plan's documentation</t>
  </si>
  <si>
    <t>Tabs with no fill are informational. The health plan must complete the identifying information 
at the top of the Cover and Instructions tab. No other input is required on these tabs. 
Carefully review these tabs before completing subsequent tabs.</t>
  </si>
  <si>
    <t>Utilization Management</t>
  </si>
  <si>
    <t>Case Management</t>
  </si>
  <si>
    <t>Disease Management</t>
  </si>
  <si>
    <t xml:space="preserve"> </t>
  </si>
  <si>
    <t>PA Conditioning of Benefits on Completion of a Course of Treatment</t>
  </si>
  <si>
    <t>PA Auto Approval</t>
  </si>
  <si>
    <t>PA Auto Denial</t>
  </si>
  <si>
    <t>PA Clinical Care Guidelines</t>
  </si>
  <si>
    <t>PA Medical Policies</t>
  </si>
  <si>
    <t>PA Length of Stay</t>
  </si>
  <si>
    <t>PA High Dollar Claims</t>
  </si>
  <si>
    <t>PA Potential or Actual Excessive Utilization</t>
  </si>
  <si>
    <t>Prior Authorization (PA) General Overview from Request to Determination</t>
  </si>
  <si>
    <t>NQTL 1a</t>
  </si>
  <si>
    <t>Concurrent Review (CCR) General Overview from Request to Determination</t>
  </si>
  <si>
    <t>Prior Authorization
Category</t>
  </si>
  <si>
    <t>CCR Conditioning of Benefits on Completion of a Course of Treatment</t>
  </si>
  <si>
    <t>CCR Auto Approval</t>
  </si>
  <si>
    <t>CCR Auto Denial</t>
  </si>
  <si>
    <t>CCR Clinical Care Guidelines</t>
  </si>
  <si>
    <t>CCR Medical Policies</t>
  </si>
  <si>
    <t>CCR Length of Stay</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</si>
  <si>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</si>
  <si>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</si>
  <si>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</si>
  <si>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</si>
  <si>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</si>
  <si>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RR Conditioning of Benefits on Completion of a Course of Treatment</t>
  </si>
  <si>
    <t>RR Auto Approval</t>
  </si>
  <si>
    <t>RR Auto Denial</t>
  </si>
  <si>
    <t>RR Clinical Care Guidelines</t>
  </si>
  <si>
    <t>RR Medical Policies</t>
  </si>
  <si>
    <t>RR High Dollar Claims</t>
  </si>
  <si>
    <t>RR Potential or Actual Excessive Utilization</t>
  </si>
  <si>
    <t>Case Management
Category</t>
  </si>
  <si>
    <t>Disease Management
Category</t>
  </si>
  <si>
    <t>NQTL 3:</t>
  </si>
  <si>
    <t>NQTL 2:</t>
  </si>
  <si>
    <r>
      <rPr>
        <b/>
        <sz val="11"/>
        <rFont val="Calibri"/>
        <family val="2"/>
        <scheme val="minor"/>
      </rPr>
      <t>Concurrent Review</t>
    </r>
    <r>
      <rPr>
        <b/>
        <sz val="11"/>
        <color theme="1"/>
        <rFont val="Calibri"/>
        <family val="2"/>
        <scheme val="minor"/>
      </rPr>
      <t xml:space="preserve">
Category</t>
    </r>
  </si>
  <si>
    <t>NQTL 4:</t>
  </si>
  <si>
    <t>Medical Management - Medication Request</t>
  </si>
  <si>
    <t>Medication Request
Category</t>
  </si>
  <si>
    <t>NQTL 5:</t>
  </si>
  <si>
    <t>Network Status
Category</t>
  </si>
  <si>
    <t>Limits on Svc</t>
  </si>
  <si>
    <t>of Coverage</t>
  </si>
  <si>
    <t>Limits</t>
  </si>
  <si>
    <t>Retrospective Review -  
Pre and Post claim  (RR) General Overview from Request to Determination</t>
  </si>
  <si>
    <t>Prior Authorization</t>
  </si>
  <si>
    <t>Concurrent Review</t>
  </si>
  <si>
    <t>Category</t>
  </si>
  <si>
    <t>Sub-category</t>
  </si>
  <si>
    <t>Retrospective Review</t>
  </si>
  <si>
    <t xml:space="preserve">
</t>
  </si>
  <si>
    <t xml:space="preserve">Network status is based upon contractual agreements between the plan and providers. </t>
  </si>
  <si>
    <t>NQTL 1b</t>
  </si>
  <si>
    <t>NQTL 1c</t>
  </si>
  <si>
    <t>NQTL 2</t>
  </si>
  <si>
    <t>NQTL 3</t>
  </si>
  <si>
    <t>NQTL 4</t>
  </si>
  <si>
    <t>NQTL 5</t>
  </si>
  <si>
    <t>Medication Request</t>
  </si>
  <si>
    <t>Network status</t>
  </si>
  <si>
    <t>NQTL 1</t>
  </si>
  <si>
    <t>Medical Management:</t>
  </si>
  <si>
    <t>Network Management:</t>
  </si>
  <si>
    <t>Network Management - Network Status</t>
  </si>
  <si>
    <t>Reporting Directions</t>
  </si>
  <si>
    <t>Furthermore, I acknowledge that compliance with MHPAEA requirements is solely the responsibility of the health plan.</t>
  </si>
  <si>
    <t>The reporting for Aggregate Lifetime and Annual Dollar Limits is designed to assist the plan in performing a detailed analysis of any such limitations. The reporting is broken into three sections:</t>
  </si>
  <si>
    <t>Med/Surg Payments</t>
  </si>
  <si>
    <t>Percent of Total Payments</t>
  </si>
  <si>
    <t>Copayments</t>
  </si>
  <si>
    <t>OOP Max</t>
  </si>
  <si>
    <t>In-Network Benefits</t>
  </si>
  <si>
    <t>Out-of-Network Benefits</t>
  </si>
  <si>
    <t>REPORTING: Inpatient Financial Requirements</t>
  </si>
  <si>
    <t>Types of Financial Requirements</t>
  </si>
  <si>
    <t xml:space="preserve">Note A:  </t>
  </si>
  <si>
    <t xml:space="preserve">Note B:  </t>
  </si>
  <si>
    <t>Analysis of Predominance</t>
  </si>
  <si>
    <t>Financial Requirement</t>
  </si>
  <si>
    <t>List Payments</t>
  </si>
  <si>
    <t>for Each Level</t>
  </si>
  <si>
    <r>
      <t xml:space="preserve">Analysis of "Substantially All" Threshold </t>
    </r>
    <r>
      <rPr>
        <sz val="9"/>
        <color theme="1"/>
        <rFont val="Calibri"/>
        <family val="2"/>
        <scheme val="minor"/>
      </rPr>
      <t>(two thirds or greater)</t>
    </r>
  </si>
  <si>
    <t>Substantially All Threshold Met?</t>
  </si>
  <si>
    <t>Predominance</t>
  </si>
  <si>
    <t>Calculation of</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</si>
  <si>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</si>
  <si>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t>List FR Levels</t>
  </si>
  <si>
    <t>(low to high)</t>
  </si>
  <si>
    <t>Identify Predominant Level</t>
  </si>
  <si>
    <t>Predominant Level:</t>
  </si>
  <si>
    <t>Total Payments w/ Coinsurance:</t>
  </si>
  <si>
    <t>Total Payments w/ Copayment:</t>
  </si>
  <si>
    <t>Total Payments w/ Out of Pocket Maximum:</t>
  </si>
  <si>
    <t>(Note: "Payments" refers to the total dollar amount of all combinations of the plan's payments for med/surg benefits expected to be paid under the plan for a contract year.)</t>
  </si>
  <si>
    <t>REPORTING: Emergency Financial Requirements</t>
  </si>
  <si>
    <t>Payments with</t>
  </si>
  <si>
    <t>Visit</t>
  </si>
  <si>
    <t>Limits on Days</t>
  </si>
  <si>
    <t>Waiting</t>
  </si>
  <si>
    <t>Periods</t>
  </si>
  <si>
    <t>QTL does not apply to "substantially all" med/surg benefits. The health plan may not apply the QTL to MH/SUD benefits.</t>
  </si>
  <si>
    <t>FR does not apply to "substantially all" med/surg benefits. The health plan may not apply the FR to MH/SUD benefits.</t>
  </si>
  <si>
    <r>
      <rPr>
        <b/>
        <sz val="11"/>
        <color rgb="FF7AC142"/>
        <rFont val="Calibri"/>
        <family val="2"/>
        <scheme val="minor"/>
      </rPr>
      <t>Med/Surg</t>
    </r>
    <r>
      <rPr>
        <sz val="11"/>
        <color theme="1"/>
        <rFont val="Calibri"/>
        <family val="2"/>
        <scheme val="minor"/>
      </rPr>
      <t xml:space="preserve"> Limits on Service Frequency</t>
    </r>
  </si>
  <si>
    <r>
      <rPr>
        <b/>
        <sz val="11"/>
        <color rgb="FF7AC142"/>
        <rFont val="Calibri"/>
        <family val="2"/>
        <scheme val="minor"/>
      </rPr>
      <t>Med/Surg</t>
    </r>
    <r>
      <rPr>
        <sz val="11"/>
        <color theme="1"/>
        <rFont val="Calibri"/>
        <family val="2"/>
        <scheme val="minor"/>
      </rPr>
      <t xml:space="preserve"> Visit Limits</t>
    </r>
  </si>
  <si>
    <r>
      <rPr>
        <b/>
        <sz val="11"/>
        <color rgb="FF7AC142"/>
        <rFont val="Calibri"/>
        <family val="2"/>
        <scheme val="minor"/>
      </rPr>
      <t>Med/Surg</t>
    </r>
    <r>
      <rPr>
        <sz val="11"/>
        <color theme="1"/>
        <rFont val="Calibri"/>
        <family val="2"/>
        <scheme val="minor"/>
      </rPr>
      <t xml:space="preserve"> Limits on Days of Coverage</t>
    </r>
  </si>
  <si>
    <r>
      <rPr>
        <b/>
        <sz val="11"/>
        <color rgb="FF7AC142"/>
        <rFont val="Calibri"/>
        <family val="2"/>
        <scheme val="minor"/>
      </rPr>
      <t>Med/Surg</t>
    </r>
    <r>
      <rPr>
        <sz val="11"/>
        <color theme="1"/>
        <rFont val="Calibri"/>
        <family val="2"/>
        <scheme val="minor"/>
      </rPr>
      <t xml:space="preserve"> Waiting Periods</t>
    </r>
  </si>
  <si>
    <t>Total Payments w/ Limits on Service Frequency:</t>
  </si>
  <si>
    <t>Total Payments w/ Visit Limits:</t>
  </si>
  <si>
    <t>Total Payments w/ Limits on Days of Coverage:</t>
  </si>
  <si>
    <t>Total Payments w/ Waiting Periods:</t>
  </si>
  <si>
    <t>Reporting - IP FR</t>
  </si>
  <si>
    <t>Reporting - EC FR</t>
  </si>
  <si>
    <t>Reporting - Rx FR</t>
  </si>
  <si>
    <t>Reporting - IP QTL</t>
  </si>
  <si>
    <t>Reporting - OP QTL</t>
  </si>
  <si>
    <t>Reporting - EC QTL</t>
  </si>
  <si>
    <t>Reporting - Rx QTL</t>
  </si>
  <si>
    <t>Reporting - NQTLs 1a-5</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</si>
  <si>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</si>
  <si>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</si>
  <si>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t>Discuss any instances of non-compliance identified, or conclude that no instances of non-compliance were noted.</t>
  </si>
  <si>
    <r>
      <rPr>
        <i/>
        <sz val="11"/>
        <color theme="1"/>
        <rFont val="Calibri"/>
        <family val="2"/>
        <scheme val="minor"/>
      </rPr>
      <t>Outpatient.</t>
    </r>
    <r>
      <rPr>
        <sz val="11"/>
        <color theme="1"/>
        <rFont val="Calibri"/>
        <family val="2"/>
        <scheme val="minor"/>
      </rPr>
      <t xml:space="preserve"> Benefits furnished on an outpatient basis. [Include observation.]</t>
    </r>
  </si>
  <si>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</si>
  <si>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</si>
  <si>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</si>
  <si>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</si>
  <si>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</si>
  <si>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INPATIENT</t>
  </si>
  <si>
    <t>OUTPATIENT</t>
  </si>
  <si>
    <t>EMERGENCY</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</si>
  <si>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</si>
  <si>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r>
      <rPr>
        <b/>
        <i/>
        <sz val="11"/>
        <color theme="1"/>
        <rFont val="Calibri"/>
        <family val="2"/>
        <scheme val="minor"/>
      </rPr>
      <t>Section 2:</t>
    </r>
    <r>
      <rPr>
        <i/>
        <sz val="11"/>
        <color theme="1"/>
        <rFont val="Calibri"/>
        <family val="2"/>
        <scheme val="minor"/>
      </rPr>
      <t xml:space="preserve">  Aggregate Lifetime (AL) Limits</t>
    </r>
  </si>
  <si>
    <t>SECTION 1: Analysis of Medical/Surgical Benefits Subject to Aggregate Lifetime (AL) and Annual Dollar Limits (ADL)</t>
  </si>
  <si>
    <t>Apply the AL limit both to the med/surg benefits to which the limit would otherwise apply and to MH/SUD benefits in a manner that does not distinguish between the med/surg benefits and MH/SUD benefits; or</t>
  </si>
  <si>
    <t>Deductibles</t>
  </si>
  <si>
    <t>For FRs that apply to "substantially all" med/surg benefits, the health plan must identify the level of FR that is "predominantly" applied to med/surg benefits. This analysis is performed in #3 below.</t>
  </si>
  <si>
    <t>Total Payments w/ Deductible:</t>
  </si>
  <si>
    <t>For QTLs that apply to "substantially all" med/surg benefits, the health plan must identify the level of QTL that is "predominantly" applied to med/surg benefits. See #3 below.</t>
  </si>
  <si>
    <r>
      <t xml:space="preserve">List All </t>
    </r>
    <r>
      <rPr>
        <b/>
        <sz val="11"/>
        <color rgb="FF7AC142"/>
        <rFont val="Calibri"/>
        <family val="2"/>
        <scheme val="minor"/>
      </rPr>
      <t>Med/Surg</t>
    </r>
    <r>
      <rPr>
        <b/>
        <sz val="11"/>
        <color theme="1"/>
        <rFont val="Calibri"/>
        <family val="2"/>
        <scheme val="minor"/>
      </rPr>
      <t xml:space="preserve"> Benefits and Services</t>
    </r>
  </si>
  <si>
    <t>Total Payments</t>
  </si>
  <si>
    <t>Percent of Payments Subject to AL and ADLs</t>
  </si>
  <si>
    <t>List All Benefits and Services Subject to Aggregate Lifetime Limits</t>
  </si>
  <si>
    <t>Types of Quantitative Treatment Limitations</t>
  </si>
  <si>
    <t>REPORTING: Inpatient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</si>
  <si>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</si>
  <si>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REPORTING: Outpatient Quantitative Treatment Limitations</t>
  </si>
  <si>
    <t>REPORTING: Emergency Quantitative Treatment Limitations</t>
  </si>
  <si>
    <t>Total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</si>
  <si>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</si>
  <si>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Quantitative Treatment Limitation</t>
  </si>
  <si>
    <t>List QTL Levels</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</si>
  <si>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</si>
  <si>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t>Complete the table below to identify the types of financial requirements (FRs) that exist, and payments applicable to those FRs for med/surg benefits and services. This information is used to populate the "substantially all" analysis in #2 below.</t>
  </si>
  <si>
    <t>Complete the table below to report the QTLs applicable to mental health/substance use disorder benefits, regardless of the results of the analysis above.</t>
  </si>
  <si>
    <t>A)</t>
  </si>
  <si>
    <t>Yes</t>
  </si>
  <si>
    <t>No</t>
  </si>
  <si>
    <t>B)</t>
  </si>
  <si>
    <t>Answer the questions below in order to ascertain which sections on this tab must be completed. None of the sections are required to be completed if the answer to all questions is "no."</t>
  </si>
  <si>
    <t>DETERMINATION OF APPLICABILITY</t>
  </si>
  <si>
    <t>Does the health plan impose any aggregate lifetime limits on MH/SUD benefits or services?</t>
  </si>
  <si>
    <t>Does the health plan impose any annual dollar limits on MH/SUD benefits or services?</t>
  </si>
  <si>
    <t>C)</t>
  </si>
  <si>
    <t>D)</t>
  </si>
  <si>
    <t>Does the health plan charge deductibles for any MH/SUD inpatient services?</t>
  </si>
  <si>
    <t>Does the health plan require coinsurance for any MH/SUD inpatient services?</t>
  </si>
  <si>
    <t>Does the health plan charge copayments for any MH/SUD inpatient services?</t>
  </si>
  <si>
    <t>Are any MH/SUD inpatient benefits or services subject to an out-of-pocket maximum?</t>
  </si>
  <si>
    <t>SECTION 1: Inpatient MEDICAL/SURGICAL Financial Requirements</t>
  </si>
  <si>
    <t>SECTION 2: Inpatient MENTAL HEALTH/SUBSTANCE USE DISORDER Financial Requirements</t>
  </si>
  <si>
    <t>Does the health plan charge deductibles for any MH/SUD outpatient services?</t>
  </si>
  <si>
    <t>Does the health plan require coinsurance for any MH/SUD outpatient services?</t>
  </si>
  <si>
    <t>Does the health plan charge copayments for any MH/SUD outpatient services?</t>
  </si>
  <si>
    <t>Are any MH/SUD outpatient benefits or services subject to an out-of-pocket maximum?</t>
  </si>
  <si>
    <t>SECTION 2: Outpatient MENTAL HEALTH/SUBSTANCE USE DISORDER Financial Requirements</t>
  </si>
  <si>
    <t>SECTION 1: Outpatient MEDICAL/SURGICAL Financial Requirements</t>
  </si>
  <si>
    <t>Does the health plan charge deductibles for any MH/SUD emergency services?</t>
  </si>
  <si>
    <t>Does the health plan require coinsurance for any MH/SUD emergency services?</t>
  </si>
  <si>
    <t>Does the health plan charge copayments for any MH/SUD emergency services?</t>
  </si>
  <si>
    <t>Are any MH/SUD emergency benefits or services subject to an out-of-pocket maximum?</t>
  </si>
  <si>
    <t>SECTION 2: Emergency MENTAL HEALTH/SUBSTANCE USE DISORDER Financial Requirements</t>
  </si>
  <si>
    <t>SECTION 1: Emergency MEDICAL/SURGICAL Financial Requirements</t>
  </si>
  <si>
    <t>SECTION 1: Inpatient MEDICAL/SURGICAL Quantitative Treatment Limitations</t>
  </si>
  <si>
    <t>SECTION 2: Inpatient MENTAL HEALTH/SUBSTANCE USE DISORDER Quantitative Treatment Limitations</t>
  </si>
  <si>
    <t>Does the health plan require waiting periods for any MH/SUD inpatient benefits or services?</t>
  </si>
  <si>
    <t>Does the health plan require waiting periods for any MH/SUD outpatient benefits or services?</t>
  </si>
  <si>
    <t>SECTION 1: Outpatient MEDICAL/SURGICAL Quantitative Treatment Limitations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</si>
  <si>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</si>
  <si>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</si>
  <si>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</si>
  <si>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SECTION 1: Pharmacy MEDICAL/SURGICAL Quantitative Treatment Limitations</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</si>
  <si>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</si>
  <si>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 Member Benefits Guide, or other handbook detailing benefits for the health plan's members.</t>
  </si>
  <si>
    <t>- Policies, procedures, and/or work flow documents that outline processes applicable to the following:</t>
  </si>
  <si>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</si>
  <si>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a. Utilization management, case management, disease management;</t>
  </si>
  <si>
    <t>INSTRUCTIONS</t>
  </si>
  <si>
    <t>Identify source documents used to prepare response:</t>
  </si>
  <si>
    <t>Are there limits on the number of covered inpatient days for MH/SUD benefits or services?</t>
  </si>
  <si>
    <t>Are there limits on the number of MH/SUD inpatient visits?</t>
  </si>
  <si>
    <t>Are there limits on the frequency of MH/SUD inpatient services?</t>
  </si>
  <si>
    <t>Are there limits on the frequency of MH/SUD outpatient services?</t>
  </si>
  <si>
    <t>Are there limits on the number of MH/SUD outpatient visits?</t>
  </si>
  <si>
    <t>Are there limits on the number of covered outpatient days for MH/SUD benefits or services?</t>
  </si>
  <si>
    <t>Are there limits on the frequency of MH/SUD emergency services?</t>
  </si>
  <si>
    <t>Are there limits on the number of MH/SUD emergency visits?</t>
  </si>
  <si>
    <t>Are there limits on the number of covered emergency days for MH/SUD benefits or services?</t>
  </si>
  <si>
    <t>SECTION 2: Outpatient MENTAL HEALTH/SUBSTANCE USE DISORDER Quantitative Treatment Limitations</t>
  </si>
  <si>
    <t>Prescription drugs</t>
  </si>
  <si>
    <t>Prescription Drugs</t>
  </si>
  <si>
    <t>Emergency Care</t>
  </si>
  <si>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</si>
  <si>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</si>
  <si>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</si>
  <si>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</si>
  <si>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Are any MH/SUD prescription drug benefits or services subject to an out-of-pocket maximum?</t>
  </si>
  <si>
    <t>SECTION 2: Prescription Drug MENTAL HEALTH/SUBSTANCE USE DISORDER Financial Requirements</t>
  </si>
  <si>
    <t>SECTION 1: Prescription Drug MEDICAL/SURGICAL Financial Requirements</t>
  </si>
  <si>
    <t>SECTION 2: Prescription Drug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</si>
  <si>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</si>
  <si>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</si>
  <si>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</si>
  <si>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</si>
  <si>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</si>
  <si>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Limits on</t>
  </si>
  <si>
    <t>Quantity</t>
  </si>
  <si>
    <t>Number</t>
  </si>
  <si>
    <t>PRESCRIPTION DRUGS</t>
  </si>
  <si>
    <t>b. Prescription drug benefits;</t>
  </si>
  <si>
    <r>
      <rPr>
        <b/>
        <i/>
        <sz val="11"/>
        <color rgb="FF38939B"/>
        <rFont val="Calibri"/>
        <family val="2"/>
        <scheme val="minor"/>
      </rPr>
      <t>Prescription Drugs</t>
    </r>
    <r>
      <rPr>
        <sz val="11"/>
        <color theme="1"/>
        <rFont val="Calibri"/>
        <family val="2"/>
        <scheme val="minor"/>
      </rPr>
      <t xml:space="preserve"> means benefits for prescription drugs.</t>
    </r>
  </si>
  <si>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</si>
  <si>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</si>
  <si>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</si>
  <si>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</si>
  <si>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</si>
  <si>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</si>
  <si>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 xml:space="preserve">Medical Management - Case Management </t>
  </si>
  <si>
    <t>Is case management operated distinctly from utilization management?</t>
  </si>
  <si>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</si>
  <si>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t>Is disease management operated distinctly from utilization management?</t>
  </si>
  <si>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</si>
  <si>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t xml:space="preserve">Medical Management - Disease Management </t>
  </si>
  <si>
    <r>
      <rPr>
        <b/>
        <sz val="11"/>
        <color rgb="FF7AC142"/>
        <rFont val="Calibri"/>
        <family val="2"/>
        <scheme val="minor"/>
      </rPr>
      <t>Med/Surg</t>
    </r>
    <r>
      <rPr>
        <sz val="11"/>
        <color theme="1"/>
        <rFont val="Calibri"/>
        <family val="2"/>
        <scheme val="minor"/>
      </rPr>
      <t xml:space="preserve"> Limits on Frequency</t>
    </r>
  </si>
  <si>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</si>
  <si>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</si>
  <si>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TIER 1: Income Level 1</t>
  </si>
  <si>
    <t>TIER 2: Income Level 2</t>
  </si>
  <si>
    <t>TIER 3: Income Level 3</t>
  </si>
  <si>
    <t>TIER 4: Income Level 4</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</si>
  <si>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</si>
  <si>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</si>
  <si>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REPORTING: Outpatient Financial Requirements - Office Visits</t>
  </si>
  <si>
    <t>REPORTING: Outpatient Financial Requirements - Other (Non-Office Visit)</t>
  </si>
  <si>
    <t>Note: Outpatient analysis may be subdivided into office visit versus other outpatient (non-office visit).</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</si>
  <si>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</si>
  <si>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Predominant Level Non-Controlled:</t>
  </si>
  <si>
    <t>Predominant Level Controlled:</t>
  </si>
  <si>
    <t>Quantity Limits</t>
  </si>
  <si>
    <t>Discuss any instances of non-compliance identified, or conclude that no instances of non-compliance were noted. If actions have been taken to address the instances of non-compliance, describe the actions and indicate the date on which action was taken.</t>
  </si>
  <si>
    <t>Georgia Families MHPAEA Parity</t>
  </si>
  <si>
    <r>
      <rPr>
        <b/>
        <sz val="11"/>
        <color theme="1"/>
        <rFont val="Calibri"/>
        <family val="2"/>
        <scheme val="minor"/>
      </rPr>
      <t>Georgia Families MHPAEA Health Plan Reporting Workbook:</t>
    </r>
    <r>
      <rPr>
        <sz val="11"/>
        <color theme="1"/>
        <rFont val="Calibri"/>
        <family val="2"/>
        <scheme val="minor"/>
      </rPr>
      <t xml:space="preserve"> The workbook contains the following tabs, which are color coded as indicated below.</t>
    </r>
  </si>
  <si>
    <t>Tabs with blue fill contain an overview and reference material regarding Georgia Families MHPAEA Parity requirements. Each tab refers to information in the green tabs, where Health Plan reporting is completed. No input is needed on the blue tabs. Carefully review the information on these tabs before completing subsequent tabs.</t>
  </si>
  <si>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Georgia Families and Georgia Families 360° program.</t>
    </r>
  </si>
  <si>
    <t>GF</t>
  </si>
  <si>
    <t>Georgia Families</t>
  </si>
  <si>
    <t>CMO</t>
  </si>
  <si>
    <t>Care Management Organization</t>
  </si>
  <si>
    <t>Georgia Families Financial Requirement Reporting</t>
  </si>
  <si>
    <t>Georgia Families Quantitative Treatment Limitation Reporting</t>
  </si>
  <si>
    <t>Georgia Families NQTL Reporting</t>
  </si>
  <si>
    <t>The reporting for Georgia Families NQTLs are organized as shown in the table below.</t>
  </si>
  <si>
    <t>Note: Input/analysis can be divided into multiple tiers to accommodate distinct benefit packages (e.g., different co-pay tiers), if needed.</t>
  </si>
  <si>
    <t>By typing my name on this Georgia Families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</si>
  <si>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E)</t>
  </si>
  <si>
    <r>
      <rPr>
        <b/>
        <sz val="11"/>
        <color rgb="FF7AC142"/>
        <rFont val="Calibri"/>
        <family val="2"/>
        <scheme val="minor"/>
      </rPr>
      <t>Med/Surg</t>
    </r>
    <r>
      <rPr>
        <sz val="11"/>
        <color theme="1"/>
        <rFont val="Calibri"/>
        <family val="2"/>
        <scheme val="minor"/>
      </rPr>
      <t xml:space="preserve"> </t>
    </r>
  </si>
  <si>
    <t>Copayment TIER 1: Income Level 1</t>
  </si>
  <si>
    <t>Out-of-Pocket Maximum TIERS 1-4</t>
  </si>
  <si>
    <t>Managed care organization (e.g., CMO)</t>
  </si>
  <si>
    <t>Georgia Families Aggregate Lifetime and Annual Dollar Limit Reporting</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</si>
  <si>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and PAHP payments for medical/surgical benefits expected to be paid under the MCO, PIHP, or PAHP for a contract year.</t>
  </si>
  <si>
    <t>Does the health plan charge different copayments based on income level for any MH/SUD inpatient services?</t>
  </si>
  <si>
    <t>Does the health plan charge different copayments based on income level for any MH/SUD outpatient services?</t>
  </si>
  <si>
    <t>Does the health plan charge different copayments based on income level for any MH/SUD emergency services?</t>
  </si>
  <si>
    <t>Does the health plan charge different copayments based on income level for any MH/SUD prescription drug beneftis?</t>
  </si>
  <si>
    <t>Tasks and Analyses Performed to Ensure Parity</t>
  </si>
  <si>
    <t>In-Network Establishing Charges and Rates</t>
  </si>
  <si>
    <t>Out-of-Network Establishing Charges and Rates</t>
  </si>
  <si>
    <t>Benefit Package</t>
  </si>
  <si>
    <t>Title XIX Children</t>
  </si>
  <si>
    <t>Title XIX Adults</t>
  </si>
  <si>
    <t>Title XIX Foster Care and Adoption Assistance</t>
  </si>
  <si>
    <t>Amerigroup Community Care</t>
  </si>
  <si>
    <t>CareSource</t>
  </si>
  <si>
    <t>Peach State Health Plan</t>
  </si>
  <si>
    <t>Benefit Package:</t>
  </si>
  <si>
    <t>Copayment TIER 2: Income Level 2</t>
  </si>
  <si>
    <t>Copayment TIER 3: Income Level 3</t>
  </si>
  <si>
    <t>Copayment TIER 4: Income Level 4</t>
  </si>
  <si>
    <t>Select a Benefit Package</t>
  </si>
  <si>
    <t>Select a Health Plan</t>
  </si>
  <si>
    <t>Reporting - OP FR Other</t>
  </si>
  <si>
    <t>Reporting - OP FR Office 
     Visits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</si>
  <si>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</si>
  <si>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</si>
  <si>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</si>
  <si>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</si>
  <si>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</si>
  <si>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or PAHP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</si>
  <si>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</si>
  <si>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or PAHP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</si>
  <si>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</si>
  <si>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</si>
  <si>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</si>
  <si>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Complete the tables below to identify total payments, as well as payments subject to AL and ADLs. </t>
  </si>
  <si>
    <t>Outpatient Clinic/Office Visits</t>
  </si>
  <si>
    <t>Rural Health Clinic</t>
  </si>
  <si>
    <t>Federally Qualified Health Center</t>
  </si>
  <si>
    <t>Lab and X-ray</t>
  </si>
  <si>
    <t>Community-based rehabilitative services</t>
  </si>
  <si>
    <t>School-based rehabilitative services</t>
  </si>
  <si>
    <t>Family planning services</t>
  </si>
  <si>
    <t>Dental services</t>
  </si>
  <si>
    <t>Podiatry services</t>
  </si>
  <si>
    <t>Optometric services</t>
  </si>
  <si>
    <t>Nurse practitioner services</t>
  </si>
  <si>
    <t>Ambulatory Surgical Center services</t>
  </si>
  <si>
    <t>Home health services</t>
  </si>
  <si>
    <t>Outpatient Dialysis services</t>
  </si>
  <si>
    <t>Diagnostic services</t>
  </si>
  <si>
    <t>Screening services</t>
  </si>
  <si>
    <t>Preventive services</t>
  </si>
  <si>
    <t>Counseling services</t>
  </si>
  <si>
    <t>Autism services</t>
  </si>
  <si>
    <t>Partial Hospitalization</t>
  </si>
  <si>
    <t>Methadone maintenance</t>
  </si>
  <si>
    <t>Tobacco cessation counseling for pregnant women</t>
  </si>
  <si>
    <t>Residential</t>
  </si>
  <si>
    <t>Assessment/Evaluation</t>
  </si>
  <si>
    <t>Crisis Services</t>
  </si>
  <si>
    <t>Detoxification Services</t>
  </si>
  <si>
    <t>Psychological Services</t>
  </si>
  <si>
    <t>Therapy services (physical, occupational, and speech 
     pathology)</t>
  </si>
  <si>
    <t>Outpatient Services (e.g. Nursing, Medication
     Administration, etc.)</t>
  </si>
  <si>
    <t>Counseling Services (e.g. Individual Therapy, Group
     Therapy, Family Therapy, etc.)</t>
  </si>
  <si>
    <t>Intensive Outpatient Services (e.g. ACT, Substance 
     Abuse Intensive Outpatient Program, Intensive 
     Family Intervention)</t>
  </si>
  <si>
    <t>Rehabilitative Services (e.g. Psychosocial 
     Rehabilitation, Peer Support, Skills Training, Task-
     Oriented Rehabilitation, etc.)</t>
  </si>
  <si>
    <t>Case Management (e.g. Community Support, Case 
     Management, Intensive Customized Care 
     Coordination)</t>
  </si>
  <si>
    <t>Mental Health/Substance Use Disorder</t>
  </si>
  <si>
    <t>Title XXI</t>
  </si>
  <si>
    <t>Proprietary and Confidential</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</si>
  <si>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</si>
  <si>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</si>
  <si>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t>Same as M/S</t>
  </si>
  <si>
    <t>N/A</t>
  </si>
  <si>
    <t>Peach State utilizes InterQual criteria for all inpatient M/S benefits for which they are available. InterQual criteria are nationally recognized, evidence-based standards of care and include input from recognized medical experts. 
The Plan also uses InterQual’s Level of Care and Care Planning Criteria for Subacute/SNF and Residential/PRTF.   
Peach State also utilizes medical and behavioral health policies and State of Georgia and/or Regulatory guidelines, as applicable. 
UM criteria are reviewed at least annually and updated as appropriate. Utilization review criteria are utilized as an objective screening guide and are not intended to be a substitute for physician judgment. Utilization review decisions are made in accordance with currently accepted medical or health care practices, while taking into consideration the individual member needs and complications at the time of the request in addition to the local delivery system available for care.</t>
  </si>
  <si>
    <t xml:space="preserve">The plan utilizes a specific medical policy for the review of ABA services developed in accordance with the DCH Manual.  </t>
  </si>
  <si>
    <t>Peach State utilizes InterQual criteria, which are nationally recognized, evidence-based standards of care and include input from recognized medical experts. 
Peach State also utilizes medical and behavioral health policies and State of Georgia and/or Regulatory guidelines, as applicable.</t>
  </si>
  <si>
    <t>The Plan uses InterQual’s Level of Care and Care Planning Criteria for Home Care, Durable Medical Equipment, Outpatient Therapy, Procedures.  Peach State also utilizes medical and behavioral health policies and State of Georgia and/or Regulatory guidelines, as applicable. UM criteria and the policies for application are reviewed at least annually and updated as appropriate.</t>
  </si>
  <si>
    <t>No instances of non-compliance were identified.</t>
  </si>
  <si>
    <t>The plan utilizes clinical policies in the review of procedures (pain management, breast reduction) and some DME (wheelchairs, oxygen).</t>
  </si>
  <si>
    <t>Same as Med/Surg</t>
  </si>
  <si>
    <t xml:space="preserve">No instances of non-compliance were identified. </t>
  </si>
  <si>
    <t xml:space="preserve"> No instances of non-compliance were identified</t>
  </si>
  <si>
    <t>Potential for off-label use is one factor that is considered for a variety of NQTL types, including Prior Authorization, Formulary Design, and Medical Necessity, but is not applied in isolation for any of those NQTL types and does not function as an NQTL on its own.
Authorization requests for off-label uses are not specifically tracked or flagged in the data system as a distinct type of authorization request, so no quantitative analysis of these approvals/denials is possible. IRR processes are also not possible because these requests are essentially ad hoc by nature. However, quality control is maintained by reviewing and updating the off-label policy (CP.PMN.53 Off-Label Use) on an annual basis, and staff are educated with regard to any changes.</t>
  </si>
  <si>
    <t xml:space="preserve">N/A – All Emergency Service Providers offer both medical/Surgical and behavioral health services and are not limited when services are emergent in nature </t>
  </si>
  <si>
    <t xml:space="preserve">N/A – all network pharmacies providers both Medical/Surgical and Mental Health/Substance Use Disorder drugs are not limited </t>
  </si>
  <si>
    <t xml:space="preserve">GA.CONT.11 – Network Selection and Retention
GA.CONT.07 – Provider Recruitment Committee
GA.CONT.10 – Evaluation of Provider Availability 
GA.CONT.16 – New Contract Network and Development Policy </t>
  </si>
  <si>
    <t>Same as Inpatient</t>
  </si>
  <si>
    <t xml:space="preserve">N/A – All Emergency Service Providers offer both medical/Surgical and behavioral health services and are not limited when services are emergent in nature  </t>
  </si>
  <si>
    <t>N/A – All Emergency Service Providers offer both medical/Surgical and behavioral health services and are not limited when services are emergent in nature</t>
  </si>
  <si>
    <t>N/A – all network pharmacies providers both Medical/Surgical and Mental Health/Substance Use Disorder drugs are not limited</t>
  </si>
  <si>
    <t xml:space="preserve">Standard Practitioner Provider Agreement Template </t>
  </si>
  <si>
    <t xml:space="preserve">GA.CONT.01 – Provision of Services by Out of Network/Out of State Non-Contracted Providers 
CC.UM.01.08 – Use of Out of Network Providers and Steerage </t>
  </si>
  <si>
    <t>The factors, sources, and evidentiary standards for OON provider access are the same for MH/SUD as for M/S benefits and are implemented by the same staff according to the same policies and procedures. Therefore, the Plan concludes that the OON provider access standards are comparable and no more stringent.</t>
  </si>
  <si>
    <t>CC.UM.01.08 – Use of Out of Network Providers and Steerage 
GA.CONT.02 – Single Case Agreement (SCA)</t>
  </si>
  <si>
    <t>Auto approvals are implemented as per the State of Emergency directive due to COVID 19 waivers 1135, 1115(a).</t>
  </si>
  <si>
    <t>Same as for M/S with additional of covered outpatient services: Twenty (20) or more outpatient therapy/counseling services will be covered without a preauthorization.  Additional therapy/counseling services will require a preauthorization.</t>
  </si>
  <si>
    <t xml:space="preserve"> SCOPE &amp; PROCESS FLOW
Formulary Design is the process the plan uses to develop the approved list of drugs covered under the pharmacy benefit plan and to assign such drugs to the formulary, also referred to as the Preferred Drug List (PDL). Drugs that are not on the formulary may be covered on an exception basis if they are not excluded and if medical necessity can be established based on plan-approved prior authorization criteria or applicable regulations.
FORMULARY DESIGN PROCESS
• The Clinical Pharmacy Advisory Committee (CPAC) reviews all newly approved drugs and newly-approved indications and dosage forms for formulary status and recommendations for utilization management. CPAC approves the final version of the drug monograph, prior authorization criteria (if any), and related documents.
• The CPAC documents are presented to the health plan Pharmacy &amp; Therapeutics (P&amp;T) committee and the Corporate P&amp;T committee. The P&amp;T Committees are tasked to maintain and approve recommended changes to the formulary, drug prior authorization guidelines, and any programs/procedures that affect the utilization of drugs. P&amp;T committee membership consists of internal and external actively practicing physicians and pharmacists. For formulary decisions on drugs used to treat mental health or substance use disorders, the P&amp;T Committee incorporates input from appropriate specialists (e.g., psychiatrists, addiction specialists) who have knowledge and/or experience in treating patients with the specific disease state.  Live health plan and Corporate P&amp;T meetings are held on a quarterly basis and evaluate drugs on clinical merit only. First the health plan P&amp;T committee reviews the CPAC recommendation, then the Corporate P&amp;T committee reviews the recommendation approved by the health plan P&amp;T committee and CPAC and makes a final clinical decision.
• The Strategy Development Committee (SDC) reviews the clinical decision and evaluates financial and operational impacts to make final determinations for formulary placement. 
• Finally, this final formulary placement decision is reviewed by the health plan P&amp;T committee to confirm alignment with clinical decisions.
• If a participating provider believes that a certain medication should be added to the formulary, then the physician can follow the formulary change request policy. The drug is then evaluated through the standard review process
FACTORS CONSIDERED
Determinations of preferred status start with a clinical determination of efficacy by the Pharmacy and Therapeutics (P&amp;T) Committee, including a review of potential for inappropriate use by the Clinical Pharmacy Advisory Committee (CPAC) and an economic evaluation by the Strategy Development Committee (SDC). The P&amp;T Committee provides clinical determination of efficacy for formulary placement based on the following factors:
1. Clinical Efficacy
2. Safety
3. Comparable long-term outcomes
4. Comparable populations
5. Ease of use/ease of compliance
The P&amp;T Committee works in coordination with the Strategy Development Committee (SDC) who make Preferred Drug List (PDL) decisions through financial analyses that are consistent with Centene P&amp;T clinical decisions and state-specific regulatory requirements. The SDC manages drug cost using a multi-disciplinary standardized approach to identify, develop, and implement long- and short-term strategies in support of health plan financial and other business objectives. Data and analytics optimize decision-making.
EVIDENTIARY STANDARDS
The evidentiary standards applied by the P&amp;T Committee are as follows:
1. Clinical Efficacy (Points: 0-50; 0-9; 0-9 as follows)
i. Based on the available peer-reviewed, published literature and clinical judgment, clinical efficacy is determined by examining the efficacy of the primary and secondary outcomes of the pivotal clinical trials, and the number of non-responders and the number of patients who withdrew from the trial due to a lack of efficacy.  Based on this evaluation, the drug is designated as one of the following with points awarded as follows: “Clearly superior” (41-50 points), “Slightly superior” (31-40 points), “Equal to” (21-30), “Slightly inferior” (11-20) or “Clearly inferior” (0-10).
ii. Quality of studies supporting clinical efficacy. The following factors are considered, and points are awarded as follows:
1) The number of peer-reviewed pivotal studies (0 trials-0 points, 1 trial-1 point, 2 or more trials-2 points)
2) Consistency of study results 
3) Presence of active comparator(s)
4) Method of randomization 
5) Trial design (e.g., double-blind, placebo-controlled, multi-center)
6) Description of withdrawals and dropouts
7) Determination of study design as optimal 
8) Measurement of clinically meaningful endpoints
9) Reporting of clinically meaningful endpoints
iii. For 1 to 9, one point is awarded if more than 66% of the studies meet the criteria, or 0 points otherwise.
2. Safety (Points: 0-8; 0-4 as follows)
i. The drug is deemed “Superior,” “Equal,” or “Inferior” based on the absolute number and frequency of adverse reactions, contraindications and black box warnings compared to the comparator drug and the drug is awarded a score between 0 and 8 points, with 8 representing more safety than the comparator drugs.
ii. The drug is deemed “Superior,” “Equal,” or “Inferior” based on the absolute number, frequency and severity of drug-drug interactions compared to the comparator drug and the drug is awarded a score between 0 and 4 points, with 4 representing more safety than the comparator drugs.
3. Comparable long-term outcomes (Points: 0-6)
i. The drug is deemed “Superior,” “Equal,” or “Inferior” based on the availability of long-term outcome data of the drug versus the comparator with a score awarded between 0 and 6 points, with 6 representing greater availability of such data.
4. Comparable populations (Points: 0-6)
i. The drug is deemed “Superior,” “Equal,” or “Inferior” based on FDA approved indications or well supported off-label indications, age, race, disease sub-state(s), co-morbid condition(s), functional status, medications tried and failed, hepatic or renal insufficiency.  The drug is awarded a score of 0 to 6, with 6 representing a larger applicable patient population for the same indication for the drug against the comparator.
5. Ease of use/ease of compliance (Points: 0-4)
i. The drug is deemed “Superior,” “Equal,” or “Inferior” based on dosing frequency, route of administration or lab work associated with the drug.  The drug is awarded a score of 0 to 4, with 4 representing more convenient use of the drug leading to possibly better compliance compared to the comparator.  
The scoring system yields a range of scores as follows:
• 78-100, which means that the drug presents significant advantages over current therapies
• 65-77, which means that the drug presents modest benefits over current therapies
• 46-64, which means that use of the drug anticipates equal therapeutic outcomes
• 29-45, which means that the drug may be used under unique circumstances
0-28, which means that use of the drug anticipates inferior therapeutic outcomes
Clinical Sources: Prescribing information, Phase II or III published trial results, national professional membership society treatment guidelines
SDC evaluates whether savings can be achieved through differential assignment to preferred and non-preferred formulary tiers, once the P&amp;T Committee determines a drug’ clinical appropriateness on the formulary.  Cost analyses are not absolute values but are relative comparisons between therapeutic alternatives.
Cost sources: proprietary manufacturer rebate negotiation, Centene claims data, MediSpan cost data
</t>
  </si>
  <si>
    <t xml:space="preserve">SCOPE &amp; PROCESS FLOW
Quantity Limits (QL) are a type of automated utilization management which uses claim configuration with the intent to safeguard members by ensuring formulary medications are dispensed within FDA labeled dosing or national treatment guidelines. Limitations may be based on daily dosage and restrict the number of doses per day, or the quantity dispensed for a month’s supply. For example, some long-acting medications are effective for 24 hours and would have a limit of one tablet/capsule per day. Quantity Limits are reviewed and approved by the Pharmacy &amp; Therapeutics (P&amp;T) Committee prior to implementation. Exceptions based on medical necessity can be requested through the Prior Authorization process and will be reviewed using clinical policy (CP.PMN.59 Quantity Limit Overrides).
FACTORS CONSIDERED
Quantity Limits are deemed necessary where:
1) The FDA drug monograph lists recommended dosages based on submitted clinical trials which showed efficacy, as well as potential for negative therapeutic outcomes when taken over a recommended maximum dose.
2) National Treatment Guidelines outline recommended dosages
EVIDENTIARY STANDARDS AND SOURCES
The evidentiary standards applied by the P&amp;T Committee are as follows:
(1) FDA Drug Monograph suggested dosage and maximum dosage
(a) Evidentiary standard: drug dosages determined to yield clinically effective or superior therapeutic outcomes under the FDA New Drug Application approval process.
(b) Sources: Drug Package Insert; Clinical Pharmacology; FDA Label database
(2) Treatment guidelines outlining maximum dosages
(a) Evidentiary standard: a treatment guideline exists to indicate a first-line treatment, including dosages, to the drug under consideration that is clinically acceptable for the indication.
(b) Sources: national treatment guidelines (ex. 2020 Asthma Management Guidelines: Stepwise Approach for Management of Asthma in Individuals Ages 12 Years and Older)
</t>
  </si>
  <si>
    <t>SCOPE &amp; PROCESS FLOW
Step Therapy (ST) includes coverage determinations that can be made appropriately through auto-adjudication and determinations that require manual authorizations pursuant to clinical review. ST criteria require information that are retrievable by the pharmacy claims adjudication system. Such information typically include: drug use history, and age. The process for creating an ST policy is the same as the process for creating a PA policy.
Any claim that gets rejected at point of service pursuant to a ST requirement would turn into a PA and be processed as such.
FACTORS CONSIDERED
Step therapy is required for a drug where:
1) Equal clinical therapeutic outcomes are anticipated between the requested product and the redirected product, and 
2) Treatment guidelines support the redirected product as the first-line treatment option
EVIDENTIARY STANDARDS AND SOURCES
The evidentiary standards applied by the P&amp;T Committee are as follows:
(1) Equivalence of clinical therapeutic outcomes
(a) Evidentiary standard: drugs determined to yield equal or superior therapeutic outcomes under the CPAC scoring system* are determined to provide equivalent clinical therapeutic outcomes
(b) Sources: CPAC scoring sheet
*see full description of the factors, sources, and evidentiary standards for the CPAC scoring system in the Formulary Design NQTL4 analysis
(2) Treatment guidelines support the redirected product as the first-line treatment option
(a) Evidentiary standard: a treatment guideline exists to indicate a first-line treatment alternative to the drug under consideration that is clinically acceptable for the indication. If there are multiple choices for a first line agent and some agents are not covered by the plan formulary, the first-line agent will be selected from the agents that are preferred on the formulary.
(b) Sources: national treatment guidelines</t>
  </si>
  <si>
    <t>SCOPE &amp; PROCESS FLOW
Off-label drug use is the utilization of an FDA-approved drug for uses other than those listed in the FDA-approved labeling or in treatment regimens or populations that are not included in approved labeling. Off-Label Drug Uses can be considered for medical necessity on a case-by-case basis pursuant to a Prior Authorization request.
The Off-Label Use policy and the process for updating the policy is the same as for Prior Authorization in Formulary Design. Any drug requiring Prior Authorization which during the review is identified as being used in an off-label manner (example diagnosis, dose, or age) would then be required to meet the medical necessity policy criteria for approval. 
FACTORS CONSIDERED
Off-label Use consideration should be deemed safe and effective for the proposed use based on supportive clinical evidence in peer-reviewed medical publications.
EVIDENTIARY STANDARDS AND SOURCES
a) The requested off-label use is supported by The National Comprehensive Cancer Network (NCCN) Drug Information;
b) Evidence from at least two high-quality, published studies in reputable peer-reviewed journals or evidence-based clinical practice guidelines that provide all of the following (i – iv):
I. Adequate representation of the member’s clinical characteristics, age, and diagnosis for the off-label use; 
II. Adequate representation of the prescribed drug regimen for the off-label use; 
III. Clinically meaningful outcomes as a result of the off-label drug therapy in question; and
IV. Appropriate experimental design and method to address research questions (see Appendix E for additional information);
c) The requested off-label use is supported by Micromedex DrugDex® with strength of recommendation Class I or IIa;</t>
  </si>
  <si>
    <t xml:space="preserve">Same as M/S, except as stated below. Provider reimbursement for behavioral health stays in an acute care hospital follows 100% of Medicaid Fee schedule where a Medicaid Fee Schedule is available. 
For acute care stays in hospitals with more than 15 beds where State Fee schedule is not available, the plan negotiates a per diem rate periodically based on the contract renewal terms. 
For Psychiatric Residential Treatment Facilities (PRTF), the plan follows 100% of the Medicaid per diem rates or a negotiated rate. </t>
  </si>
  <si>
    <t xml:space="preserve">Out-of-Network Establishing Charges and Rates 
The Plan monitors reviews and updates the paid rates for out of network providers relative to the provider’s charged rate to ensure that out of network reimbursement rates are adequate for the services provided and to ensure that no disparity exist between rates for Medical/Surgical relative to Mental Health/Substance Abuse providers. 
Factors to Consider 
M/S Out-Of-Network Provider Paid to Charge Percentage 
MH/SA Out-Of-Network Provider Paid to Charge Percentage 
Analysis
For the measure period, the Plan’s reimbursement rate for Medical/Surgical and Mental Health/Substance Abuse out of network providers as measured by the ratio of paid rates to provider charges did not show that MH/SA reimbursement was more discounted than M/S. </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</si>
  <si>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</si>
  <si>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</si>
  <si>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</si>
  <si>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</si>
  <si>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</si>
  <si>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</si>
  <si>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</si>
  <si>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Total Count of Paid Claims</t>
  </si>
  <si>
    <t>Total Count of Denied Claims</t>
  </si>
  <si>
    <t>Total Count of Complaints</t>
  </si>
  <si>
    <t>Total Count of Appeals</t>
  </si>
  <si>
    <t>Total Count of Auto-Adjudicated Claims</t>
  </si>
  <si>
    <t>Average Number of Days to Adjudicate Claims Not Processed By Auto-Adjudication</t>
  </si>
  <si>
    <t>Count of Distinct Members Receiving Services</t>
  </si>
  <si>
    <t>Count of Prior Authorizations Requested</t>
  </si>
  <si>
    <t>Count of Prior Authorizations Approved</t>
  </si>
  <si>
    <t>Count of Prior Authorizations Denied</t>
  </si>
  <si>
    <t>Provider Education</t>
  </si>
  <si>
    <t>Education Category</t>
  </si>
  <si>
    <t>Details for Reporting Year</t>
  </si>
  <si>
    <t>Types of Education Performed</t>
  </si>
  <si>
    <t>Types of Available Educational Resources</t>
  </si>
  <si>
    <t>Total Count of Email Campaigns</t>
  </si>
  <si>
    <t>Total Count of Telephone Campaigns</t>
  </si>
  <si>
    <t>Total Count of In-Person Education Opportunities</t>
  </si>
  <si>
    <t>Total Count of Virtual Education Opportunities</t>
  </si>
  <si>
    <t>Average appointment wait times for services from request to appointment day</t>
  </si>
  <si>
    <t>Percentage of providers not meeting appointment wait time standards identified in contract reference 4.8.19.2.</t>
  </si>
  <si>
    <t>Description of CMOs oversight of appointment wait time standards as identified in contract reference 4.8.19.2. (e.g., not to exceed 14 calendar days for routine PCP visits and mental health visits)</t>
  </si>
  <si>
    <t>Education performed with providers related to appointment wait time standards</t>
  </si>
  <si>
    <t>OVERVIEW: Data Reporting Requirements</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</si>
  <si>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CMO is performing with its providers. Reporting on these elements is required. </t>
    </r>
  </si>
  <si>
    <t>(1) Claims Adjudication Reporting</t>
  </si>
  <si>
    <t>Additional reporting on the adjudication of MH/SUD and Med/Surg claims is requested in this section. This information is being requested to help quantify adjudication statistics for the different service types.</t>
  </si>
  <si>
    <t>Additional reporting is requested to clarify the efforts being performed by the CMO to actively engage its providers to promote mental health parity.</t>
  </si>
  <si>
    <r>
      <t xml:space="preserve">Reporting Period: </t>
    </r>
    <r>
      <rPr>
        <sz val="11"/>
        <color theme="1"/>
        <rFont val="Calibri"/>
        <family val="2"/>
        <scheme val="minor"/>
      </rPr>
      <t>Georgia Families MHPAEA compliance reporting aligns with the state fiscal year of the contract period, which is July 1 to June 30 (date incurred). Any changes to the annual reporting requirements will be communicated.</t>
    </r>
  </si>
  <si>
    <t>Overview - Data</t>
  </si>
  <si>
    <r>
      <t xml:space="preserve">Tabs with green fill are designed for the health plan to report on Georgia Families MHPAEA Parity. 
Specific instruction is included within these tabs.
</t>
    </r>
    <r>
      <rPr>
        <sz val="11"/>
        <rFont val="Calibri"/>
        <family val="2"/>
        <scheme val="minor"/>
      </rPr>
      <t xml:space="preserve">"Determination of Applicability" in </t>
    </r>
    <r>
      <rPr>
        <b/>
        <sz val="11"/>
        <color rgb="FFF8971D"/>
        <rFont val="Calibri"/>
        <family val="2"/>
        <scheme val="minor"/>
      </rPr>
      <t>ORANGE BOXES</t>
    </r>
    <r>
      <rPr>
        <sz val="1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00FF"/>
        <rFont val="Calibri"/>
        <family val="2"/>
        <scheme val="minor"/>
      </rPr>
      <t>BLUE TEXT</t>
    </r>
    <r>
      <rPr>
        <sz val="1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t>
    </r>
    <r>
      <rPr>
        <b/>
        <sz val="11"/>
        <color rgb="FFF8971D"/>
        <rFont val="Calibri"/>
        <family val="2"/>
        <scheme val="minor"/>
      </rPr>
      <t xml:space="preserve">
</t>
    </r>
    <r>
      <rPr>
        <sz val="11"/>
        <color theme="1"/>
        <rFont val="Calibri"/>
        <family val="2"/>
        <scheme val="minor"/>
      </rPr>
      <t xml:space="preserve">
</t>
    </r>
    <r>
      <rPr>
        <sz val="11"/>
        <rFont val="Calibri"/>
        <family val="2"/>
        <scheme val="minor"/>
      </rPr>
      <t>Provide complete and accurate responses to the information requested on each tab within the</t>
    </r>
    <r>
      <rPr>
        <b/>
        <sz val="11"/>
        <color theme="0" tint="-0.499984740745262"/>
        <rFont val="Calibri"/>
        <family val="2"/>
        <scheme val="minor"/>
      </rPr>
      <t xml:space="preserve"> GRAY CELLS</t>
    </r>
    <r>
      <rPr>
        <sz val="11"/>
        <rFont val="Calibri"/>
        <family val="2"/>
        <scheme val="minor"/>
      </rPr>
      <t xml:space="preserve">, 
and reference source documentation the health plan consulted to support the responses given, as indicated. </t>
    </r>
  </si>
  <si>
    <t>Reporting - Claims</t>
  </si>
  <si>
    <r>
      <rPr>
        <b/>
        <sz val="11"/>
        <rFont val="Calibri"/>
        <family val="2"/>
        <scheme val="minor"/>
      </rPr>
      <t>Submission:</t>
    </r>
    <r>
      <rPr>
        <sz val="11"/>
        <rFont val="Calibri"/>
        <family val="2"/>
        <scheme val="minor"/>
      </rPr>
      <t xml:space="preserve"> Health plans will be given until October 31, 2024  to complete the FY2024 period's reporting tools. Health plans will submit the completed reporting tools in Excel format to Myers and Stauffer, using the Secure File Transfer Protocol (SFTP) site. A separate completed tool must be submitted for each benefit package serviced by the health plan (e.g., Title XIX Children, Title XIX Adult, Title XXI, and Title XIX FC/AA). Save each file with the file name convention of </t>
    </r>
    <r>
      <rPr>
        <b/>
        <sz val="11"/>
        <rFont val="Calibri"/>
        <family val="2"/>
        <scheme val="minor"/>
      </rPr>
      <t xml:space="preserve">[CMO Identify Code]_MSP-[Document Number]_[Report Benefit Package Name]_Annual_[Report Period FY End]_[Submission Date as YYYYMMDD].xlsx
</t>
    </r>
    <r>
      <rPr>
        <sz val="11"/>
        <rFont val="Calibri"/>
        <family val="2"/>
        <scheme val="minor"/>
      </rPr>
      <t xml:space="preserve">     • </t>
    </r>
    <r>
      <rPr>
        <i/>
        <sz val="11"/>
        <rFont val="Calibri"/>
        <family val="2"/>
        <scheme val="minor"/>
      </rPr>
      <t>[CMO Identity Code]_MSP-001A_MHPAEA Title XIX Adult_Annual_2024_20241031.xlsx
     • [CMO Identity Code]_MSP-001B_MHPAEA Title XIX Children_Annual_2024_20241031.xlsx
     • [CMO Identity Code]_MSP-001C_MHPAEA Title XXI_Annual_2024_20241031.xlsx
     • [CMO Identity Code]_MSP-001D_MHPAEA Title XIX FC AA_Adult_Annual_2024_20241031.xlsx</t>
    </r>
  </si>
  <si>
    <t>July 1, 2023-June 30, 2024</t>
  </si>
  <si>
    <t>SCOPE &amp; PROCESS FLOW
Prior authorization (PA) is applied to identified formulary drugs, formulary exceptions, and exceptions to step therapy and other utilization management policies to ensure that the prescription is medically necessary—i.e. reasonable, necessary, and/or appropriate, based on evidence-based clinical standards of care. 
Prior authorization is applied to coverage determinations for which manual review is appropriate (i.e. where auto-adjudication is not appropriate). Prior authorization criteria may require information retrievable from both the pharmacy claims adjudication system and the member’s medical charts.
Prior Authorization Review Process:
1. In order for a PA request to be covered, the prescriber must submit information consistent with the developed criteria to obtain approval for the medication. A form for submission of a PA request is posted on Peach State Health Plan web sites. Use of this form is not required to obtain approval, but the form is provided as guidance on the information that may be necessary to assure prompt determination of a PA request.   
2. Initial PA requests are reviewed by a Pharmacy Services Pharmacy Technician (PT) or a licensed Clinical Pharmacist. For requests that meet initial screening criteria, an authorization for approval is entered in the Pharmacy Benefit Manager (PBM) application and the prescriber notified that approval has been granted.
a. If the request does not contain sufficient information to make an informed decision, the reviewer notifies the prescriber and documents the request for additional information. The additional information notification outlines clinical information that is required for approval. 
b. If the additional information is not received within the timeframes established by National Committee for Quality Assurance  (NCQA) or the state, whichever requires the faster response time, a denial notification is processed in accordance with the process described above.
3. Standard and urgent PA requests are responded to within the applicable timeframe established by NCQA or the state, whichever requires the faster response time.  
a. For formulary exception requests, verbal notification of the determination for the exception request will be provided no later than 72 hours after the request is received or within 24 hours for urgent requests or when the enrollee is suffering from a serious health condition. A written response will be provided within 48 hours of the verbal notification.
4. When a request does not meet criteria, the request is forwarded to a licensed Clinical Pharmacist for a final determination. Clinical Pharmacists review all denials unless state law requires a physician or other practitioner’s review.  
5. In the event of a PA denial, the prescriber is faxed notification of the adverse determination, including the reason for the denial, along with a request for use of formulary alternatives (when appropriate). Pharmacy Services provides Peach State Health Plan, on a daily basis, a completed member denial letter for each denial processed.
6. The member denial letter is mailed to the member by Pharmacy Services within three (3) calendar days of making the final determination, not to exceed the timeframes established by NCQA or the state. Both the prescriber notification and the member denial letters include the reason for the denial and language notifying them of their rights to appeal the decision, including contact information at both the Peach State Health Plan and any applicable state agencies, if required.
The prescriber or the member may request reconsideration of any denial made by Pharmacy Services or the Peach State Health Plan Medical Director.
FACTORS CONSIDERED
Factors used to determine that prior authorization will apply to a drug are:
a) The abuse potential of the drug:
b) Whether a new to market molecular entity has been evaluated by the Pharmacy and Therapeutics (P&amp;T) Committee
c) The possibility for off-label use of the drug
d) Any safety or efficacy concerns
e) The place in therapy of the drug with respect to standard of care
Next, if at least one of these factors is met, and if there is an opportunity to manage cost, then Strategy Development Committee (SDC) evaluates whether utilization management goals can be met through formulary tiering and/or a Step Therapy (ST) policy. PA is generally the preferred strategy when the concerns identified according to the factors above are significant and/or where clinical review is likely to be necessary (as opposed to automated processes pursuant to ST).
Updates and revisions to policies and criteria are reviewed by the P&amp;T Committee annually. During this time, appropriate behavioral health practitioners, including but not limited to psychiatrists, psychologists, and social workers with professional knowledge or clinical expertise in the area being reviewed, have an opportunity to give advice or comment on adoption of UM criteria and on instructions for applying the criteria.
EVIDENTIARY STANDARDS
a) The abuse potential of the drug:
• Evidentiary standard: abuse potential is determined by the Clinical Pharmacy Advisory Committee  (CPAC) based on euphoric potential identified in clinical trial results, or based on DEA designation as a controlled substance
• Sources: DEA scheduling, Phase III clinical trial results, package insert or manufacturer dossier
b) Whether a new to market molecular entity has been evaluated by the P&amp;T Committee
• Evidentiary standard: all new molecular entities are non-formulary until reviewed by the P&amp;T Committee. The Pipeline team tracks all drugs submitted to FDA for approval process and ensures that drugs in Part D protected classes are reviewed within 90 days, and that all other drugs are reviewed within 180 days.
• Sources: P&amp;T Committee review status 
c) The drug is commonly used off-label
• Evidentiary standard: common off-label use is identified when there are on-going clinical trials for other indications, when external specialists providing input to the P&amp;T Committee express high-likelihood of off-label use of the drug due to unavailability of effective therapies for related indications, when a drug is newly approved in a class that is commonly used for various other indications 
• Sources: treatment guidelines, specialist opinion, availability of peer-reviewed studies for other clinical indications for the drug, currently on-going clinical trials for other indications
d) Significant safety or efficacy concerns
• Evidentiary standard: as identified in the P&amp;T scoring sheet review, prescribing information, Phase III clinical trial results
• Sources: see P&amp;T scoring sheet
e) The drug is not a first-line agent under the prevailing standard of care
• Evidentiary standard: is the drug not a first-line agent
• Sources: treatment guidelines, specialist opinion, study design
Sources:  
• The American Hospital Formulary Service (AHFS) Drug Information 
• Truven Health Analytics Micromedex DrugDex 
• National Comprehensive Cancer Network (NCCN) Drugs and Biologics Compendium
• Substance Abuse and Mental Health Services Administration (SAMHSA) guidelines
• Clinical Pharmacology
• Lexi-Comp
• The most recent manufacturer’s Prescribing Information document and formulary dossier
• Peer reviewed medical literature
• Other reviews and monographs (e.g., The Formulary Monograph Service Inc.)
• Evidence-based medicine resources (e.g., HAYES, EBMS)
• Evidence-based clinical practice guidelines
• Peer-reviewed medical literature appearing in the regular editions for off-label use of drugs and biologicals in an anti-cancer chemotherapeutic regimen</t>
  </si>
  <si>
    <t xml:space="preserve">Audits
PA Denial Rates
</t>
  </si>
  <si>
    <t xml:space="preserve">The Plan uses InterQual’s Level of Care and Care Planning Criteria for Partial Hospitalization, and Intensive Outpatient Programs. 
The Plan uses state-specific medical necessity for home and community based services to determine medical necessity and appropriateness of care. </t>
  </si>
  <si>
    <t>PA Clinical Care Guidelines are applied as part of the PA process described in row 1 above. Therefore the data cited for PA denial rates, Inter-rater reliability scores for PA reviewers, and Audit Scores are also applicable to this row. No additional analyses are performed for Clinical Care Guidelines.</t>
  </si>
  <si>
    <t>SCOPE &amp; PROCESS FLOW
Medical necessity shall mean health care services that a provider (including physicians, nurse practitioners, physician assistants, and other licensed providers), exercising prudent clinical judgment, would provide to a patient for the purpose of preventing, evaluating, diagnosing, or treating an illness, injury, disease, or its symptoms, and that are:
1. In accordance with generally accepted standards of medical practice;
2. Clinically appropriate, in terms of type, frequency, extent, site, and duration, and considered effective for the patient's illness, injury, or disease; and
3. Not primarily for the convenience of the patient, physician, or other health care provider, and not more costly than an alternative service or sequence of services at least as likely to produce equivalent therapeutic or diagnostic results as to the diagnosis or treatment of that patient's illness, injury, or disease.
Medically necessary health care services may not include experimental and/or investigational technologies
The P&amp;T committee meets on a quarterly basis, wherein denial rates, and appeal rates, are reviewed. Where denial and/or appeal rates for a given drug are significant outliers, the P&amp;T Committee considers whether the medical policy may need improvement. 
Updates and revisions to policies and criteria are reviewed by the P&amp;T Committee annually. During this time, appropriate behavioral health practitioners, including but not limited to psychiatrists, psychologists, and social workers with professional knowledge or clinical expertise in the area being reviewed have an opportunity to give advice or comment on adoption of UM criteria. 
These committees are comprised of appropriate behavioral health practitioners, practicing psychiatrists, Medical Directors, appropriate medical professionals, and utilization management program staff. 
Our training and policies ensure appropriate utilization of medical necessity criteria and clinical policies for prescription drugs with annual Inter-rater reliability testing. All Utilization Managers applying MNC must pass this annual test. Coverage criteria are evidence-based, standards for medical necessity reviews. We review denial rates, appeal overturn rates and ensure the inter-rater reliability annually.
 FACTORS CONSIDERED
Centene develops all medical necessity criteria and clinical policies for M/S and MH/SUD prescription drugs.
i. Medical necessity clinical policies are created during and using the P&amp;T Committee review process outlined in detail under NQTL 4 section Formulary Design. 
ii. Process for creating a PA policy:
1) The need to create or revise a prior authorization policy is identified as part of the clinical evaluation process when a new drug is approved by the FDA, a new indication is given to a new dosage form of a drug, a new indication is given for a drug without a new dosage, clinically significant changes are needed due to updates to evidence-based national treatment guidelines or the publication of new study information, and/or there are updates to FDA-approved labeling.
2) When a new drug product or new indication is approved by the FDA, two clinical pharmacists are assigned to review the drug.  A clinical pharmacist will be assigned as the author to complete the new drug review is responsible for creating a PA policy.  The other pharmacist will serve as the primary reviewer to the author.  The author will create a draft policy, which will be sent to at least two external physician specialists representing the applicable area of specialty and preferably certified by a Board of various American medical specialties (i.e. American Board of Medical Specialties [ABMS], American Board of Physician Specialties (ABPS), and American Osteopathic Association Bureau of Osteopathic Specialists [AOABOS]) for review and feedback.  The author will revise the PA policy, if necessary, based on input from specialists.  The two clinical pharmacists must agree on the recommendation, or else the Chair of the Clinical Pharmacy Advisory Committee (CPAC), a subcommittee of the Pharmacy Services Pharmacy and Therapeutics (P&amp;T) Committee, will need to further review the recommendation.
3) The author will present the PA policy to CPAC and makes revisions based on input from CPAC.  CPAC members include practitioners with professional knowledge or clinical expertise who have knowledge of the development, review, and the criteria used to adopt all drug related clinical policies.  When CPAC approves the PA policy, the status will be changed from a draft PA policy to an interim PA policy.  After CPAC approval, the recommendation is presented at a quarterly P&amp;T Committee meeting, which ultimately approves the recommendation after any further feedback or changes to the recommendation.  
EVIDENTIARY STANDARDS
Medical necessity clinical policies are created during and using the P&amp;T Committee review process outlined in detail under NQTL 4 section Formulary Design. Below are industry and national references used in the decision-making process.
Sources:  
• The American Hospital Formulary Service (AHFS) Drug Information 
• Truven Health Analytics Micromedex DrugDex 
• National Comprehensive Cancer Network (NCCN) Drugs and Biologics Compendium
• Substance Abuse and Mental Health Services Administration (SAMHSA) guidelines
• Clinical Pharmacology
• Lexi-Comp
• The most recent manufacturer’s Prescribing Information document and formulary dossier
• Peer reviewed medical literature
• Other reviews and monographs (e.g., The Formulary Monograph Service Inc.)
• Evidence-based medicine resources (e.g., HAYES, EBMS)
• Evidence-based clinical practice guidelines
• Peer-reviewed medical literature appearing in the regular editions for off-label use of drugs and biologicals in an anti-cancer chemotherapeutic regimen</t>
  </si>
  <si>
    <t>Audit Scores
PRESCRIPTION DRUGS:
A qualitative review of parity compliance found that the NQTL design is the same for all drugs. The same factors, evidentiary standards, and sources are used to develop medical policies for all M/S and MH/SUD drugs. These factors are applied by the same committees, pursuant to the same processes, regardless of whether the drug is a M/S drug or a MH/SUD drug.
No quantitative operations measures are directly relevant to medical policy development. However, qualitative quality control processes are exercised through annual reviews of medical policies, evaluations of denial rates and IRR scores, and regular staff trainings.</t>
  </si>
  <si>
    <t>The concurrent review process assesses the clinical status of the member, verifies the need for continued hospitalization or for ongoing ambulatory care, facilitates the implementation of the practitioner’s plan of care and promotes timely care, determines the appropriateness of treatment rendered, the level of care, and monitors the quality of care to verify professional standards of care are met.</t>
  </si>
  <si>
    <t>• Audit scores
• Denial Rates</t>
  </si>
  <si>
    <t xml:space="preserve">Peach State Health Plan will not arbitrarily deny or reduce the amount, duration or scope of a required service solely because of the diagnosis, type of illness or Condition. (G.F. 4.5.1.1)
</t>
  </si>
  <si>
    <t>• Inter-rater reliability scores for reviewers
• Audit Scores</t>
  </si>
  <si>
    <t xml:space="preserve">Peach State utilizes InterQual criteria, which are nationally recognized, evidence-based standards of care and include input from recognized medical experts. Peach State also utilizes medical and behavioral health policies and State of Georgia and/or Regulatory guidelines, as applicable. 
UM criteria and the policies for application are reviewed at least annually and updated as appropriate. Utilization review criteria are utilized as an objective screening guide and are not intended to be a substitute for physician judgment. Utilization review decisions are made in accordance with currently accepted medical or health care practices, while taking into consideration the individual member needs and complications at the time of the request in addition to the local delivery system available for care.
The Plan uses InterQual’s Level of Care and Care Planning Criteria for Pediatric Acute, Adult Acute, Behavioral Health Inpatient, and Residential/PRTF.  Peach State also uses InterQual criteria for substance abuse.
</t>
  </si>
  <si>
    <t xml:space="preserve">The Plan uses InterQual’s Level of Care and Care Planning Criteria for Partial Hospitalization and Intensive Outpatient for both mental health and substance abuse services.    
The Plan uses state-specific medical necessity for home and community based services  to determine medical necessity and appropriateness of care. </t>
  </si>
  <si>
    <t>• Denial rates
• Inter-rater reliability scores for reviewers
• Audit Scores</t>
  </si>
  <si>
    <t xml:space="preserve"> Clinical policies help identify whether services are medically necessary based on information found in generally accepted standards of medical practice; peer-reviewed medical literature; government agency/program approval status; evidence-based guidelines and positions of leading national health professional organizations; views of physicians practicing in relevant clinical areas affected by the policy; and other available clinical information. 
Source:  https://www.pshpgeorgia.com/providers/resources/clinical-payment-policies.html  
Peach State Website- Provider Resources&gt;Clinical and Payment Policies
At a minimum, Peach State Health Plan provides benefits and services that are reasonable and medically necessary for the diagnosis or treatment of an illness or injury.  
</t>
  </si>
  <si>
    <t xml:space="preserve">Retrospective review is an initial review of services that have already been rendered. This process encompasses services performed by a participating or non-participating practitioner without [a required prior] Plan notification and/or authorization and when there was no opportunity for concurrent review. The UM designee reviews the request for retrospective authorization. If supporting documentation satisfies the administrative waiver of notification and the clinical circumstance meets medical necessity criteria, the request will be authorized. If the supporting documentation is questionable, the UM designee will request Medical Director Review. The decision, to authorize or deny, is made within thirty (30) Calendar Days of receipt of request.
All other authorization strategies and processes are the same as for Prior Authorization, including processes for review and approval, reviewer qualifications, and templates and processes for request transmission. 
</t>
  </si>
  <si>
    <t xml:space="preserve">Same as M/S
</t>
  </si>
  <si>
    <t xml:space="preserve">Auto approvals as per the State of Emergency directive due to COVID 19 waivers 1135, 1115(a). The Public Health Emergency ended on 5/11/2023.
</t>
  </si>
  <si>
    <t>• Audits</t>
  </si>
  <si>
    <t xml:space="preserve">Peach State utilizes InterQual criteria, which are nationally recognized, evidence-based standards of care and include input from recognized medical experts. Peach State also utilizes medical and behavioral health policies and State of Georgia and/or Regulatory guidelines, as applicable. UM criteria and the policies for application are reviewed at least annually and updated as appropriate. Utilization review criteria are utilized as an objective screening guide and are not intended to be a substitute for physician judgment. Utilization review decisions are made in accordance with currently accepted medical or health care practices, while taking into consideration the individual member needs and complications at the time of the request in addition to the local delivery system available for care.
The Plan uses InterQual’s Level of Care and Care Planning Criteria for Pediatric Acute, Adult Acute, Home Care, Behavioral Health Inpatient, Residential/PRTF. Peach State also uses InterQual criteria for substance abuse.
</t>
  </si>
  <si>
    <t xml:space="preserve">The Plan uses InterQual’s Level of Care and Care Planning Criteria for Partial Hospitalization, Intensive Outpatient, and state-specific medical necessity for community based services to determine medical necessity and appropriateness of care. 
</t>
  </si>
  <si>
    <t>Clinical policies help identify whether services are medically necessary based on information found in generally accepted standards of medical practice; peer-reviewed medical literature; government agency/program approval status; evidence-based guidelines and positions of leading national health professional organizations; views of physicians practicing in relevant clinical areas affected by the policy; and other available clinical information. 
Source:  https://www.pshpgeorgia.com/providers/resources/clinical-payment-policies.html  
Peach State Website- Provider Resources&gt;Clinical and Payment Policies
At a minimum, Peach State Health Plan provides benefits and services that are reasonable and medically necessary for the diagnosis or treatment of an illness or injury.  Source:  GA.UM.01.01  Covered Benefits and Services Policy</t>
  </si>
  <si>
    <t>• Audit Scores</t>
  </si>
  <si>
    <t xml:space="preserve">The plan maintains a contracted network of Inpatient providers necessary to deliver medically necessary covered services to plan members. Should the plan not have an In-network provider that is credentialed and contracted to deliver covered services, the Medical Management Department will authorize such services to an Out of Network/Out of State non contracted provider. 
All out of network providers are required to obtain a prior authorization for all services (except emergency services) in order to be eligible for payment.  If a medically necessary covered service is available from an in-network provider and a plan member chooses to utilize an out-of-network provider for a nonemergency service without obtaining an authorization, the plan will not be responsible for payment. 
All requests for out of network/out of state providers are reviewed by the UM designee who will determine the reason for the request, attempt to locate an in-network provider and send for an advisory review. Information gathered is documented in the plan’s medical management system. 
The UM designee will use the plan’s Find a Provider tool to search for a network provider using the members zip code and the provider specialty type need for the requested service. The UM designee will contact at least 3 providers who are available to provide the service requested, accepting new patients, and able to see the patient within the Georgia Families Medicaid mandated time frames. 
If a network provider is available, the UM designee will contact the requesting provider/member an offer the listing on in-network providers. If the requesting provider does not agree or the in-network, or the in-network provider does not meet Medicaid mandated geographic standards e.g., miles or drive time from the member, the request for an out-of-network provider is sent for advisory review. 
UM designee will complete an authorization for approved out-of-network provider request. The out-of-network provider will be notified of the authorization and how to access information related to plan billing in the plan’s website, provider manual and the state’s Medicaid fee schedule. If the provider is not willing to accept the applicable Medicaid fee schedule, they will be informed that a Single Case Agreement will be needed. If a rate cannot be agreed upon, then another out-of-network provider may need to be found. 
Factors considered by advisory reviewers for out-of-network provider requests include urgent or emergent inpatient admissions (member may be transferred to an in-network facility once stabilized), participating provider who is only affiliated with an out-of-network facility, second opinion request with an out-of-network provider, and inpatient “out of area/state services” for the treatment of an unexpected illness or injury.
If a provider does not accept Medicaid rates stabilized by the state, a Single Case Agreement (SCA) process will be initiated. The SCA process can be initiated by prior authorization/case management process, concurrent review process, or through a request from a plan Medical Director, Network Development/Contracting Department, Medical Management Department and/or Customer Services. 
Once a SCA request is received by the contracting department, the contract negotiator will verify the members eligibility in the designated system, review the Office of Inspector General’s (OIG) website and the medical composite board licensure listing to ensure the out-of-network is eligible to render authorized services. 
Out-of-network providers excluded for participating in government regulated healthcare insurance by the Office of Inspector General (OIG) or who do not have an active medical/facility license in the state where services will be rendered are not eligible for a Single Case Agreement to provide Out-of-Network services. 
If the contract negotiator determines that the out-of-network provider is not duly licensed or is excluded from participation by OIG, the contract negotiator will cease all SCA negotiation activities, advise the provider, and work with the referring department to provide an alternative strategy to ensure continuity of care for the member in need of the service. 
If the member and the out-of-network provider are eligible, the contract negotiator will initiate the SCA negotiation process. Providers that sign an SCA are indicating that they either have the appropriate credentials to service the member or that they have approval to obtain such credentials, including a Medicaid number for Medicaid recipients. 
Only the plan President, Chief Operating Officer, Chief Financial Officer, VP of Plan Operations, VP of Contracting, VP of Behavioral Health Operations,  Director of Contracting or Manager of Contracting are authorized to sign a completed SCA. </t>
  </si>
  <si>
    <r>
      <t xml:space="preserve">Purpose: </t>
    </r>
    <r>
      <rPr>
        <sz val="11"/>
        <color theme="1"/>
        <rFont val="Calibri"/>
        <family val="2"/>
        <scheme val="minor"/>
      </rPr>
      <t xml:space="preserve">The objective of this reporting tool is to provide a comprehensive, standard document for Georgia Families health plans to demonstrate compliance with the mental health parity requirements under state legislation (HB 1013/ The Mental Health Parity Act of 2002) and MHPAEA, Federal Register Vol 81 No 61 Part V March 30, 2016 </t>
    </r>
    <r>
      <rPr>
        <sz val="11"/>
        <rFont val="Calibri"/>
        <family val="2"/>
        <scheme val="minor"/>
      </rPr>
      <t>(42 CFR Parts 438, 440, 456 and 457</t>
    </r>
    <r>
      <rPr>
        <sz val="11"/>
        <color theme="1"/>
        <rFont val="Calibri"/>
        <family val="2"/>
        <scheme val="minor"/>
      </rPr>
      <t>) and any other subsequent updates or guidance provided by CMS. The health plans' reporting correlates to a specific state fiscal year with the Georgia Department of Community Health (Department). Health plans are solely responsible for maintaining, monitoring, and reporting on compliance with MHPAEA requirements.</t>
    </r>
  </si>
  <si>
    <t>Percent (%) of Prior Authorization Denials</t>
  </si>
  <si>
    <t>Top 5 Reasons for Prior Authorization Denials (attach or embed a listing of all denials and their specific reason)</t>
  </si>
  <si>
    <t>Count of Prior Authorizations Approved After Appeal</t>
  </si>
  <si>
    <t>Average Time of Prior Authorization Decision from Submission</t>
  </si>
  <si>
    <t>Website Address of Prior Authorization Metrics</t>
  </si>
  <si>
    <t>Reporting - Provider
     Education and
     Communication</t>
  </si>
  <si>
    <r>
      <rPr>
        <b/>
        <i/>
        <sz val="11"/>
        <color rgb="FF38939B"/>
        <rFont val="Calibri"/>
        <family val="2"/>
        <scheme val="minor"/>
      </rPr>
      <t>Application Programming Interfaces (API)</t>
    </r>
    <r>
      <rPr>
        <sz val="11"/>
        <color theme="1"/>
        <rFont val="Calibri"/>
        <family val="2"/>
        <scheme val="minor"/>
      </rPr>
      <t xml:space="preserve"> means the systems that allow for communication and sharing of data/information between the patient, provider, and/or payer.</t>
    </r>
  </si>
  <si>
    <r>
      <rPr>
        <b/>
        <i/>
        <sz val="11"/>
        <color rgb="FF38939B"/>
        <rFont val="Calibri"/>
        <family val="2"/>
        <scheme val="minor"/>
      </rPr>
      <t>Department</t>
    </r>
    <r>
      <rPr>
        <sz val="11"/>
        <color theme="1"/>
        <rFont val="Calibri"/>
        <family val="2"/>
        <scheme val="minor"/>
      </rPr>
      <t xml:space="preserve"> means the Georgia Department of Community Health.</t>
    </r>
  </si>
  <si>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analysis: 1) Office Visits (e.g., physician visits) and 2) all other outpatient items and services. Outpatient services are defined in federal register and the State Mental Health Parity Monitoring Databook, and include services such as:</t>
    </r>
  </si>
  <si>
    <t>(2) Provider Education and Communication Reporting</t>
  </si>
  <si>
    <t>REPORTING: Provider Education and Communication</t>
  </si>
  <si>
    <r>
      <rPr>
        <b/>
        <i/>
        <sz val="11"/>
        <color rgb="FF38939B"/>
        <rFont val="Calibri"/>
        <family val="2"/>
        <scheme val="minor"/>
      </rPr>
      <t>Provider Education and Communication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</si>
  <si>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Documentation/Policy/Procedures that Patient, Provider, and Payer-to-Payer Application Programming Interfaces (APIs) will identify all services requiring prior authorization</t>
  </si>
  <si>
    <t>Documentation/Policy/Procedures that Patient, Provider, and Payer-to-Payer Application Programming Interfaces (APIs) will specify documentation requirements for each prior authorization</t>
  </si>
  <si>
    <t>Documentation/Policy/Procedures that Patient, Provider, and Payer-to-Payer Application Programming Interfaces (APIs) will have the ability for prior authorization request and response exchanges</t>
  </si>
  <si>
    <t>Definitions:
Health Care Providers include any physician, specialist, hospital, skilled nursing facility, home health agency, or other health care provider (Federal Qualified Health Centers (FQHC), Rural Health Clinics (RHC), Family Planning Clinics, Dental Practitioners, and Critical Access) including institutional provider and ancillary services provider, who are licensed or otherwise authorized to provide health care services in the state, which has contracted with, or whose behalf a contract has been entered into with CMO to participate in one or more products.
Centralized Credentialing Verification Organization (CVO) is contracted with the Department of Community Health (DCH) to conduct credentialing and recredentialing of Providers for Medicaid and the contracted Care Management Organizations (CMO). 
Hospitals include but are not limited to tertiary care, neo-natal intensive care, critical access, burn, and trauma units. 
The Plan proactively maintains a stable network through outreach and recruitment activities to ensure an adequate and accessible provider network for the members served. Providers actively recruited or who request network participation are subject to the following general admission standards: 
• Meet the healthcare needs of the population served 
• Offer covered services
• Are enrolled in Georgia Families Medicaid (GHF) and have a valid Medicaid ID for each provider and location to be admitted 
• Have been credentialed by the Centralized Verification Organization (CVO) under contract with the Department of Community Health
• Are not found in the Medicaid Excluded Provider Listing
• Have not been excluded from participation by United States Department of Health and Human Services, and Office of Inspector General
Providers requesting network admission that meet the above requirements are subject to an approval process. Providers requesting network admission or are being recruited for admission must also meet one or more of the following business need standards: close a gap for Geo Access, increase provider appointment availability, or request to join an existing contracted hospital group. 
The process for requesting network admission starts with the provider filling out an online join our network request form required to gather information from interested providers. Request to join the plan’s network are received by the Contract Management Team who reaches out to the provider to obtain additional information and validate submitted information such as license, Medicaid ID, and demographics as needed. Information is also validated against Medicaid enrollment data provided by the Department of Community Health. Completed applications are reviewed by a committee comprised of Contract Management, Contracting, Medical Management, and the assigned contract negotiator or their designee. The contracting department has the discretion to recruit and admit for participation providers willing to join the plan at reimbursement rates at or below the base standard rate and who meet the business need standards e.g., Geo Access, appointment availability and being added to an existing provider hospital group. 
Provider may also be identified for recruitment based on Geo Access standards. In such cases, approval will come from the contracted department who will log the providers information on the contracting log or the IMT and a contracting packet is mailed.  The contracting department will attempt to communicate and contract with provider up to 3 times (includes contact with a proposal and/or follow up via emails and phone calls).</t>
  </si>
  <si>
    <t>"Same as IP, with the addition of the following definitions
Definitions:
Primary Care Provider (PCP) is a licensed medical doctor (MD) or doctor of osteopathy (DO) or certain licensed medical practitioners who, within the scope of practice and in accordance with State certification/licensure requirements, standards, and practices, is responsible for providing all required Primary Care services to members. A PCP shall include general/family practitioners, pediatricians, internist, physician assistants, CNMs or NP-Cs, and psychiatrist who agree to serve as PCPs for members who have a primary diagnosis of a Severe Persistent Mental Illness (SPMI). 
Ancillary Providers are defined as including: 
• Durable Medical Equipment (DME)
• Home Health
• Home Infusion
• Hospice
• Dialysis
• Laboratory
• Orthotics and Prosthetics
• Urgent Care
• Sleep Center
• Rehabilitation (PT, OT, SLP)
• Skilled Nursing Facility (SNF)
• Outpatient Surgery Centers
• Audiology"</t>
  </si>
  <si>
    <t>"Same as IP, with the addition of the following definition
Behavioral Health Specialist include outpatient facilities, Psychiatrist, Psychiatric Nurse Practitioners, Psychologist, Licensed Social Worker (LCSW), Licensed Professional Counselor (LPC), Licensed Marriage and Family Therapist (LMFT), substance abuse specialist. 
Per Medicaid contract requirements, Peach State must admit the following behavioral health provider types that agree to the CMOs terms and rates:
• Tier 1: Comprehensive Providers (CCP) 
• Tier 2: Community Medicaid Providers (CMP)
• Tier 3: Specialty Providers: 
1. Intensive Family Intervention 
2. Certified Peer Specialist    
3. Care Management Entities who will provide intensive customized, complex Care Coordination for children, youth, and young adults who have mental illness, serious emotional disturbance (or similar diagnosis) and their families        
4. Assertive Community Treatment for adults with SPMI
All other admission standards and factors are the same as medical surgical standards "</t>
  </si>
  <si>
    <t>Provider reimbursement rates are offered at 100% of the state Medicaid fee schedule for nearly all contract offers and for nearly all services that are covered by the state fee schedule for the contracted service. Exceptions are made only in the following circumstances:
•  Close a Geo Access location or provider specialty gap when a limited number of providers are available to close the gap
• To ensure availability of a covered service when a limited number of providers are available that offer the cover service 
• Based on market rates in locations of high number of provider availability for covered services</t>
  </si>
  <si>
    <t xml:space="preserve">In-Network Established Charges and Rates 
Scope and Flow
The Plan monitors reviews and updates the reimbursement rates set forth in the fee schedules and paid rates for network providers to ensure that reimbursement rates are adequate for the service provided and to ensure that no disparity exist between the methodologies used to develop rates for Medical/Surgical relative to Mental Health/Substance Abuse providers. 
Factors Considered 
• Ratio of plan paid rates to provider charges 
Pricing Equivalency Methodology 
The Plan monitors the ratio of the Plan’s paid rates to the network provider’s charges to determine whether higher discounts are applied for Medical/Surgical or Mental Health/Substance Abuse providers. 
Analysis 
The factors, sources, and evidentiary standards for developing reimbursement rates are the same for MH/SUD providers as for M/S providers and are implemented by the same provider contracting teams according to the same policies and procedures. Therefore, the Plan concludes that the reimbursement rate-setting methodology is comparable and no more stringent as written.
In operation, when comparing the ratio of paid rates to provider charges, the plan pays a significantly larger percentage of charges for MH/SA provider when compared to M/S providers The Plan therefore concluded that raising the MH/SUD would be unlikely to significantly change the number of providers in the network. </t>
  </si>
  <si>
    <t>If a provider is not willing to accept the applicable Medicaid fee schedule or insist on a SCA, UM will inform the out-of-network provider that a Single Case Agreement (SCA) process will be initiated.  If rates cannot be agreed upon, the authorization may be denied, and another provider may be found to serve the member.  The UM designee will work with the Network/Contracting department to arrange for the negotiation of a one-time contract, i.e., Single Case Agreement (SCA).
Rates and charges for out-of-network providers are based on the established Medicaid fee schedule. If the authorized service is not priced by Medicaid, then the contract negotiator will determine the following when negotiating the rate with the provider:
• Previously negotiated rate with the provider
• Previously negotiated rate with a similar provider
• Medicaid reimbursement for a similar service
• As a last option, the contract negotiator may propose a discount from provider’s bill charges.  
In cases where a member is scheduled to received care, is receiving care or has received care and the contract negotiator is not able to make contact with the provider at the providers location, after three attempts, the contract negotiator will communicate to the Medical Management representative that reimbursement shall be at the Peach State Non-Par Rate/GA Medicaid Fee Schedule/DRG Rate and according to the provisions outlined in the Agreement between the Plan and the Department of Community Service.
OP
If a provider is not willing to accept the applicable Medicaid fee schedule or insist on a SCA, UM will inform the out-of-network provider that a Single Case Agreement (SCA) process will be initiated.  If rates cannot be agreed upon, the authorization may be denied, and another provider may be found to serve the member.  The UM designee will work with the Network/Contracting department to arrange for the negotiation of a one-time contract, i.e., Single Case Agreement (SCA).
Rates and charges for out-of-network providers are based on the established Medicaid fee schedule. If the authorized service is not priced by Medicaid, then the contract negotiator will determine the following when negotiating the rate with the provider:
• Previously negotiated rate with the provider
• Previously negotiated rate with a similar provider
• Medicaid reimbursement for a similar service
• As a last option, the contract negotiator may propose a discount from provider’s bill charges.  
In cases where a member is scheduled to received care, is receiving care or has received care and the contract negotiator is not able to make contact with the provider at the providers location, after three attempts, the contract negotiator will communicate to the Medical Management representative that reimbursement shall be at the Peach State Noon-Par Rate/GA Medicaid Fee Schedule/DRG Rate and according to the provisions outlined in the Agreement between the Plan and the Department of Community Service.</t>
  </si>
  <si>
    <t xml:space="preserve">If a provider is not willing to accept the applicable Medicaid fee schedule or insist on a SCA, UM will inform the out-of-network provider that a Single Case Agreement (SCA) process will be initiated.  If rates cannot be agreed upon, the authorization may be denied, and another provider may be found to serve the member.  The UM designee will work with the Network/Contracting department to arrange for the negotiation of a one-time contract, i.e., Single Case Agreement (SCA).
Rates and charges for out-of-network providers are based on the established Medicaid fee schedule. If the authorized service is not priced by Medicaid, then the contract negotiator will determine the following when negotiating the rate with the provider:
• Previously negotiated rate with the provider
• Previously negotiated rate with a similar provider
• Medicaid reimbursement for a similar service
• As a last option, the contract negotiator may propose a discount from provider’s bill charges.  
In cases where a member is scheduled to received care, is receiving care or has received care and the contract negotiator is not able to make contact with the provider at the providers location, after three attempts, the contract negotiator will communicate to the Medical Management representative that reimbursement shall be at the Peach State Non-Par Rate/GA Medicaid Fee Schedule/DRG Rate and according to the provisions outlined in the Agreement between the Plan and the Department of Community Service. </t>
  </si>
  <si>
    <t>JOC Meetings, Scheduled Provider Meetings, Scheduled Virtual Meetings, Stake Holder Meetings, Provider Newsletter, Virtual Trainings</t>
  </si>
  <si>
    <t xml:space="preserve">Training on Integrated Health,  BH Screening are provided by Mental Health Professionals and offer Continuing Education for BH and Nursing Licenses. </t>
  </si>
  <si>
    <t xml:space="preserve">Training on Side Effects of Psychotropic Medications is provided by Mental Health Professional for Bh and Nursing Licences. </t>
  </si>
  <si>
    <t>JOC Meeting Minutes, Meeting Agendas, Provider Newsletter
Pharmacy: POP Health Antidepressant/Antipsychotic Education calls; Quarterly PDL Change Notices on website; Preferred Drug List on website</t>
  </si>
  <si>
    <t xml:space="preserve">Copy of the Training Agendas and PDF of the Training </t>
  </si>
  <si>
    <t>Public Website, Provider Manual</t>
  </si>
  <si>
    <t>Training Topics are offered to all provider types and not separated by these types.  The trainings offered are:  BH Screening Tools, Integrated Health Care for Providers, Physical Health Conditions and their Links to Mental Health, Screening Brief Interventions and Referral to Treatment and Side Effects of Psychotrophic Medications.</t>
  </si>
  <si>
    <t>Training on Side Effects of Psychotropic Medications is provided by Mental Health Professionals</t>
  </si>
  <si>
    <t>Provider Manual
Pharmacy: Quarterly PDL Change Notices on website; Preferred Drug List on website</t>
  </si>
  <si>
    <t xml:space="preserve">Trainings are available via the Peach State website and available to all. </t>
  </si>
  <si>
    <t>n/a</t>
  </si>
  <si>
    <t>110 - Total emails sent to date</t>
  </si>
  <si>
    <t>Email Blast, monthly educational agendas, presentations from from provider webinars, JOC agendas and provider newsletters.
Pharmacy: PDL Change Notices</t>
  </si>
  <si>
    <t>Emails are sent to various groups and organizations</t>
  </si>
  <si>
    <t>1 - Total call out project to date</t>
  </si>
  <si>
    <t>Email Blast, monthly educational agendas, presentations from from provider webinars, JOC agendas and provider newsletters.
Pharmacy: POP Health Antidepressant/Antipsychotic Education</t>
  </si>
  <si>
    <t>27 - Total Stakeholder Events to date</t>
  </si>
  <si>
    <t>Email Blast, monthly educational agendas, presentations from from provider webinars, JOC agendas and provider newsletters.</t>
  </si>
  <si>
    <t>12 - Total virtual webinars to date</t>
  </si>
  <si>
    <t xml:space="preserve">Behavioral Health Screening Tools for Providers: 9, Integrated Health care for Providers: 12, Physical Health 101/Physical Health Conditions and their link to MH: 4, SBIRT: 9, Side Effects of BH Medications: 4.  Including the courses noted above there were a total of 364 Training and Educational Opportunities. </t>
  </si>
  <si>
    <t>Peach State Health Plan does not capture this information as a part of the audit process. We verify if the provider meets the appointment availability standard (yes/no), but do not capture the wait time for each provider that is audited.</t>
  </si>
  <si>
    <t>Source data are the Quarterly Access and Availability Reports (Q3 2022 - Q2 2023). The MH/SUD is captured from the Adult BH standard, and Med/Surg is captured from adult standards plus OBGYN, and excludes Pediatrics and Pediatric specialties. There are no inpatient, ER or prescription drug standards in the Medicaid Contract.</t>
  </si>
  <si>
    <t>N/a</t>
  </si>
  <si>
    <t>Providers whose appointment access exceeds any requirement will be re-educated via telephonic outreach by the Provider Relations Coordinator Team on the timely access requirements within 2 weeks of receiving the audit file results. The Provider Relations Coordinator will ask the provider for feedback regarding barriers to maintaining compliant timely access for appointments, and interventions will be proposed. The Coordinator that makes outreach will advise the provider they will be entered back into the audit cycle to be audited again within 180 days. Once the outreach has been completed to the failed providers, the Provider Relations Coordinator Team will keep a record of all outreach.</t>
  </si>
  <si>
    <t>Standard Operating Procedure: Appointment Access and Availability</t>
  </si>
  <si>
    <t>Email Blast, Provider Call Outs, Virtual Training Webinars, Provider Newsletter, Contractual Provisions, Monthly Provider Educational Agenda</t>
  </si>
  <si>
    <t>The Prior Authorization API requires impacted payers to implement and maintain a Prior Authorization API that is populated with its list of covered items and services, can identify documentation requirements for prior authorization approval, and supports a prior authorization request and response. These Prior Authorization APIs must also communicate whether the payer approves the prior authorization request (and the date or circumstance under which the authorization ends), denies the prior authorization request (and a specific reason for the denial), or requests more information. This requirement must be implemented by January 1, 2027. The purpose of the Prior Authorization API is to improve the authorization process. Prior Authorization Decision Timeframes:  requires payors to send prior authorization decisions within 72 hours for expedited (i.e., urgent) requests and seven calendar days for standard (i.e., non-urgent) requests. Currently these prior authorization decisions are being sent within 3 business days for standard prior authorization and 24 clock hours for expedited. Provider Notice, Including Denial Reason: Beginning in 2026, impacted payers must provide a specific reason for denied prior authorization decisions, regardless of the method used to send the prior authorization request. Such decisions may be communicated via portal, fax, email, mail, or phone. A specific reason for the denial is provided today in the denial letter that ii sent to the provider and member.   Prior Authorization Metrics: Impacted payers will be required to publicly report certain prior authorization metrics annually by posting them on their website with the initial metrics to be reported March 31, 2026.</t>
  </si>
  <si>
    <t xml:space="preserve">Same as IP </t>
  </si>
  <si>
    <t>Same as IP</t>
  </si>
  <si>
    <t xml:space="preserve">• Medicaid Pre-Auth Check Tool                                           • Prior Authorization Metrics
• CC.UM.05 Timliness of Decisions 
• GA.UM.07 Benefit Determination (Denial Notices)
•  CC.UM.07 Adverse Benefit Determination (Denial) Notices
</t>
  </si>
  <si>
    <t xml:space="preserve">Although the Prior Authorization APIs are not required to be implemented until 1/1/2026 and 1/12027, the health plan is compliant with many of the aspects of the regulation to include displaying the prior authorization requirements via the prior authorization tool on the health plan’s website, offering documentation requirements for prior authorization approval via the DCH Centralized Prior Authorization Portal, the prior authorization decision timeframe, the provider notice, including denial reason and reporting on prior authorization metrics. </t>
  </si>
  <si>
    <t xml:space="preserve">No instances of non-compliance were identified.  </t>
  </si>
  <si>
    <t>• Medicaid Pre-Auth Check Tool                                           • Prior Authorization Metrics
• CC.UM.05 Timliness of Decisions 
• GA.UM.07 Benefit Determination (Denial Notices)
•  CC.UM.07 Adverse Benefit Determination (Denial) Notices</t>
  </si>
  <si>
    <t>• Medicaid Pre-Auth Check Tool
• Medicaid Member Handbook
• Medicaid Provider Handbook
•  GA.UM.01. Utilization Management Program Description
• Behavioral Health Provider Quick Reference Guide
• PSHP GA Prior Authorization Guidelines
• CC.UM.05 Timliness of Decisions and Notifications
CC.UM.05 Timeliness of Decisions and Notifications GA Addendum
• CC.UM.07 Adverse Benefit Determination (Denial) Notices
CC.UM.07 Adverse Benefit Determination (denial) Notices GA Addendum
• CC.UM.41 Covered Benefits and Services
CC.UM.41 Covered Benefits and Services GA Addendum
• GA.MEDM.02 Autism Spectrum Disorder (ASD) Medical Necessity Criteria
• CP.CPC.05 Medical Necessity Criteria
• DBHDD Provider Manual
• GA.CP.BH.504 Adaptive Behavior Services for Autism Spectrum Disorder
Pharmacy
1. CC.PHAR.08_Pharmacy Prior Authorization and Medical Necessity Criteria
2. CC.PHAR.08_D (PA &amp; Med Nec_GA PSHP Addendum)
3. CC.PHARM.55 (Prior Authorization Policy Development)
4. CC.PHARM.31 (Creating aPharmacy
1. CC.PHAR.08_Pharmacy Prior Authorization and Medical Necessity Criteria
2. CC.PHAR.08_D (PA &amp; Med Nec_GA PSHP Addendum)
3. CC.PHARM.55 (Prior Authorization Policy Development)
4. CC.PHARM.31 (Creating and Revising Drug Prior Authorization Policies)
5. CC.PHARM.03A (Medicaid Prior Authorization Review Process)
6. CC.PHARM.03A_State SOP (Medicaid PA State SOP)
7. CC.PHARM.113 (Pharmacy Services Mental Health Parity)</t>
  </si>
  <si>
    <t xml:space="preserve">No instances of non-compliance were identified.
DENIALS
The denial rates for standard PA requests were  lower for inpatient med/surg (1.0%) compared to BH (26.2%) due to higher volume for med/surg.  The outpatient med/surg rate was also  lower at 10.4% compared to 16.7% for BH due to higher volume for med/surg. The denial rates for expedited PA requests were lower for inpatient med/surg (2.5%) compared to BH (15.6%).  Expedited outpatient med/surg was lower at 0.7% compared to 3.7% for BH.  Med/Surg outpatient services had higher volume and medical necessity denials when compared to Behavioral Health.
INTERRATER RELIABILITY 
The overall IRR scores for both medical and behavioral health were above the 90% threshold.  
AUDITS 
The overall audit scores for MH/SUD reviews both medical and behavioral health were above the 90% threshold.  </t>
  </si>
  <si>
    <t xml:space="preserve">Peach State Health Plan covers the transport to the emergency receiving facility and the first day of admission, in which, members are referred for inpatient mental health services due to the initiation of a 1013 certificate. </t>
  </si>
  <si>
    <t xml:space="preserve">For members transitioning to the health plan, prior authorized covered services will be authorized for members with Special Health Care Needs (SHCN) for 90 days or until the member may be reasonably transferred without disruption, whichever is less.
</t>
  </si>
  <si>
    <t xml:space="preserve">• CC.UM.41 Covered Benefits and Services
CC.UM.41 Covered Benefits and Services GA Addendum
• CC.BH.UM.28 BH Covered Benefits
• GA.MEDM.04 Transition of Care
</t>
  </si>
  <si>
    <t>The Plan uses InterQual’s Level of Care and Care Planning Criteria for Home Care, Durable Medical Equipment, Outpatient Therapy, Procedures. 
Peach State also utilizes medical policies and State of Georgia and/or Regulatory guidelines, as applicable.
UM criteria and the polices are reviewed at least annually and updated as appropriate.</t>
  </si>
  <si>
    <t>• GA.UM.01. Utilization Management Program Description
• Behavioral Health Provider Quick Reference Guide
• PSHP GA Prior Authorization Guidelines
• CP.CPC.05 Medical Necessity Criteria
• DBHDD Provider Manual 
• GA.MEDM.02 Autism Spectrum Disorder (ASD) Medical Necessity Criteria
• GA.CP.BH.504 Adaptive Behavior Services for Autism Spectrum Disorder</t>
  </si>
  <si>
    <t>Clinical policies are one set of guidelines used to assist in administering health plan benefits, either by prior authorization or payment rules. They include but are not limited to policies relating to evolving medical technologies and procedures, as well as pharmacy policies.  Clinical policies help identify whether services are medically necessary based on information found in generally accepted standards of medical practice; peer-reviewed medical literature; government agency/program approval status; evidence-based guidelines and positions of leading national health professional organizations; views of physicians practicing in relevant clinical areas affected by the policy; and other available clinical information.</t>
  </si>
  <si>
    <t>• GA.MEDM.02 Autism Spectrum Disorder (ASD) Medical Necessity Criteria
• GA.CP.BH.504 Adaptive Behavior Services for Autism Spectrum Disorder
CP.CPC.05 Medical Necessity Criteria
GA.UM.01. Utilization Management Program Description
CP.CPC.01 Clinical Policy Committee
CP.CPC.04 State Specific Clinical Policy Process
Pharmacy:
1. CC.PHAR.08_Pharmacy Prior Authorization and Medical Necessity Criteria
2. CC.PHAR.08_D (PA &amp; Med Nec_GA PSHP Addendum)
3. CC.PHARM.55 (Prior Authorization Policy Development)
4. CP.PHAR.13 (Pharmacy &amp; Therapeutics Committee)
5. CC.PHARM.03A (Medicaid Prior Authorization Review Process)
6. CC.PHARM.03A_State SOP (Medicaid PA State SOP)
7. CC.PHARM.113 (Pharmacy Services Mental Health Parity)</t>
  </si>
  <si>
    <t>• Medicaid Member Handbook
• Medicaid Provider Handbook
• GA.UM.01. Utilization Management Program Description
• CC.UM.05  Timeliness of UM Decisions and Notifications 
• CC.UM.07 Adverse Benefit Determination (Denial) Notices  
• CP.CPC.05 Medical Necessity Criteria
• CC.UM.41 Covered Benefits and Services
• GA.MEDM.02 Autism Spectrum Disorder (ASD) Medical Necessity Criteria
• GA.CP.BH.504 Adaptive Behavior Services for Autism Spectrum Disorder</t>
  </si>
  <si>
    <t xml:space="preserve">No instances of non-compliance were identified.  
DENIALS: 
The denial rates for concurrent requests were higher for BH/SUD compared to Med/Surg.  The variance is related to the 6.4% BH Inpatient concurrent review services and 4.8% BH Outpatient Concurrent review services and compared to med/surg. 
INTERRATER RELIABILITY 
The overall IRR scores for both medical and behavioral health were above the 90% threshold.  
AUDITS
The overall audit scores for both medical and behavioral health were above the 90% threshold.  </t>
  </si>
  <si>
    <t xml:space="preserve">CCR Auto Approvals are completed to ensure member safety and timely access to services during periods of operational disruption or authorization delays. Prior authorization (PA) processes ensure timely access to care and equal treatment for all members, support the clinical judgement of our requesting network providers, and ensure that decisions are made in a way that don’t create disparity in any population. Following this philosophy, we may implement processes that allow expedited decisions using tools such as Temporary Limited Authorization Reviews (TLAR). Limited authorization reviews may be used in circumstances that can cause authorization processing delays with the potential to result in untimely service delivery or operational process disruption. During these times, clinician supported medical necessity reviews are reserved for services not causing immediate threat of harm to member safety if delayed, to protect the health and safety of our members, maintain service access, reduce provider burden, and ease member access to essential, time sensitive care and services. 
</t>
  </si>
  <si>
    <t>CCR Auto Approvals are completed to ensure member safety and timely access to services during periods of operational disruption or authorization delays.</t>
  </si>
  <si>
    <t>•CC.BH.UM.28 BH Covered Services
• CL-13 Temporary Limited Authorization Review Approval</t>
  </si>
  <si>
    <t>• GA.UM.01. Utilization Management Program Description
• CP.CPC.05 Medical Necessity Criteria</t>
  </si>
  <si>
    <t>• GA.MEDM.02 Autism Spectrum Disorder (ASD) Medical Necessity Criteria
• GA.CP.BH.504 Adaptive Behavior Services for Autism Spectrum Disorder
• CC.UM.41 Covered Benefits and Services Policy
•https://www.pshpgeorgia.com/providers/resources/clinical-payment-policies.html  
• Peach State Website- Provider Resources&gt;Clinical and Payment Policies</t>
  </si>
  <si>
    <t xml:space="preserve">Peach State Health Plan will cover the transport to the emergency receiving facility and the first day of admission, in which, members are referred for inpatient mental health services due to the initiation of a 1013 certificate.
</t>
  </si>
  <si>
    <t>For members transitioning to the health plan, prior authorized covered services will be authorized for members with Special Health Care Needs (SHCN) for 90 days or until the member may be reasonably transferred without disruption, whichever is less.</t>
  </si>
  <si>
    <t xml:space="preserve">Same as for M/S with additional of covered outpatient services: Twenty (20) or more outpatient therapy/counseling services will be covered without a preauthorization.  Additional therapy/counseling services will require a preauthorization. </t>
  </si>
  <si>
    <t>CC.UM.41 Covered Benefits and Services
CC.UM.41 Covered Benefits and Services GA Addendum</t>
  </si>
  <si>
    <t>(1) Denied by Medical Services (2) Admin Denial (3) Denial Upheld on Appeal (4) Denial Upheld on Reconsideration (5) Partial Approval</t>
  </si>
  <si>
    <t>(1) Denied by Medical Services (2) Denial Upheld on Appeal (3) Admin Denial (4) Partial Approval (5) N/A</t>
  </si>
  <si>
    <t>(1) Partial Approval (2) Denied by Medical Services (3) Admin Denial (4) Denial Upheld on Appeal (5) Denial Upheld on Reconsideration</t>
  </si>
  <si>
    <t>(1) Partial Approval (2) Denied by Medical Services (3) Denial Upheld on Appeal (4) Denial Upheld on Reconsideration (5) Admin Denial</t>
  </si>
  <si>
    <t>CPAC Desktop 04_CPAC Scoring System_
CC.PHARM.72_Clinical Pharmacy Advisory Committee Evaluation of New Drug Products and Indications
CC.PHARM.53_Clinical Pharmacy Advisory Committee Charter
CC.PHARM.125_Strategy Development Committee (SDC)
CC.PHARM.113_Pharmacy Services Mental Health Parity
CC.PHAR.13 _Pharmacy &amp; Therapeutics Committee
CC.PHAR.10_Preferred Drug List
CC.PHAR.10_Attachment D_PDL_GA PSHP Addendum (10.2023)
CC.COMP.46_Mental Health Parity and Addiction Equity Policy</t>
  </si>
  <si>
    <t xml:space="preserve">A qualitative analysis of parity compliance found that the NQTL design is the same for all drugs. The same factors, evidentiary standards, and sources are used to develop medical policies for all M/S and MH/SUD drugs. These factors are applied by the same committees, pursuant to the same processes, regardless of whether the drug is a M/S drug or a MH/SUD drug.
Peach State Health Plan uses the same formulary decision making process for M/S and MH/SUD drugs.  On a quarterly basis, the drug formulary goes through multiple levels of clinical review from the corporate Clinical Pharmacy Advisory Committee’s (CPAC) initial evaluation and tiering recommendation to the Peach State Health Plan Pharmacy and Therapeutic (P&amp;T) committee’s final decision.  
The process is heavily clinically driven using clinical efficacy, safety, comparable long-term outcomes, comparable populations, and ease of use/ease of compliance as the determining clinical factors for formulary decisions.  Each factor is scored using an objective weighted scoring system, which cumulatively determines the formulary recommendation.  
The sources used for the scoring process include prescribing information, clinical trials, peer-reviewed literature, treatment guidelines and clinical judgment, and these sources are the same regardless of the drug’s category.  The corporate Strategy Development Committee (SDC) only consider financial factors, once P&amp;T determines clinical appropriateness, and these financial factors are applied equally to both MH/SUD and M/S drugs.
In operation, the Formulary Design process results in a PDL that includes a far higher proportion of MH/SUD drugs than M/S drugs currently on the market. This provides strong evidence that the NQTL is applied comparably and no more stringently to MH/SUD drugs than to M/S drugs. 
Formulary Comparison Analytics:
Drugs on the Preferred Drug List (PDL): Med/Surg 24.8%; MH/SUD 55.8%
No instances of non-compliance were identified. </t>
  </si>
  <si>
    <t>CP.PMN.59_Quantity Limit Override
CC.PHARM.113_Pharmacy Services Mental Health Parity
CC.PHARM.03A_Medicaid Prior Authorization Review Process
CC.PHARM.03A_State SOP_State Specific SOP
CC.PHAR.13 _Pharmacy &amp; Therapeutics Committee
CC.PHAR.10_Preferred Drug List
CC.PHAR.10_Attachment D_PDL_GA PSHP Addendum</t>
  </si>
  <si>
    <t>Quantity Limit Process:
Triggers for determining whether to create a Quantity Limit in policy and the process for creating policy are the same as for Prior Authorization in Formulary Design. Any claim which is outside the set QL requirement will rejected at point of service. A message will be returned to the pharmacy explaining the limit amount and advising a prior authorization is needed to address the exceeded limit. Providers may submit a PA requesting the quantity limit for that member be reviewed based on medical necessity. 
The percentage of MH/SUD medications with Quantity Limit edits (66.5%) is higher than Med/Surg (34.6%). However, this is likely due to the fact that a high proportion of MH/SUD drugs have psychotropic properties that lend themselves to abuse and/or diversion, and/or raise patient safety concerns. The factors used to determine which drugs to subject to a QL are the same for MH/SUD and M/S drugs, based on determinations by the FDA and national treatment guideline developers, and are applied by the Plan in an essentially non-discretionary way. The Plan therefore concludes that this NQTL type is applied comparably and no more stringently to MH/SUD drugs than to M/S drugs. 
Formulary Comparison Analytics:
Drugs with QL on the Preferred Drug List (PDL): Med/Surg 34.6%; MH/SUD 66.5%</t>
  </si>
  <si>
    <t>CP.PST.01_Step Therapy
CC.PHARM.72_Clinical Pharmacy Advisory Committee Evaluation of New Drug Products and Indications
CC.PHARM.53_Clinical Pharmacy Advisory Committee Charter
CC.PHARM.113_Pharmacy Services Mental Health Parity
CC.PHARM.03A_Medicaid Prior Authorization Review Process
CC.PHARM.03A_State SOP_State Specific SOP
CC.PHAR.13 _Pharmacy &amp; Therapeutics Committee
CC.PHAR.10_Preferred Drug List
CC.PHAR.10_Attachment D_PDL_GA PSHP Addendum (10.2023)</t>
  </si>
  <si>
    <t>Although the percentage of MH/SUD medications with Step Therapy requirements (3.3%) is slightly higher than the percentage of Med/Surg medications (2%), the total number of MH/SUD medications attributed to the ST limit is only two (2) drugs of varying strengths, so the magnitude of the difference between MH/SUD and M/S may be reasonably attributed to random variability in the data. In addition, the factors used to determine which drugs to subject to ST are the same for MH/SUD and M/S drugs and are applied by the same committee pursuant to the same objective process. The Plan therefore concludes that such factors have in practice been applied comparably and no more stringently to MH/SUD drugs vs. M/S drugs. 
Formulary Comparison Analytics:
Drugs with ST on the Preferred Drug List (PDL): Med/Surg 2.0%; MH/SUD 3.3%</t>
  </si>
  <si>
    <t>CP.PMN.53_Off-Label Use
CC.PHARM.55 _Prior Authorization Policy Development
CC.PHARM.113_Pharmacy Services Mental Health Parity
CC.PHARM.03A_Medicaid Prior Authorization Review Process
CC.PHARM.03A_State SOP_State Specific SOP
CC.PHAR.08_Pharmacy Prior Authorization and Medical Necessity Criteria (includng Attchment D GA Addendum)
CC.PHAR.08_Attachment D_PA &amp; Med Nec_GA PSHP Addendum</t>
  </si>
  <si>
    <t>Medical Necessity Not Met
Denied Excluded
Denied Alternatives
Denied Step Therapy
Benefit-Other Coverage</t>
  </si>
  <si>
    <t>Medical Necessity Not Met
Denied Step Therapy
Denied Alternatives
Benefit-Other Coverage
Benefit-Coverage Terminated</t>
  </si>
  <si>
    <t>Because pharmacy operates on a point of sale adjudication, there are not scenarios where this comes into play with claims. Like with our monthly Claims Processing Report, pharmacy does not have appealed claims where the claim was appealed due to non-payment, and then either upheld as denied or overturned and paid. Pharmacies can appeal a paid claim where they request a higher reimbursement amount, and the appeal will either be approved or denied, but in both instances, the claim is already in a paid status.</t>
  </si>
  <si>
    <t>https://www.pshpgeorgia.com/providers/resources/forms-resources.html</t>
  </si>
  <si>
    <r>
      <t xml:space="preserve">The concurrent review process assesses the clinical status of the member, verifies the need for continued hospitalization or for ongoing ambulatory care, facilitates the implementation of the practitioner’s plan of care and promotes timely care, determines the appropriateness of treatment rendered, the level of care, and monitors the quality of care to verify professional standards of care are met.
Concurrent review for inpatient hospitalization is conducted throughout the inpatient stay, with each hospital day approved based on review of the patient’s condition and evaluation of medical necessity. If at any time, services cease to meet inpatient or ambulatory criteria, discharge criteria are met and/or alternative care options exist, the utilization review nurse or other qualified healthcare professional contacts the attending physician and obtains additional information to justify the continuation services. When the medical necessity for the case cannot be determined, the case is referred to the Medical Director for review.
</t>
    </r>
    <r>
      <rPr>
        <strike/>
        <sz val="11"/>
        <color theme="1"/>
        <rFont val="Calibri"/>
        <family val="2"/>
        <scheme val="minor"/>
      </rPr>
      <t xml:space="preserve">
</t>
    </r>
    <r>
      <rPr>
        <sz val="11"/>
        <color theme="1"/>
        <rFont val="Calibri"/>
        <family val="2"/>
        <scheme val="minor"/>
      </rPr>
      <t xml:space="preserve">
</t>
    </r>
  </si>
  <si>
    <r>
      <t xml:space="preserve">Same as M/S
Peach State Health Plan will cover the transport to the emergency receiving facility and the first day of admission, in which, members are referred for inpatient mental health services due to the initiation of a 1013 certificate.
</t>
    </r>
    <r>
      <rPr>
        <strike/>
        <sz val="11"/>
        <color theme="1"/>
        <rFont val="Calibri"/>
        <family val="2"/>
        <scheme val="minor"/>
      </rPr>
      <t xml:space="preserve">
</t>
    </r>
    <r>
      <rPr>
        <sz val="11"/>
        <color theme="1"/>
        <rFont val="Calibri"/>
        <family val="2"/>
        <scheme val="minor"/>
      </rPr>
      <t xml:space="preserve">
</t>
    </r>
  </si>
  <si>
    <r>
      <rPr>
        <sz val="11"/>
        <color theme="1"/>
        <rFont val="Calibri"/>
        <family val="2"/>
        <scheme val="minor"/>
      </rPr>
      <t xml:space="preserve">• </t>
    </r>
    <r>
      <rPr>
        <strike/>
        <sz val="11"/>
        <color theme="1"/>
        <rFont val="Calibri"/>
        <family val="2"/>
        <scheme val="minor"/>
      </rPr>
      <t xml:space="preserve"> </t>
    </r>
    <r>
      <rPr>
        <sz val="11"/>
        <color theme="1"/>
        <rFont val="Calibri"/>
        <family val="2"/>
        <scheme val="minor"/>
      </rPr>
      <t>CC.UM.41 Covered Benefits and Services</t>
    </r>
  </si>
  <si>
    <r>
      <t>• Medicaid Pre-Auth Check Tool
• Medicaid Member Handbook
• Medicaid Provider Handbook                                                  
• CC.UM.40 Retrospective Review</t>
    </r>
    <r>
      <rPr>
        <strike/>
        <sz val="11"/>
        <color theme="1"/>
        <rFont val="Calibri"/>
        <family val="2"/>
      </rPr>
      <t xml:space="preserve">
</t>
    </r>
    <r>
      <rPr>
        <sz val="11"/>
        <color theme="1"/>
        <rFont val="Calibri"/>
        <family val="2"/>
      </rPr>
      <t>GA.UM.01 Utilization Management Program Desription
• Behavioral Health Provider Quick Reference Guide
• PSHP GA Prior Authorization Guidelines
CC.UM.05 Timeliness of UM Decisions and Notifications GA Addendum</t>
    </r>
    <r>
      <rPr>
        <strike/>
        <sz val="11"/>
        <color theme="1"/>
        <rFont val="Calibri"/>
        <family val="2"/>
      </rPr>
      <t xml:space="preserve">
</t>
    </r>
    <r>
      <rPr>
        <sz val="11"/>
        <color theme="1"/>
        <rFont val="Calibri"/>
        <family val="2"/>
      </rPr>
      <t>• CC.UM.07 Adverse Benefit Determination (Denial) Notices
CC.UM.07 Adverse Benefit Determination (Denial) Notices GA Addendum
• CP.CPC.05 Medical Necessity Criteria
• DBHDD Provider Manual
• GA.MEDM.02 Autism Spectrum Disorder (ASD) Medical Necessity Criteria
• GA.CP.BH.504 Adaptive Behavior Services for Autism Spectrum Disorder</t>
    </r>
    <r>
      <rPr>
        <strike/>
        <sz val="11"/>
        <color theme="1"/>
        <rFont val="Calibri"/>
        <family val="2"/>
      </rPr>
      <t xml:space="preserve">
</t>
    </r>
    <r>
      <rPr>
        <sz val="11"/>
        <color theme="1"/>
        <rFont val="Calibri"/>
        <family val="2"/>
      </rPr>
      <t>CC.UM.41 Covered Benefits and Services
CC.UM.41 Covered Benefits and Services GA Addendum</t>
    </r>
  </si>
  <si>
    <t>CC.UM.41 Covered Benefits and Services
CC.UM.41 Covered Benefits and Services GA Addendum
• CC.BH.UM.28 BH Covered Services
• GA.MEDM.04 Transition of Care</t>
  </si>
  <si>
    <r>
      <t>• GA.UM.01. Utilization Management Program Description</t>
    </r>
    <r>
      <rPr>
        <strike/>
        <sz val="11"/>
        <color theme="1"/>
        <rFont val="Calibri"/>
        <family val="2"/>
        <scheme val="minor"/>
      </rPr>
      <t xml:space="preserve">
</t>
    </r>
    <r>
      <rPr>
        <sz val="11"/>
        <color theme="1"/>
        <rFont val="Calibri"/>
        <family val="2"/>
        <scheme val="minor"/>
      </rPr>
      <t>• Behavioral Health Provider Quick Reference Guide
• PSHP GA Prior Authorization Guidelines
• CP.CPC.05 Medical Necessity Criteria
• DBHDD Provider Manual 
• GA.MEDM.02 Autism Spectrum Disorder (ASD) Medical Necessity Criteria 
• GA.CP.BH.504 Adaptive Behavior Services for Autism Spectrum Disorder                    
• CC.UM.40 Retrospective Review</t>
    </r>
  </si>
  <si>
    <r>
      <t>• GA.UM.01. Utilization Management Program Description</t>
    </r>
    <r>
      <rPr>
        <strike/>
        <sz val="11"/>
        <color theme="1"/>
        <rFont val="Calibri"/>
        <family val="2"/>
      </rPr>
      <t xml:space="preserve">
</t>
    </r>
    <r>
      <rPr>
        <sz val="11"/>
        <color theme="1"/>
        <rFont val="Calibri"/>
        <family val="2"/>
      </rPr>
      <t>• Behavioral Health Provider Quick Reference Guide
• PSHP GA Prior Authorization Guidelines
• CP.CPC.05 Medical Necessity Criteria
• GA.MEDM.02 Autism Spectrum Disorder (ASD) Medical Necessity Criteria
• GA.CP.BH.504 Adaptive Behavior Services for Autism Spectrum Disorder
CP.CPC.01 Clinical Policy Committee
CP.CPC.04 State Specific Clinical Policy Process</t>
    </r>
  </si>
  <si>
    <t>Prior Authorization (PA) means a review process that requires the provider or practitioner to make a formal medical necessity request to the Plan prior to the service being rendered in order for the service to be eligible for reimbursement. Upon receipt, the prior authorization request is screened for eligibility and benefit coverage, and the clinical information submitted is assessed for medical necessity and appropriateness of the health care services proposed, including the setting in which the proposed care will take place, according to the Plan’s Medical Necessity criteria or guidelines for the requested service. The Prior Authorization process requires that the provider or practitioner make a formal request to the plan prior to services being rendered. Upon receipt, the prior authorization request is screened for eligibility, benefit coverage, and assessed for medical necessity and appropriateness of the health services proposed, including the setting in which the proposed care will take place. Prior Authorization is required for all non-emergent and non-urgent inpatient admissions except for normal newborn deliveries.
Peach State’s Medical Director and Vice President of Medical Management review Prior Authorization requirements regularly, in conjunction with Centene Corporate Medical Management, to determine if any services should be added or removed from the list of Prior Authorization.  Such decisions will be based on Peach State program requirements to meet Federal or State regulatory requirements.  Practitioners will be appropriately notified when such modification occur.  
Peach State and Network Providers (except Pharmacy Providers) use DCH’s central Prior Authorization Portal for communicating Prior Authorization requests and their disposition, as applicable.
Level I review is conducted on covered medical benefits by a utilization review nurse or other qualified health professional who has been appropriately trained in the principles, procedures, and standards of utilization and medical necessity review.
Level II review is conducted on a case-by-case basis by an appropriately licensed practitioner or other health care professional as appropriate.
All Level II reviews shall be conducted with consideration given to continuity of care, individual member needs at the time of the request and the local delivery system available for care.
Upon any Adverse Benefit Determination for medical or behavioral health services a written notification, at a minimum, will be communicated to the member and treating / attending practitioner. Adverse determinations include both medical necessity and benefit denials. All Adverse Benefit Determinations meet state contract and Code of Federal Regulations (CFR) requirements.
Source: GA.UM.01 UM Program Description</t>
  </si>
  <si>
    <t>In-Network Provider Admission Standards           
Scope and Flow
The Plan regularly monitors adequacy and availability of network providers to ensure it is meeting Medicaid regulatory standards for both medical/surgical and mental health/substance network adequacy standards. Providers are proactively recruited and admitted into the network when network adequacy gaps are identified.  
Factors Considered 
The Plan monitors the following factors to ensure that its provider networks are adequate and that its provider network admission standards are applied comparably and no more stringently to MH/SUD providers relative to M/S providers:
• Compliance with Georgia Medicaid Geo Access Standards 
• Geo Access Open Gaps Results 
• Compliance with Medicaid High Volume Primary Care, Specialist and Behavioral Health member to provider ratio
Evidentiary Standards 
2022 Geo Access Results for medical and behavioral health submitted to DCH quarterly – PSHP is compliant in meeting standards 
2022 Open Geo Access Gap Results for medical and behavioral submitted to DCH quarterly – PSHP is complaint in meeting standards 
For the measure period, the Plan met Geo Access standards for outpatient medical/surgical (M/S) and mental health/substance abuse in all regions of the state for both Urban and Rural areas. For Inpatient level of care, the Plan met all Geo Access standards for all regions of the state for M/S. For mental health/substance abuse, some Geo Access standards were not met for North, Atlanta Central, East, Southeast and Southwest regions. Psychiatric Residential Treatment Facilities (PRTF) are the driving factor for mental health and substance abuse not meeting IP standards. Medication Assisted Treatment programs (MAT) are the driving factors for mental health and substance abuse not meeting OP standards. Compliance with Geo Access standards for Medicaid are defined as 90% of members have access to at least one provider within 30 miles in urban areas and 45 miles in rural areas. 
Further analysis of the Plan’s network strategy and efforts in all regions shows that the plan has contracted all willing Medication Assisted Treatment programs (MAT) and Psychiatric Residential Treatment Facilities (PRTF) credentialed by Medicaid in the state. The Plan utilizes Geo Access gap reports to recruit providers in areas identified with gaps. The Plan has been successful in recruiting providers for gap areas where the provider type is available in the county showing the gap. For instances where a provider is not available, the Plan enhances access to services by offering telehealth and in-home care. Overall, there are less geo-access gaps for MH/SUD providers. The Geo Access gaps for M/S providers are mostly driven by specialties with limited provider availability, including rheumatology, pediatrics, endocrinology and audiology in rural areas. The Plan does meet the high-volume specialty provider to member ratio standards for both M/S and MH/SUD. 
The Plan therefore concluded that these network gaps are due to primarily to provider shortages, and that such gaps would be unlikely to be significantly affected by changes to its network admission standards or reimbursement rates.  Instead, to address the identified network gaps for both M/S and MH/SUD provider types, the Plan takes the following actions to recruit additional network providers: engage all available Medicaid CVO approved providers in counties with gaps and engage providers in continuous counties that can deliver in-home services; contract with providers to offer telehealth and new service offerings such as partial hospitalization, intensive outpatient programs and Autism Spectrum Disorder services; and increase the use of in home treatment offered by contracted providers across county lines. During the COVID-19 pandemic, the plan saw a significant increase in the use of telehealth services by MH/SA providers. The use rate of telehealth is significantly higher for MH/SA as compared to M/S.</t>
  </si>
  <si>
    <t>DENIAL RATES 
Prior authorization denial rates were analyzed in the Inpatient and Outpatient classifications to determine comparability between M/S and MH/SUD services. 
Standard
Authorization Type: Medical Inpatient, Medical Outpatient, Behavioral Health Inpatient, Behavioral Health Outpatient
Total: M/S Inpatient 2,436, M/S Outpatient 95,617, MH/SUD Inpatient 168, MH/SUD Outpatient 34,778
 # Authorized: M/S Inpatient 2,411, M/S Outpatient 85,704, MH/SUD Inpatient 124, MH/SUD Outpatient 28,987
 # Denied:  M/S Inpatient 25, M/S Outpatient 9,913, MH/SUD Inpatient 44, MH/SUD Outpatient 5,791
 % Denied: M/S Inpatient 1.0%, M/S Outpatient 10.4%, MH/SUD Inpatient 26.2%, MH/SUD Outpatient 16.7%
Expedited
Authorization Type: Medical Inpatient, Medical Outpatient, Behavioral Health Inpatient, Behavioral Health Outpatient
Total: M/S Inpatient 40, M/S Outpatient 267, MH/SUD Inpatient 64, MH/SUD Outpatient 27
 # Authorized:  M/S Inpatient 39, M/S Outpatient 265, MH/SUD Inpatient 54, MH/SUD Outpatient 26
 # Denied:  M/S Inpatient 1, M/S Outpatient 2, MH/SUD Inpatient 10, MH/SUD Outpatient 1
 % Denied: M/S Inpatient 2.5%, M/S Outpatient 0.7%, MH/SUD Inpatient 15.6 &amp; MH/SUD Outpatient 3.7% 
DENIAL LETTERS
Both the Member, member's authorized representative, and requesting Provider receives a written notice of Adverse Benefit Determination of any denial, reduction or termination of service, including Behavioral Health services. Denials Coordinators ensure denial notifications are processed timely and according to the organizations policies, NCQA Standards and Contractual guidelines.  
INTERRATER RELIABILITY 
At least annually, the Chief Medical Director and the Vice President of Medical Management (VPMM) assess the consistency with which the Medical Directors and utilization review staff apply UM criteria in decision-making. The assessment is performed as a periodic review to compare how Utilization Management Department staff members and physicians evaluate determinations with the same clinical information or periodic audits against criteria may be performed. Data from the annual inter-rater reliability assessment are reported to the Utilization Management Committee ( UMC). When an opportunity for improvement is identified as a result of this process, Peach State takes corrective action through the continuous quality oversight process. All clinical staff applying medical necessity criteria to make UM decisions will be required to participate in this annual assessment. Each new UM staff member is required to successfully complete inter-rater reliability testing prior to being released from training oversight. Interrater reliability results that are lower than 90% trigger a re-education and repeat IRR. Repeated IRR performance below 90% would trigger a corrective action with the employee. These triggers and processes are applied consistently on the medical/surgical and behavioral health reviews.
AUDITS: 
At least monthly, Peach State conducts audits of authorizations to ensure consistency with the utilization review process by evaluating randomly sampled charts which will be pulled by the Clinical Supervisors, Clinical Managers, and Quality Auditors to identify whether or not the standards of documentation are being met, ensure that records are clinically complete and that policies and procedures are consistently being followed, including adherence by the UM reviewer to the indicated clinical guideline.  UM reviewers must score no less than 90% average for the quarter on the record review.  If the score of 90% is not achieved, the Manager, Supervisor and / or auditor discuss identified concerns, provide feedback on areas for improvement and identify training needs. If the staff member has a repeated deficiency with the same element, corrective action is implemented.
Pharmacy
A qualitative review found that the NQTL design is the same for all drugs. The same factors, evidentiary standards, and sources are used to determine which drugs to subject to PA for all M/S and MH/SUD drugs. These factors are applied by the same committees, pursuant to the same processes, regardless of whether the drug is a M/S drug or a MH/SUD drug.
An analysis of the NQTL in operation found that authorization requests for all drugs are reviewed by the same reviewers, pursuant to the same processes, regardless of whether the drug is a M/S drug or a MH/SUD drug.
Operations measures also support a conclusion of parity compliance.  A lower proportion of MH/SUD drugs on the preferred drug list are subject to PA than M/S drugs (16.5% of MH/SUD drugs vs. 41.5% of M/S drugs), and a lower proportion of PA requests are denied for MH/SUD drugs (11.9%) than for M/S drugs (88.1%).
Med/Surg MH/SUD
Proportion of PDL Drugs requiring PA: Med/Surg 41.5%; MH/SUD 16.5%
Prior Auth Denial Rate: Med/Surg 88.1%; MH/SUD 11.9%
IRR scores: 
Reviewer team averages were 88% for pharmacy reviews. The same reviewers were used for all authorization requests for both Med/Surg and MH/SUD drugs.
Given that the same reviewers are used for both MH/SUD and Med/Surg drug requests, IRR scores cannot be differentiated for comparative purposes, but the very high score averages (88%) suggest that reviews are consistent across all requests.</t>
  </si>
  <si>
    <t xml:space="preserve">The denial rates include Administrative Denials to carve out days for members readmitted in 72 hours. Benefit denials for members enrolled in the Planning For Healthy Babies  Program are also included in the data.
Denial Rates
Child M/S Concurrent: Total 79.49% (n=11,898)  Approved 96.3% (n=11,457) Denied 3.7% (n=441)
Child BH/SUD Concurrent: Total 93.04% (n=3,126) Approved 93.6% (n= 2,927) Denied 6.4% (n=199)
Concurrent review authorization denial rates were analyzed in the inpatient and outpatient classifications to determine comparability between M/S and MH/SUD services.  
Concurrent
Authorization Type: Medical Inpatient, Medical Outpatient, Behavioral Health Inpatient, Behavioral Health Outpatient
Child Total:  15,567 (9.78%)
 # Authorized: 14,902 (95.7%)
 # Denied: 665
 % Denied: 4.3%
DENIAL
Both the Member, member's authorized representative, and requesting Provider receives a written notice of Adverse Benefit Determination of any denial, reduction or termination of service, including Behavioral Health services. Denials Coordinators ensure denial notifications are processed timely and according to the organizations policies, NCQA Standards and Contractual guidelines.  
INTERRATER RELIABILITY 
At least annually, the Chief Medical Director and the Vice President of Medical Management (VPMM) assess the consistency with which the Medical Directors and utilization review staff apply UM criteria in decision-making. The assessment is performed as a periodic review to compare how staff members and physicians evaluate determinations with the same clinical information or periodic audits against criteria may be performed. Data from the annual inter-rater reliability assessment are reported to the UMC. When an opportunity for improvement is identified as a result of this process, Peach State takes corrective action through the continuous quality oversight process. All clinical staff applying medical necessity criteria to make UM decisions will be required to participate in this annual assessment. Each new UM staff is required to successfully complete inter-rater reliability testing prior to being released from training oversight. Interrater reliability results that are lower than 90% trigger a re-education and repeat IRR. Repeated IRR performance below 90% would trigger a corrective action with the employee. These triggers and processes are applied consistently on the medical/surgical and behavioral health reviews.
AUDITS 
At least monthly, Peach State conducts audits of authorizations to ensure consistency with the utilization review process by conducting multiple audits on randomly sampled charts which will be pulled by the Clinical Supervisors, Clinical Managers, and Quality Auditors to identify whether or not the standards of documentation are being met, ensure that records are clinically complete and that policies and procedures are consistently being followed.  UM reviewers will score no less than 90% average for the quarter on the record review.  If the score of 90% is not achieved, the Manager, Supervisor and / or auditor will discuss identified concerns, provide feedback on areas for improvement and identify training needs. If the staff has a repeated deficiency with the same element, corrective action is implemented.  </t>
  </si>
  <si>
    <t>Interqual Guidelines are applied as part of the CCR process. Therefore the data cited for CCR denial rates, Inter-rater reliability scores for CCR reviewers, and Audit Scores are also applicable.  No additional analyses are performed for Clinical Care Guidelines.</t>
  </si>
  <si>
    <t xml:space="preserve">Denial Rates
Retro review authorization denial rates were analyzed in the inpatient and outpatient classifications to determine comparability between M/S and MH/SUD services.  
Retro
Authorization Type: Medical Inpatient, Medical Outpatient, Behavioral Health Inpatient, Behavioral Health Outpatient
Total: M/S Inpatient 593, M/S Outpatient 9,317, MH/SUD Inpatient 2, MH/SUD Outpatient 274
# Authorized: M/S Inpatient 553, M/S Outpatient 6129, MH/SUD Inpatient 1, MH/SUD Outpatient 106
# Denied: M/S Inpatient 40, M/S Outpatient 3,188, MH/SUD Inpatient 1, MH/SUD Outpatient 168
% Denied: M/S Inpatient 6.7%, M/S Outpatient 34.2%, MH/SUD Inpatient 50%, MH/SUD Outpatient 61.3%
DENIAL LETTERS
Both the Member, member's authorized representative, and requesting Provider receives a written notice of Adverse Benefit Determination of any denial, reduction or termination of service, including Behavioral Health services. Denials Coordinators ensure denial notifications are processed timely and according to the organizations policies, NCQA Standards and Contractual guidelines.  
INTERRATER RELIABILITY 
At least annually, the Chief Medical Director and the Vice President of Medical Management (VPMM) assess the consistency with which the Medical Directors and utilization review staff apply UM criteria in decision-making. The assessment is performed as a periodic review to compare how staff members and physicians evaluate determinations with the same clinical information or periodic audits against criteria may be performed. Data from the annual inter-rater reliability assessment are reported to the UMC. When an opportunity for improvement is identified as a result of this process, Peach State takes corrective action through the continuous quality oversight process. All clinical staff applying medical necessity criteria to make UM decisions will be required to participate in this annual assessment. Each new UM staff is required to successfully complete inter-rater reliability testing prior to being released from training oversight. Interrater reliability results that are lower than 90% trigger a re-education and repeat IRR. Repeated IRR performance below 90% would trigger a corrective action with the employee. These triggers and processes are applied consistently on the medical/surgical and behavioral health reviews.
AUDITS
At least monthly, Peach State conducts audits of authorizations to ensure consistency with the utilization review process by conducting multiple audits on randomly sampled charts which will be pulled by the Clinical Supervisors, Clinical Managers, and Quality Auditors to identify whether or not the standards of documentation are being met, ensure that records are clinically complete and that policies and procedures are consistently being followed.  UM reviewers will score no less than 90% average for the quarter on the record review.  If the score of 90% is not achieved, the Manager, Supervisor and / or auditor will discuss identified concerns, provide feedback on areas for improvement and identify training needs. If the staff has a repeated deficiency with the same element, corrective action is implemented. </t>
  </si>
  <si>
    <t xml:space="preserve">No instances of non-compliance were identified.
DENIALS
The denial rates for retro  requests were higher for MH/SUD IP (50%) than med/surg IP (6.7%) due to there being a low volume of MH/SUD retro requests of two (2).  The denial rates for outpatient requests were lower for Med/Surg (34.2%) compared to BH/SUD (61.3%) due to differences in volume of requests.  Med/Surg services for all categories had higher volume and medical necessity denials when compared to Behavioral Health.
INTERRATER RELIABILITY 
The overall IRR scores for both medical and behavioral health were above the 90% threshold.  
AUDITS 
The overall audit scores for both medical and behavioral health were above the 90% threshold.  </t>
  </si>
  <si>
    <t>Interqual Guidelines are applied as part of the RR process. Therefore the data cited for RR denial rates, Inter-rater reliability scores for RR reviewers, and Audit Scores are also applicable.  No additional analyses are performed for Clinical Care Guidelines.</t>
  </si>
  <si>
    <t>Remedios B Rodriguez Dominguez</t>
  </si>
  <si>
    <t>VP, Behavioral Health Operations</t>
  </si>
  <si>
    <t>Remedios Rodriguez Dominguez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</si>
</sst>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44" formatCode="_(&quot;$&quot;* #,##0.00_);_(&quot;$&quot;* \(#,##0.00\);_(&quot;$&quot;* &quot;-&quot;??_);_(@_)"/>
  </numFmts>
  <fonts count="64"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sz val="11"/>
      <color theme="0" tint="-0.499984740745262"/>
      <name val="Calibri"/>
      <family val="2"/>
      <scheme val="minor"/>
    </font>
    <font>
      <b/>
      <u/>
      <sz val="11"/>
      <name val="Calibri"/>
      <family val="2"/>
      <scheme val="minor"/>
    </font>
    <font>
      <i/>
      <sz val="10"/>
      <name val="Calibri"/>
      <family val="2"/>
      <scheme val="minor"/>
    </font>
    <font>
      <b/>
      <sz val="11"/>
      <color rgb="FF0000FF"/>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
      <strike/>
      <sz val="11"/>
      <color theme="1"/>
      <name val="Calibri"/>
      <family val="2"/>
      <scheme val="minor"/>
    </font>
    <font>
      <strike/>
      <sz val="11"/>
      <color theme="1"/>
      <name val="Calibri"/>
      <family val="2"/>
    </font>
  </fonts>
  <fills count="15">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
      <patternFill patternType="solid">
        <fgColor rgb="FFD9D9D9"/>
        <bgColor rgb="FF000000"/>
      </patternFill>
    </fill>
    <fill>
      <patternFill patternType="solid">
        <fgColor rgb="FFF2F2F2"/>
        <bgColor rgb="FF000000"/>
      </patternFill>
    </fill>
  </fills>
  <borders count="7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9" fillId="0" borderId="0" applyNumberFormat="0" applyFill="0" applyBorder="0" applyAlignment="0" applyProtection="0"/>
  </cellStyleXfs>
  <cellXfs count="603">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Fill="1" applyAlignment="1">
      <alignment horizontal="center"/>
    </xf>
    <xf numFmtId="0" fontId="0" fillId="0" borderId="0" xfId="0" applyFill="1"/>
    <xf numFmtId="0" fontId="0" fillId="0" borderId="0" xfId="0" applyFont="1" applyFill="1"/>
    <xf numFmtId="0" fontId="14" fillId="0" borderId="6" xfId="0" applyFont="1" applyFill="1" applyBorder="1"/>
    <xf numFmtId="0" fontId="14" fillId="0" borderId="7" xfId="0" applyFont="1" applyFill="1" applyBorder="1"/>
    <xf numFmtId="0" fontId="14" fillId="0" borderId="8" xfId="0" applyFont="1" applyFill="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Fill="1" applyBorder="1" applyAlignment="1">
      <alignment horizontal="center"/>
    </xf>
    <xf numFmtId="0" fontId="0" fillId="0" borderId="0" xfId="0"/>
    <xf numFmtId="0" fontId="1" fillId="0" borderId="0" xfId="0" applyFont="1"/>
    <xf numFmtId="0" fontId="2" fillId="0" borderId="0" xfId="0" applyFont="1"/>
    <xf numFmtId="0" fontId="4" fillId="0" borderId="0" xfId="0" applyFont="1"/>
    <xf numFmtId="0" fontId="0" fillId="0" borderId="0" xfId="0" applyBorder="1"/>
    <xf numFmtId="0" fontId="0" fillId="0" borderId="0" xfId="0" applyFill="1" applyBorder="1"/>
    <xf numFmtId="0" fontId="16" fillId="0" borderId="0" xfId="0" applyFont="1" applyFill="1"/>
    <xf numFmtId="0" fontId="16" fillId="0" borderId="0" xfId="0" quotePrefix="1" applyFont="1" applyFill="1"/>
    <xf numFmtId="0" fontId="32" fillId="0" borderId="0" xfId="0" applyFont="1"/>
    <xf numFmtId="0" fontId="0" fillId="0" borderId="0" xfId="0" applyAlignment="1">
      <alignment wrapText="1"/>
    </xf>
    <xf numFmtId="0" fontId="0" fillId="0" borderId="0" xfId="0" applyFill="1" applyAlignment="1"/>
    <xf numFmtId="0" fontId="13" fillId="0" borderId="0" xfId="0" applyFont="1" applyAlignment="1"/>
    <xf numFmtId="0" fontId="9" fillId="0" borderId="0" xfId="0" applyFont="1"/>
    <xf numFmtId="0" fontId="9" fillId="0" borderId="0" xfId="0" applyFont="1" applyAlignment="1"/>
    <xf numFmtId="0" fontId="1" fillId="0" borderId="2" xfId="0" applyFont="1" applyBorder="1"/>
    <xf numFmtId="0" fontId="5" fillId="0" borderId="2" xfId="0" applyFont="1" applyBorder="1"/>
    <xf numFmtId="0" fontId="5" fillId="0" borderId="2" xfId="0" applyFont="1" applyFill="1" applyBorder="1"/>
    <xf numFmtId="0" fontId="0" fillId="0" borderId="0" xfId="0" applyFill="1" applyAlignment="1">
      <alignment horizontal="left" vertical="top" wrapText="1"/>
    </xf>
    <xf numFmtId="0" fontId="33" fillId="0" borderId="0" xfId="0" applyFont="1" applyFill="1"/>
    <xf numFmtId="0" fontId="9" fillId="0" borderId="0" xfId="0" applyFont="1" applyFill="1"/>
    <xf numFmtId="0" fontId="0" fillId="0" borderId="0" xfId="0" applyAlignment="1">
      <alignment horizontal="left" vertical="top" wrapText="1"/>
    </xf>
    <xf numFmtId="0" fontId="38" fillId="0" borderId="0" xfId="0" applyFont="1" applyAlignment="1">
      <alignment horizontal="left"/>
    </xf>
    <xf numFmtId="0" fontId="14" fillId="5" borderId="7" xfId="0" applyFont="1" applyFill="1" applyBorder="1" applyAlignment="1">
      <alignment vertical="top"/>
    </xf>
    <xf numFmtId="0" fontId="0" fillId="0" borderId="0" xfId="0" applyFill="1" applyAlignment="1">
      <alignment horizontal="center" vertical="top" wrapText="1"/>
    </xf>
    <xf numFmtId="0" fontId="3" fillId="0" borderId="0" xfId="0" applyFont="1" applyFill="1" applyAlignment="1">
      <alignment horizontal="center" vertical="top"/>
    </xf>
    <xf numFmtId="0" fontId="0" fillId="0" borderId="0" xfId="0" applyFill="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20" fillId="0" borderId="0" xfId="0" applyFont="1"/>
    <xf numFmtId="0" fontId="0" fillId="0" borderId="0" xfId="0" applyFont="1"/>
    <xf numFmtId="0" fontId="33" fillId="0" borderId="0" xfId="0" applyFont="1" applyFill="1" applyAlignment="1">
      <alignment wrapText="1"/>
    </xf>
    <xf numFmtId="0" fontId="47" fillId="0" borderId="2" xfId="0" applyFont="1" applyBorder="1" applyAlignment="1">
      <alignment horizontal="center"/>
    </xf>
    <xf numFmtId="0" fontId="0" fillId="0" borderId="0" xfId="0" applyFill="1" applyAlignment="1">
      <alignment horizontal="left" vertical="top" wrapText="1"/>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60" fillId="0" borderId="0" xfId="0" applyFont="1" applyAlignment="1">
      <alignment horizontal="right"/>
    </xf>
    <xf numFmtId="0" fontId="2" fillId="0" borderId="0" xfId="0" applyFont="1" applyProtection="1">
      <protection hidden="1"/>
    </xf>
    <xf numFmtId="0" fontId="0" fillId="0" borderId="0" xfId="0" applyProtection="1">
      <protection hidden="1"/>
    </xf>
    <xf numFmtId="0" fontId="60" fillId="0" borderId="0" xfId="0" applyFont="1" applyAlignment="1" applyProtection="1">
      <alignment horizontal="right"/>
      <protection hidden="1"/>
    </xf>
    <xf numFmtId="0" fontId="4" fillId="0" borderId="0" xfId="0" applyFont="1" applyProtection="1">
      <protection hidden="1"/>
    </xf>
    <xf numFmtId="0" fontId="28" fillId="0" borderId="0" xfId="0" applyFont="1" applyFill="1" applyBorder="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Fill="1" applyBorder="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Border="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Border="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Border="1" applyProtection="1">
      <protection hidden="1"/>
    </xf>
    <xf numFmtId="0" fontId="0" fillId="8" borderId="0" xfId="0"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Border="1" applyProtection="1">
      <protection hidden="1"/>
    </xf>
    <xf numFmtId="0" fontId="38" fillId="0" borderId="0" xfId="0" applyFont="1" applyProtection="1">
      <protection hidden="1"/>
    </xf>
    <xf numFmtId="0" fontId="1" fillId="8" borderId="0" xfId="0" applyFont="1" applyFill="1" applyBorder="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0" xfId="0" applyBorder="1" applyProtection="1">
      <protection hidden="1"/>
    </xf>
    <xf numFmtId="0" fontId="0" fillId="0" borderId="13" xfId="0" applyBorder="1" applyProtection="1">
      <protection hidden="1"/>
    </xf>
    <xf numFmtId="0" fontId="25" fillId="0" borderId="0" xfId="0" applyFont="1" applyBorder="1" applyProtection="1">
      <protection hidden="1"/>
    </xf>
    <xf numFmtId="0" fontId="1" fillId="0" borderId="0" xfId="0" applyFont="1" applyBorder="1" applyProtection="1">
      <protection hidden="1"/>
    </xf>
    <xf numFmtId="0" fontId="1" fillId="0" borderId="0" xfId="0" applyFont="1" applyBorder="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Border="1" applyAlignment="1" applyProtection="1">
      <alignment horizontal="center" wrapText="1"/>
      <protection hidden="1"/>
    </xf>
    <xf numFmtId="0" fontId="1" fillId="0" borderId="0" xfId="0" applyFont="1" applyFill="1" applyBorder="1" applyAlignment="1" applyProtection="1">
      <alignment horizontal="center" wrapText="1"/>
      <protection hidden="1"/>
    </xf>
    <xf numFmtId="0" fontId="1" fillId="0" borderId="13" xfId="0" applyFont="1" applyFill="1" applyBorder="1" applyAlignment="1" applyProtection="1">
      <alignment horizontal="center" wrapText="1"/>
      <protection hidden="1"/>
    </xf>
    <xf numFmtId="0" fontId="1" fillId="0" borderId="2" xfId="0" applyFont="1" applyFill="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1" fillId="0" borderId="2" xfId="0" applyFont="1" applyFill="1" applyBorder="1" applyAlignment="1" applyProtection="1">
      <alignment horizontal="center" wrapText="1"/>
      <protection hidden="1"/>
    </xf>
    <xf numFmtId="0" fontId="59" fillId="0" borderId="12" xfId="3" applyBorder="1" applyAlignment="1" applyProtection="1">
      <alignment horizontal="center" wrapText="1"/>
      <protection hidden="1"/>
    </xf>
    <xf numFmtId="0" fontId="6" fillId="0" borderId="0" xfId="0" applyFont="1" applyFill="1" applyBorder="1" applyAlignment="1" applyProtection="1">
      <alignment horizontal="left"/>
      <protection hidden="1"/>
    </xf>
    <xf numFmtId="0" fontId="24" fillId="0" borderId="0" xfId="0" applyFont="1" applyBorder="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Border="1" applyProtection="1">
      <protection hidden="1"/>
    </xf>
    <xf numFmtId="9" fontId="0" fillId="0" borderId="0" xfId="1" applyFont="1" applyAlignment="1" applyProtection="1">
      <alignment horizontal="center"/>
      <protection hidden="1"/>
    </xf>
    <xf numFmtId="9" fontId="0" fillId="0" borderId="12" xfId="0" applyNumberFormat="1" applyFill="1" applyBorder="1" applyProtection="1">
      <protection hidden="1"/>
    </xf>
    <xf numFmtId="9" fontId="0" fillId="0" borderId="13" xfId="0" applyNumberFormat="1" applyFill="1" applyBorder="1" applyProtection="1">
      <protection hidden="1"/>
    </xf>
    <xf numFmtId="0" fontId="0" fillId="0" borderId="0" xfId="0" applyBorder="1" applyAlignment="1" applyProtection="1">
      <protection hidden="1"/>
    </xf>
    <xf numFmtId="0" fontId="25" fillId="0" borderId="0" xfId="0" applyFont="1" applyBorder="1" applyAlignment="1" applyProtection="1">
      <alignment horizontal="right"/>
      <protection hidden="1"/>
    </xf>
    <xf numFmtId="0" fontId="0" fillId="0" borderId="13" xfId="0" applyFill="1" applyBorder="1" applyProtection="1">
      <protection hidden="1"/>
    </xf>
    <xf numFmtId="0" fontId="1" fillId="0" borderId="11" xfId="0" applyFont="1" applyFill="1" applyBorder="1" applyProtection="1">
      <protection hidden="1"/>
    </xf>
    <xf numFmtId="0" fontId="1" fillId="0" borderId="0" xfId="0" applyFont="1" applyFill="1" applyBorder="1" applyProtection="1">
      <protection hidden="1"/>
    </xf>
    <xf numFmtId="0" fontId="0" fillId="0" borderId="0" xfId="0" applyFill="1" applyBorder="1" applyProtection="1">
      <protection hidden="1"/>
    </xf>
    <xf numFmtId="0" fontId="0" fillId="0" borderId="0" xfId="0" applyFill="1" applyBorder="1" applyAlignment="1" applyProtection="1">
      <alignment horizontal="left"/>
      <protection hidden="1"/>
    </xf>
    <xf numFmtId="0" fontId="0" fillId="0" borderId="13" xfId="0" applyFill="1" applyBorder="1" applyAlignment="1" applyProtection="1">
      <alignment horizontal="left"/>
      <protection hidden="1"/>
    </xf>
    <xf numFmtId="0" fontId="0" fillId="0" borderId="0" xfId="0" applyFill="1" applyProtection="1">
      <protection hidden="1"/>
    </xf>
    <xf numFmtId="0" fontId="0" fillId="0" borderId="11" xfId="0" applyBorder="1" applyProtection="1">
      <protection hidden="1"/>
    </xf>
    <xf numFmtId="0" fontId="1" fillId="0" borderId="0" xfId="0" applyFont="1" applyBorder="1" applyAlignment="1" applyProtection="1">
      <alignment horizontal="left"/>
      <protection hidden="1"/>
    </xf>
    <xf numFmtId="0" fontId="12" fillId="0" borderId="0" xfId="0" applyFont="1" applyBorder="1" applyAlignment="1" applyProtection="1">
      <alignment horizontal="center" wrapText="1"/>
      <protection hidden="1"/>
    </xf>
    <xf numFmtId="0" fontId="31" fillId="0" borderId="0" xfId="0" applyFont="1" applyBorder="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Fill="1" applyBorder="1" applyAlignment="1" applyProtection="1">
      <alignment horizontal="center" vertical="top"/>
      <protection hidden="1"/>
    </xf>
    <xf numFmtId="0" fontId="0" fillId="0" borderId="0" xfId="0" applyFont="1" applyFill="1" applyBorder="1" applyAlignment="1" applyProtection="1">
      <alignment horizontal="left" vertical="top" wrapText="1"/>
      <protection hidden="1"/>
    </xf>
    <xf numFmtId="0" fontId="16" fillId="0" borderId="0" xfId="0" applyFont="1" applyFill="1" applyBorder="1" applyAlignment="1" applyProtection="1">
      <alignment horizontal="left" vertical="top"/>
      <protection hidden="1"/>
    </xf>
    <xf numFmtId="0" fontId="0" fillId="0" borderId="0" xfId="0" applyFont="1" applyFill="1" applyBorder="1" applyAlignment="1" applyProtection="1">
      <alignment horizontal="left" vertical="top"/>
      <protection hidden="1"/>
    </xf>
    <xf numFmtId="44" fontId="0" fillId="0" borderId="0" xfId="0" applyNumberFormat="1" applyFill="1" applyBorder="1" applyAlignment="1" applyProtection="1">
      <alignment horizontal="left" vertical="top"/>
      <protection hidden="1"/>
    </xf>
    <xf numFmtId="44" fontId="15" fillId="0" borderId="0" xfId="0" applyNumberFormat="1" applyFont="1" applyFill="1" applyBorder="1" applyAlignment="1" applyProtection="1">
      <alignment horizontal="left" vertical="top" wrapText="1"/>
      <protection hidden="1"/>
    </xf>
    <xf numFmtId="44" fontId="15" fillId="0" borderId="13" xfId="0" applyNumberFormat="1" applyFont="1" applyFill="1" applyBorder="1" applyAlignment="1" applyProtection="1">
      <alignment horizontal="left" vertical="top" wrapText="1"/>
      <protection hidden="1"/>
    </xf>
    <xf numFmtId="0" fontId="0" fillId="0" borderId="0" xfId="0" applyFont="1" applyFill="1" applyBorder="1" applyAlignment="1" applyProtection="1">
      <alignment horizontal="left" vertical="center"/>
      <protection hidden="1"/>
    </xf>
    <xf numFmtId="0" fontId="24" fillId="0" borderId="0" xfId="0" applyFont="1" applyFill="1" applyBorder="1" applyAlignment="1" applyProtection="1">
      <alignment horizontal="left" vertical="center"/>
      <protection hidden="1"/>
    </xf>
    <xf numFmtId="0" fontId="22" fillId="0" borderId="0" xfId="0" applyFont="1" applyFill="1" applyBorder="1" applyAlignment="1" applyProtection="1">
      <alignment horizontal="left" vertical="top"/>
      <protection hidden="1"/>
    </xf>
    <xf numFmtId="0" fontId="0" fillId="0" borderId="14" xfId="0" applyBorder="1" applyProtection="1">
      <protection hidden="1"/>
    </xf>
    <xf numFmtId="0" fontId="50" fillId="0" borderId="0" xfId="0" applyFont="1" applyFill="1" applyProtection="1">
      <protection hidden="1"/>
    </xf>
    <xf numFmtId="0" fontId="33" fillId="0" borderId="0" xfId="0" applyFont="1" applyFill="1" applyProtection="1">
      <protection hidden="1"/>
    </xf>
    <xf numFmtId="0" fontId="51" fillId="0" borderId="0" xfId="0" applyFont="1" applyFill="1" applyProtection="1">
      <protection hidden="1"/>
    </xf>
    <xf numFmtId="0" fontId="52" fillId="0" borderId="0" xfId="0" applyFont="1" applyFill="1" applyAlignment="1" applyProtection="1">
      <alignment horizontal="left"/>
      <protection hidden="1"/>
    </xf>
    <xf numFmtId="0" fontId="51" fillId="0" borderId="0" xfId="0" applyFont="1" applyFill="1" applyAlignment="1" applyProtection="1">
      <alignment horizontal="left"/>
      <protection hidden="1"/>
    </xf>
    <xf numFmtId="0" fontId="1" fillId="0" borderId="0" xfId="0" applyFont="1" applyFill="1" applyAlignment="1" applyProtection="1">
      <alignment horizontal="left"/>
      <protection hidden="1"/>
    </xf>
    <xf numFmtId="0" fontId="37" fillId="8" borderId="0" xfId="0" applyFont="1" applyFill="1" applyBorder="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Border="1" applyAlignment="1" applyProtection="1">
      <alignment horizontal="center"/>
      <protection hidden="1"/>
    </xf>
    <xf numFmtId="0" fontId="20" fillId="0" borderId="0" xfId="0" applyFont="1" applyProtection="1">
      <protection hidden="1"/>
    </xf>
    <xf numFmtId="0" fontId="55" fillId="0" borderId="0" xfId="0" applyFont="1" applyProtection="1">
      <protection hidden="1"/>
    </xf>
    <xf numFmtId="0" fontId="36" fillId="8" borderId="15" xfId="0" applyFont="1" applyFill="1" applyBorder="1" applyProtection="1">
      <protection hidden="1"/>
    </xf>
    <xf numFmtId="0" fontId="1" fillId="0" borderId="0" xfId="0" applyFont="1" applyFill="1" applyBorder="1" applyAlignment="1" applyProtection="1">
      <alignment horizontal="center"/>
      <protection hidden="1"/>
    </xf>
    <xf numFmtId="0" fontId="1" fillId="0" borderId="13" xfId="0" applyFont="1" applyFill="1" applyBorder="1" applyAlignment="1" applyProtection="1">
      <alignment horizontal="center"/>
      <protection hidden="1"/>
    </xf>
    <xf numFmtId="0" fontId="1" fillId="0" borderId="13" xfId="0" applyFont="1" applyBorder="1" applyAlignment="1" applyProtection="1">
      <alignment horizontal="center" wrapText="1"/>
      <protection hidden="1"/>
    </xf>
    <xf numFmtId="0" fontId="1" fillId="0" borderId="12" xfId="0" applyFont="1" applyBorder="1" applyAlignment="1" applyProtection="1">
      <alignment horizontal="center" wrapText="1"/>
      <protection hidden="1"/>
    </xf>
    <xf numFmtId="0" fontId="53" fillId="0" borderId="0" xfId="0" applyFont="1" applyProtection="1">
      <protection hidden="1"/>
    </xf>
    <xf numFmtId="0" fontId="27" fillId="0" borderId="11" xfId="0" applyFont="1" applyBorder="1" applyProtection="1">
      <protection hidden="1"/>
    </xf>
    <xf numFmtId="0" fontId="1" fillId="0" borderId="0" xfId="0" applyFont="1" applyFill="1" applyBorder="1" applyAlignment="1" applyProtection="1">
      <alignment horizontal="left" vertical="top"/>
      <protection hidden="1"/>
    </xf>
    <xf numFmtId="0" fontId="49" fillId="0" borderId="0" xfId="0" applyFont="1" applyProtection="1">
      <protection hidden="1"/>
    </xf>
    <xf numFmtId="3" fontId="16" fillId="0" borderId="0" xfId="0" applyNumberFormat="1" applyFont="1" applyFill="1" applyBorder="1" applyAlignment="1" applyProtection="1">
      <alignment horizontal="right" vertical="top"/>
      <protection hidden="1"/>
    </xf>
    <xf numFmtId="3" fontId="0" fillId="0" borderId="0" xfId="0" applyNumberFormat="1" applyFont="1" applyFill="1" applyBorder="1" applyAlignment="1" applyProtection="1">
      <alignment horizontal="right" vertical="top"/>
      <protection hidden="1"/>
    </xf>
    <xf numFmtId="3" fontId="0" fillId="0" borderId="13" xfId="0" applyNumberFormat="1" applyFont="1" applyFill="1" applyBorder="1" applyAlignment="1" applyProtection="1">
      <alignment horizontal="right" vertical="top"/>
      <protection hidden="1"/>
    </xf>
    <xf numFmtId="0" fontId="24" fillId="0" borderId="0" xfId="0" applyFont="1" applyFill="1" applyBorder="1" applyAlignment="1" applyProtection="1">
      <alignment vertical="center"/>
      <protection hidden="1"/>
    </xf>
    <xf numFmtId="44" fontId="0" fillId="0" borderId="0" xfId="2" applyNumberFormat="1" applyFont="1" applyBorder="1" applyAlignment="1" applyProtection="1">
      <alignment horizontal="right"/>
      <protection hidden="1"/>
    </xf>
    <xf numFmtId="44" fontId="0" fillId="0" borderId="0" xfId="0" applyNumberFormat="1" applyBorder="1" applyAlignment="1" applyProtection="1">
      <alignment horizontal="right"/>
      <protection hidden="1"/>
    </xf>
    <xf numFmtId="44" fontId="0" fillId="0" borderId="53" xfId="2" applyNumberFormat="1" applyFont="1" applyBorder="1" applyAlignment="1" applyProtection="1">
      <alignment horizontal="right"/>
      <protection hidden="1"/>
    </xf>
    <xf numFmtId="3" fontId="22" fillId="0" borderId="0" xfId="0" applyNumberFormat="1" applyFont="1" applyFill="1" applyBorder="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NumberFormat="1" applyFont="1" applyBorder="1" applyAlignment="1" applyProtection="1">
      <alignment horizontal="right"/>
      <protection hidden="1"/>
    </xf>
    <xf numFmtId="0" fontId="0" fillId="0" borderId="0" xfId="0" applyFont="1" applyBorder="1" applyProtection="1">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Border="1" applyAlignment="1" applyProtection="1">
      <alignment horizontal="right"/>
      <protection hidden="1"/>
    </xf>
    <xf numFmtId="0" fontId="24" fillId="0" borderId="13" xfId="0" applyFont="1" applyFill="1" applyBorder="1" applyAlignment="1" applyProtection="1">
      <alignment vertical="center"/>
      <protection hidden="1"/>
    </xf>
    <xf numFmtId="0" fontId="24" fillId="0" borderId="0" xfId="0" applyFont="1" applyBorder="1" applyAlignme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Border="1" applyProtection="1">
      <protection hidden="1"/>
    </xf>
    <xf numFmtId="0" fontId="0" fillId="0" borderId="0" xfId="0" applyBorder="1" applyAlignment="1" applyProtection="1">
      <alignment horizontal="right"/>
      <protection hidden="1"/>
    </xf>
    <xf numFmtId="44" fontId="16" fillId="0" borderId="1" xfId="0" applyNumberFormat="1" applyFont="1" applyFill="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NumberFormat="1"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Fill="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Fill="1" applyBorder="1" applyAlignment="1" applyProtection="1">
      <alignment horizontal="left" vertical="top"/>
      <protection hidden="1"/>
    </xf>
    <xf numFmtId="0" fontId="49" fillId="0" borderId="0" xfId="0" applyFont="1" applyAlignment="1" applyProtection="1">
      <protection hidden="1"/>
    </xf>
    <xf numFmtId="0" fontId="1" fillId="0" borderId="10" xfId="0" applyFont="1" applyFill="1" applyBorder="1" applyAlignment="1" applyProtection="1">
      <alignment horizontal="left" vertical="top"/>
      <protection hidden="1"/>
    </xf>
    <xf numFmtId="0" fontId="22" fillId="0" borderId="10" xfId="0" applyFont="1" applyFill="1" applyBorder="1" applyAlignment="1" applyProtection="1">
      <alignment horizontal="left" vertical="top"/>
      <protection hidden="1"/>
    </xf>
    <xf numFmtId="0" fontId="0" fillId="0" borderId="15" xfId="0" applyFont="1" applyFill="1" applyBorder="1" applyAlignment="1" applyProtection="1">
      <alignment horizontal="left" vertical="top"/>
      <protection hidden="1"/>
    </xf>
    <xf numFmtId="0" fontId="57" fillId="0" borderId="0" xfId="0" applyFont="1" applyProtection="1">
      <protection hidden="1"/>
    </xf>
    <xf numFmtId="0" fontId="20" fillId="0" borderId="0" xfId="0" quotePrefix="1" applyFont="1" applyProtection="1">
      <protection hidden="1"/>
    </xf>
    <xf numFmtId="9" fontId="0" fillId="0" borderId="0" xfId="1" applyNumberFormat="1" applyFont="1" applyBorder="1" applyProtection="1">
      <protection hidden="1"/>
    </xf>
    <xf numFmtId="0" fontId="48"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0" fillId="0" borderId="10" xfId="0" applyFill="1" applyBorder="1" applyProtection="1">
      <protection hidden="1"/>
    </xf>
    <xf numFmtId="0" fontId="36" fillId="0" borderId="10" xfId="0" applyFont="1" applyFill="1" applyBorder="1" applyProtection="1">
      <protection hidden="1"/>
    </xf>
    <xf numFmtId="9" fontId="5" fillId="0" borderId="13" xfId="1" applyFont="1" applyBorder="1" applyAlignment="1" applyProtection="1">
      <alignment horizontal="center" vertical="center"/>
      <protection hidden="1"/>
    </xf>
    <xf numFmtId="0" fontId="49" fillId="0" borderId="0" xfId="0" applyFont="1" applyFill="1" applyBorder="1" applyAlignment="1" applyProtection="1">
      <alignment horizontal="left"/>
      <protection hidden="1"/>
    </xf>
    <xf numFmtId="44" fontId="16" fillId="0" borderId="5" xfId="2" applyNumberFormat="1"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1"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2" fillId="8" borderId="11" xfId="0" applyFont="1" applyFill="1" applyBorder="1" applyAlignment="1" applyProtection="1">
      <alignment vertical="top"/>
      <protection hidden="1"/>
    </xf>
    <xf numFmtId="0" fontId="42" fillId="8" borderId="0" xfId="0" applyFont="1" applyFill="1" applyBorder="1" applyAlignment="1" applyProtection="1">
      <alignment vertical="top" wrapText="1"/>
      <protection hidden="1"/>
    </xf>
    <xf numFmtId="0" fontId="42"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Border="1" applyProtection="1">
      <protection hidden="1"/>
    </xf>
    <xf numFmtId="0" fontId="27" fillId="8" borderId="11" xfId="0" applyFont="1" applyFill="1" applyBorder="1" applyProtection="1">
      <protection hidden="1"/>
    </xf>
    <xf numFmtId="0" fontId="27" fillId="8" borderId="0" xfId="0" applyFont="1" applyFill="1" applyBorder="1" applyProtection="1">
      <protection hidden="1"/>
    </xf>
    <xf numFmtId="0" fontId="33" fillId="0" borderId="0" xfId="0" applyFont="1" applyProtection="1">
      <protection hidden="1"/>
    </xf>
    <xf numFmtId="0" fontId="16" fillId="0" borderId="0" xfId="0" applyFont="1" applyBorder="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0" fontId="1" fillId="0" borderId="0" xfId="0" applyFont="1" applyAlignment="1" applyProtection="1">
      <alignment horizontal="center"/>
      <protection hidden="1"/>
    </xf>
    <xf numFmtId="0" fontId="1" fillId="0" borderId="12" xfId="0" applyFont="1" applyFill="1" applyBorder="1" applyAlignment="1" applyProtection="1">
      <alignment horizontal="center" wrapText="1"/>
      <protection hidden="1"/>
    </xf>
    <xf numFmtId="44" fontId="0" fillId="0" borderId="13" xfId="0" applyNumberFormat="1" applyBorder="1" applyAlignment="1" applyProtection="1">
      <alignment horizontal="right"/>
      <protection hidden="1"/>
    </xf>
    <xf numFmtId="0" fontId="24" fillId="0" borderId="0" xfId="0" applyFont="1" applyBorder="1" applyAlignment="1" applyProtection="1">
      <alignment vertical="center"/>
      <protection hidden="1"/>
    </xf>
    <xf numFmtId="0" fontId="24" fillId="0" borderId="13" xfId="0" applyFont="1" applyBorder="1" applyAlignment="1" applyProtection="1">
      <alignment vertical="center"/>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Fill="1" applyBorder="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39" xfId="0" applyBorder="1" applyAlignment="1" applyProtection="1">
      <protection hidden="1"/>
    </xf>
    <xf numFmtId="0" fontId="0" fillId="0" borderId="40" xfId="0" applyBorder="1" applyAlignment="1" applyProtection="1">
      <protection hidden="1"/>
    </xf>
    <xf numFmtId="3" fontId="0" fillId="0" borderId="0" xfId="0" applyNumberFormat="1" applyBorder="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Fill="1" applyBorder="1" applyAlignment="1" applyProtection="1">
      <alignment horizontal="left" vertical="top"/>
      <protection hidden="1"/>
    </xf>
    <xf numFmtId="0" fontId="5" fillId="0" borderId="0" xfId="0" applyFont="1" applyBorder="1" applyAlignment="1" applyProtection="1">
      <alignment horizontal="right" vertical="top"/>
      <protection hidden="1"/>
    </xf>
    <xf numFmtId="0" fontId="4" fillId="0" borderId="0" xfId="0" applyNumberFormat="1" applyFont="1" applyProtection="1">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NumberFormat="1"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7" fillId="0" borderId="0" xfId="0" applyFont="1" applyProtection="1">
      <protection hidden="1"/>
    </xf>
    <xf numFmtId="0" fontId="56"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Fill="1" applyBorder="1" applyAlignment="1" applyProtection="1">
      <alignment horizontal="center" vertical="center" wrapText="1"/>
      <protection hidden="1"/>
    </xf>
    <xf numFmtId="0" fontId="31" fillId="0" borderId="42" xfId="0" applyFont="1" applyFill="1" applyBorder="1" applyAlignment="1" applyProtection="1">
      <alignment horizontal="center" vertical="center" wrapText="1"/>
      <protection hidden="1"/>
    </xf>
    <xf numFmtId="0" fontId="1" fillId="0" borderId="26" xfId="0" applyFont="1" applyFill="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Fill="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Fill="1" applyBorder="1" applyAlignment="1" applyProtection="1">
      <alignment horizontal="left" vertical="top" wrapText="1"/>
      <protection hidden="1"/>
    </xf>
    <xf numFmtId="0" fontId="1" fillId="0" borderId="0" xfId="0" applyFont="1" applyAlignment="1" applyProtection="1">
      <protection hidden="1"/>
    </xf>
    <xf numFmtId="0" fontId="12" fillId="0" borderId="24" xfId="0" applyFont="1" applyFill="1" applyBorder="1" applyAlignment="1" applyProtection="1">
      <alignment horizontal="center" vertical="center" wrapText="1"/>
      <protection hidden="1"/>
    </xf>
    <xf numFmtId="0" fontId="31" fillId="0" borderId="62" xfId="0" applyFont="1" applyFill="1" applyBorder="1" applyAlignment="1" applyProtection="1">
      <alignment horizontal="center" vertical="center" wrapText="1"/>
      <protection hidden="1"/>
    </xf>
    <xf numFmtId="0" fontId="31" fillId="0" borderId="25" xfId="0" applyFont="1" applyFill="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Fill="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1" fillId="8" borderId="31" xfId="0" applyFont="1" applyFill="1" applyBorder="1" applyAlignment="1" applyProtection="1">
      <alignment horizontal="center" vertical="top" wrapText="1"/>
      <protection locked="0" hidden="1"/>
    </xf>
    <xf numFmtId="0" fontId="41"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2" fillId="12" borderId="11" xfId="0" applyFont="1" applyFill="1" applyBorder="1" applyAlignment="1" applyProtection="1">
      <alignment vertical="top"/>
      <protection hidden="1"/>
    </xf>
    <xf numFmtId="0" fontId="0" fillId="12" borderId="0" xfId="0" applyFill="1" applyBorder="1" applyProtection="1">
      <protection hidden="1"/>
    </xf>
    <xf numFmtId="0" fontId="1" fillId="12" borderId="0" xfId="0" applyFont="1" applyFill="1" applyBorder="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4"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4" fillId="12" borderId="15" xfId="0" applyFont="1" applyFill="1" applyBorder="1" applyAlignment="1" applyProtection="1">
      <alignment horizontal="right"/>
      <protection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0" fontId="17" fillId="0" borderId="0" xfId="0" applyFont="1" applyAlignment="1" applyProtection="1">
      <protection hidden="1"/>
    </xf>
    <xf numFmtId="0" fontId="17" fillId="0" borderId="0" xfId="0" applyFont="1" applyFill="1" applyBorder="1" applyProtection="1">
      <protection hidden="1"/>
    </xf>
    <xf numFmtId="0" fontId="17" fillId="0" borderId="0" xfId="0" applyFont="1" applyBorder="1" applyProtection="1">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NumberFormat="1"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NumberFormat="1" applyFont="1" applyFill="1" applyBorder="1" applyAlignment="1" applyProtection="1">
      <alignment horizontal="right" vertical="top"/>
      <protection locked="0"/>
    </xf>
    <xf numFmtId="44" fontId="0" fillId="2" borderId="47" xfId="2" applyNumberFormat="1" applyFont="1" applyFill="1" applyBorder="1" applyAlignment="1" applyProtection="1">
      <alignment horizontal="right" vertical="top"/>
      <protection locked="0"/>
    </xf>
    <xf numFmtId="44" fontId="0" fillId="2" borderId="48" xfId="0" applyNumberFormat="1" applyFont="1" applyFill="1" applyBorder="1" applyAlignment="1" applyProtection="1">
      <alignment horizontal="right" vertical="top"/>
      <protection locked="0"/>
    </xf>
    <xf numFmtId="44" fontId="0" fillId="2" borderId="47" xfId="0" applyNumberFormat="1" applyFon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NumberFormat="1" applyFont="1" applyFill="1" applyBorder="1" applyAlignment="1" applyProtection="1">
      <alignment horizontal="right" vertical="top"/>
      <protection locked="0"/>
    </xf>
    <xf numFmtId="0" fontId="46"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NumberFormat="1" applyFont="1" applyFill="1" applyBorder="1" applyAlignment="1" applyProtection="1">
      <alignment horizontal="right" vertical="top"/>
      <protection locked="0"/>
    </xf>
    <xf numFmtId="44" fontId="16" fillId="2" borderId="48" xfId="2" applyNumberFormat="1" applyFont="1" applyFill="1" applyBorder="1" applyAlignment="1" applyProtection="1">
      <alignment horizontal="right" vertical="top"/>
    </xf>
    <xf numFmtId="44" fontId="16" fillId="2" borderId="55" xfId="0" applyNumberFormat="1" applyFont="1" applyFill="1" applyBorder="1" applyAlignment="1" applyProtection="1">
      <alignment horizontal="right" vertical="top"/>
    </xf>
    <xf numFmtId="44" fontId="33" fillId="11" borderId="48" xfId="0" applyNumberFormat="1" applyFont="1" applyFill="1" applyBorder="1" applyAlignment="1" applyProtection="1">
      <alignment horizontal="right" vertical="top"/>
      <protection locked="0"/>
    </xf>
    <xf numFmtId="44" fontId="16" fillId="2" borderId="47" xfId="2" applyNumberFormat="1"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NumberFormat="1"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ont="1" applyFill="1" applyBorder="1" applyAlignment="1" applyProtection="1">
      <alignment horizontal="right" vertical="top"/>
      <protection locked="0"/>
    </xf>
    <xf numFmtId="3" fontId="0" fillId="2" borderId="47" xfId="0" applyNumberFormat="1"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16" fillId="2" borderId="48" xfId="0" applyNumberFormat="1" applyFont="1" applyFill="1" applyBorder="1" applyAlignment="1" applyProtection="1">
      <alignment horizontal="left" vertical="top"/>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30" fillId="2" borderId="48" xfId="0" applyNumberFormat="1" applyFont="1" applyFill="1" applyBorder="1" applyAlignment="1" applyProtection="1">
      <alignment horizontal="right" vertical="top" wrapText="1"/>
    </xf>
    <xf numFmtId="4" fontId="16" fillId="2" borderId="56" xfId="0" applyNumberFormat="1" applyFont="1" applyFill="1" applyBorder="1" applyAlignment="1" applyProtection="1">
      <alignment horizontal="right" vertical="top"/>
    </xf>
    <xf numFmtId="0" fontId="24" fillId="2" borderId="23" xfId="1" applyNumberFormat="1" applyFont="1" applyFill="1" applyBorder="1" applyAlignment="1" applyProtection="1">
      <alignment horizontal="center" wrapText="1"/>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4"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ont="1" applyFill="1" applyBorder="1" applyAlignment="1" applyProtection="1">
      <alignment horizontal="left" vertical="top"/>
      <protection locked="0"/>
    </xf>
    <xf numFmtId="7" fontId="0" fillId="0" borderId="0" xfId="0" applyNumberFormat="1" applyBorder="1" applyProtection="1">
      <protection hidden="1"/>
    </xf>
    <xf numFmtId="0" fontId="16" fillId="2" borderId="27" xfId="0" applyFont="1" applyFill="1" applyBorder="1" applyAlignment="1" applyProtection="1">
      <alignment horizontal="left" vertical="top" wrapText="1"/>
      <protection locked="0"/>
    </xf>
    <xf numFmtId="0" fontId="0" fillId="2" borderId="22" xfId="0" applyFont="1" applyFill="1" applyBorder="1" applyAlignment="1" applyProtection="1">
      <alignment horizontal="left" vertical="top" wrapText="1"/>
      <protection locked="0"/>
    </xf>
    <xf numFmtId="0" fontId="0" fillId="2" borderId="23" xfId="0" applyFont="1" applyFill="1" applyBorder="1" applyAlignment="1" applyProtection="1">
      <alignment horizontal="left" vertical="top" wrapText="1"/>
      <protection locked="0"/>
    </xf>
    <xf numFmtId="0" fontId="0" fillId="10" borderId="22" xfId="0" applyFont="1" applyFill="1" applyBorder="1" applyAlignment="1" applyProtection="1">
      <alignment horizontal="left" vertical="top" wrapText="1"/>
      <protection locked="0"/>
    </xf>
    <xf numFmtId="0" fontId="0" fillId="10" borderId="23" xfId="0" applyFont="1" applyFill="1" applyBorder="1" applyAlignment="1" applyProtection="1">
      <alignment horizontal="left" vertical="top" wrapText="1"/>
      <protection locked="0"/>
    </xf>
    <xf numFmtId="0" fontId="0" fillId="2" borderId="30" xfId="0" applyFont="1" applyFill="1" applyBorder="1" applyAlignment="1" applyProtection="1">
      <alignment horizontal="left" vertical="top" wrapText="1"/>
      <protection locked="0"/>
    </xf>
    <xf numFmtId="0" fontId="0" fillId="10" borderId="30" xfId="0" applyFont="1" applyFill="1" applyBorder="1" applyAlignment="1" applyProtection="1">
      <alignment horizontal="left" vertical="top" wrapText="1"/>
      <protection locked="0"/>
    </xf>
    <xf numFmtId="0" fontId="0" fillId="2" borderId="24" xfId="0" applyFont="1" applyFill="1" applyBorder="1" applyAlignment="1" applyProtection="1">
      <alignment horizontal="left" vertical="top" wrapText="1"/>
      <protection locked="0"/>
    </xf>
    <xf numFmtId="0" fontId="0" fillId="2" borderId="25" xfId="0" applyFont="1" applyFill="1" applyBorder="1" applyAlignment="1" applyProtection="1">
      <alignment horizontal="left" vertical="top" wrapText="1"/>
      <protection locked="0"/>
    </xf>
    <xf numFmtId="0" fontId="0" fillId="10" borderId="24" xfId="0" applyFont="1" applyFill="1" applyBorder="1" applyAlignment="1" applyProtection="1">
      <alignment horizontal="left" vertical="top" wrapText="1"/>
      <protection locked="0"/>
    </xf>
    <xf numFmtId="0" fontId="0" fillId="10" borderId="25" xfId="0" applyFont="1" applyFill="1" applyBorder="1" applyAlignment="1" applyProtection="1">
      <alignment horizontal="left" vertical="top" wrapText="1"/>
      <protection locked="0"/>
    </xf>
    <xf numFmtId="0" fontId="0" fillId="2" borderId="31" xfId="0" applyFont="1" applyFill="1" applyBorder="1" applyAlignment="1" applyProtection="1">
      <alignment horizontal="left" vertical="top" wrapText="1"/>
      <protection locked="0"/>
    </xf>
    <xf numFmtId="0" fontId="0" fillId="10" borderId="31" xfId="0" applyFont="1" applyFill="1" applyBorder="1" applyAlignment="1" applyProtection="1">
      <alignment horizontal="left" vertical="top" wrapText="1"/>
      <protection locked="0"/>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0" fillId="2" borderId="43"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0" fillId="2" borderId="44" xfId="0" applyFont="1" applyFill="1" applyBorder="1" applyAlignment="1" applyProtection="1">
      <alignment horizontal="left" vertical="top" wrapText="1"/>
      <protection locked="0"/>
    </xf>
    <xf numFmtId="0" fontId="0" fillId="2" borderId="27" xfId="0" applyFont="1" applyFill="1" applyBorder="1" applyAlignment="1" applyProtection="1">
      <alignment horizontal="left" vertical="top" wrapText="1"/>
      <protection locked="0"/>
    </xf>
    <xf numFmtId="0" fontId="0" fillId="10" borderId="44" xfId="0" applyFont="1" applyFill="1" applyBorder="1" applyAlignment="1" applyProtection="1">
      <alignment horizontal="left" vertical="top" wrapText="1"/>
      <protection locked="0"/>
    </xf>
    <xf numFmtId="0" fontId="0" fillId="10" borderId="27" xfId="0" applyFont="1" applyFill="1" applyBorder="1" applyAlignment="1" applyProtection="1">
      <alignment horizontal="left" vertical="top" wrapText="1"/>
      <protection locked="0"/>
    </xf>
    <xf numFmtId="0" fontId="0" fillId="2" borderId="29" xfId="0" applyFont="1" applyFill="1" applyBorder="1" applyAlignment="1" applyProtection="1">
      <alignment horizontal="left" vertical="top" wrapText="1"/>
      <protection locked="0"/>
    </xf>
    <xf numFmtId="0" fontId="0" fillId="10" borderId="29" xfId="0" applyFont="1"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10" borderId="24"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left" vertical="top" wrapText="1"/>
      <protection locked="0"/>
    </xf>
    <xf numFmtId="0" fontId="0" fillId="0" borderId="0" xfId="0" applyAlignment="1">
      <alignment horizontal="left" vertical="top" wrapText="1"/>
    </xf>
    <xf numFmtId="0" fontId="16" fillId="0" borderId="0" xfId="0" applyFont="1" applyFill="1" applyAlignment="1">
      <alignment wrapText="1"/>
    </xf>
    <xf numFmtId="0" fontId="16" fillId="2" borderId="43" xfId="0" applyFont="1" applyFill="1" applyBorder="1" applyAlignment="1" applyProtection="1">
      <alignment horizontal="left" vertical="top" wrapText="1"/>
      <protection locked="0"/>
    </xf>
    <xf numFmtId="0" fontId="16" fillId="10" borderId="43" xfId="0" applyFont="1" applyFill="1" applyBorder="1" applyAlignment="1" applyProtection="1">
      <alignment horizontal="left" vertical="top" wrapText="1"/>
      <protection locked="0"/>
    </xf>
    <xf numFmtId="0" fontId="1" fillId="0" borderId="66" xfId="0" applyFont="1" applyFill="1" applyBorder="1" applyAlignment="1" applyProtection="1">
      <alignment horizontal="left" vertical="top" wrapText="1"/>
      <protection hidden="1"/>
    </xf>
    <xf numFmtId="0" fontId="16" fillId="2" borderId="67" xfId="0" applyFont="1" applyFill="1" applyBorder="1" applyAlignment="1" applyProtection="1">
      <alignment horizontal="left" vertical="top" wrapText="1"/>
      <protection locked="0"/>
    </xf>
    <xf numFmtId="0" fontId="16" fillId="2" borderId="68" xfId="0" applyFont="1" applyFill="1" applyBorder="1" applyAlignment="1" applyProtection="1">
      <alignment horizontal="left" vertical="top" wrapText="1"/>
      <protection locked="0"/>
    </xf>
    <xf numFmtId="0" fontId="16" fillId="10" borderId="68" xfId="0" applyFont="1" applyFill="1" applyBorder="1" applyAlignment="1" applyProtection="1">
      <alignment horizontal="left" vertical="top" wrapText="1"/>
      <protection locked="0"/>
    </xf>
    <xf numFmtId="0" fontId="1" fillId="0" borderId="69" xfId="0" applyFont="1" applyFill="1" applyBorder="1" applyAlignment="1" applyProtection="1">
      <alignment horizontal="left" vertical="top" wrapText="1"/>
      <protection hidden="1"/>
    </xf>
    <xf numFmtId="0" fontId="16" fillId="10" borderId="38"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top" wrapText="1"/>
      <protection locked="0"/>
    </xf>
    <xf numFmtId="0" fontId="16" fillId="10" borderId="29" xfId="0" applyFont="1" applyFill="1" applyBorder="1" applyAlignment="1" applyProtection="1">
      <alignment horizontal="left" vertical="top" wrapText="1"/>
      <protection locked="0"/>
    </xf>
    <xf numFmtId="0" fontId="1" fillId="0" borderId="71" xfId="0" applyFont="1" applyFill="1" applyBorder="1" applyAlignment="1" applyProtection="1">
      <alignment horizontal="left" vertical="top" wrapText="1"/>
      <protection hidden="1"/>
    </xf>
    <xf numFmtId="0" fontId="1" fillId="0" borderId="0" xfId="0" applyFont="1" applyAlignment="1">
      <alignment horizontal="left" vertical="top"/>
    </xf>
    <xf numFmtId="3" fontId="16" fillId="2" borderId="22" xfId="0" applyNumberFormat="1" applyFont="1" applyFill="1" applyBorder="1" applyAlignment="1" applyProtection="1">
      <alignment horizontal="center" vertical="top" wrapText="1"/>
      <protection locked="0"/>
    </xf>
    <xf numFmtId="3" fontId="16" fillId="2" borderId="23" xfId="0" applyNumberFormat="1" applyFont="1" applyFill="1" applyBorder="1" applyAlignment="1" applyProtection="1">
      <alignment horizontal="center" vertical="top" wrapText="1"/>
      <protection locked="0"/>
    </xf>
    <xf numFmtId="3" fontId="16" fillId="10" borderId="22" xfId="0" applyNumberFormat="1" applyFont="1" applyFill="1" applyBorder="1" applyAlignment="1" applyProtection="1">
      <alignment horizontal="center" vertical="top" wrapText="1"/>
      <protection locked="0"/>
    </xf>
    <xf numFmtId="3" fontId="16" fillId="10" borderId="23" xfId="0" applyNumberFormat="1" applyFont="1" applyFill="1" applyBorder="1" applyAlignment="1" applyProtection="1">
      <alignment horizontal="center" vertical="top" wrapText="1"/>
      <protection locked="0"/>
    </xf>
    <xf numFmtId="10" fontId="16" fillId="2" borderId="38" xfId="0" applyNumberFormat="1" applyFont="1" applyFill="1" applyBorder="1" applyAlignment="1" applyProtection="1">
      <alignment horizontal="center" vertical="top" wrapText="1"/>
      <protection locked="0"/>
    </xf>
    <xf numFmtId="10" fontId="16" fillId="2" borderId="26" xfId="0" applyNumberFormat="1" applyFont="1" applyFill="1" applyBorder="1" applyAlignment="1" applyProtection="1">
      <alignment horizontal="center" vertical="top" wrapText="1"/>
      <protection locked="0"/>
    </xf>
    <xf numFmtId="10" fontId="16" fillId="10" borderId="38" xfId="0" applyNumberFormat="1" applyFont="1" applyFill="1" applyBorder="1" applyAlignment="1" applyProtection="1">
      <alignment horizontal="center" vertical="top" wrapText="1"/>
      <protection locked="0"/>
    </xf>
    <xf numFmtId="10" fontId="16" fillId="10" borderId="26" xfId="0" applyNumberFormat="1" applyFont="1" applyFill="1" applyBorder="1" applyAlignment="1" applyProtection="1">
      <alignment horizontal="center" vertical="top" wrapText="1"/>
      <protection locked="0"/>
    </xf>
    <xf numFmtId="0" fontId="16" fillId="2" borderId="38" xfId="0" applyFont="1" applyFill="1" applyBorder="1" applyAlignment="1" applyProtection="1">
      <alignment horizontal="center" vertical="top" wrapText="1"/>
      <protection locked="0"/>
    </xf>
    <xf numFmtId="0" fontId="16" fillId="2" borderId="26" xfId="0" applyFont="1" applyFill="1" applyBorder="1" applyAlignment="1" applyProtection="1">
      <alignment horizontal="center" vertical="top" wrapText="1"/>
      <protection locked="0"/>
    </xf>
    <xf numFmtId="0" fontId="16" fillId="10" borderId="38" xfId="0" applyFont="1" applyFill="1" applyBorder="1" applyAlignment="1" applyProtection="1">
      <alignment horizontal="center" vertical="top" wrapText="1"/>
      <protection locked="0"/>
    </xf>
    <xf numFmtId="0" fontId="16" fillId="10" borderId="26" xfId="0" applyFont="1" applyFill="1" applyBorder="1" applyAlignment="1" applyProtection="1">
      <alignment horizontal="center" vertical="top" wrapText="1"/>
      <protection locked="0"/>
    </xf>
    <xf numFmtId="3" fontId="16" fillId="2" borderId="38" xfId="0" applyNumberFormat="1" applyFont="1" applyFill="1" applyBorder="1" applyAlignment="1" applyProtection="1">
      <alignment horizontal="center" vertical="top" wrapText="1"/>
      <protection locked="0"/>
    </xf>
    <xf numFmtId="3" fontId="16" fillId="2" borderId="26" xfId="0" applyNumberFormat="1" applyFont="1" applyFill="1" applyBorder="1" applyAlignment="1" applyProtection="1">
      <alignment horizontal="center" vertical="top" wrapText="1"/>
      <protection locked="0"/>
    </xf>
    <xf numFmtId="3" fontId="16" fillId="10" borderId="38" xfId="0" applyNumberFormat="1" applyFont="1" applyFill="1" applyBorder="1" applyAlignment="1" applyProtection="1">
      <alignment horizontal="center" vertical="top" wrapText="1"/>
      <protection locked="0"/>
    </xf>
    <xf numFmtId="3" fontId="16" fillId="10" borderId="26" xfId="0" applyNumberFormat="1" applyFont="1" applyFill="1" applyBorder="1" applyAlignment="1" applyProtection="1">
      <alignment horizontal="center" vertical="top" wrapText="1"/>
      <protection locked="0"/>
    </xf>
    <xf numFmtId="46" fontId="16" fillId="2" borderId="38" xfId="0" applyNumberFormat="1" applyFont="1" applyFill="1" applyBorder="1" applyAlignment="1" applyProtection="1">
      <alignment horizontal="center" vertical="top" wrapText="1"/>
      <protection locked="0"/>
    </xf>
    <xf numFmtId="46" fontId="16" fillId="2" borderId="26" xfId="0" applyNumberFormat="1" applyFont="1" applyFill="1" applyBorder="1" applyAlignment="1" applyProtection="1">
      <alignment horizontal="center" vertical="top" wrapText="1"/>
      <protection locked="0"/>
    </xf>
    <xf numFmtId="46" fontId="16" fillId="10" borderId="38" xfId="0" applyNumberFormat="1" applyFont="1" applyFill="1" applyBorder="1" applyAlignment="1" applyProtection="1">
      <alignment horizontal="center" vertical="top" wrapText="1"/>
      <protection locked="0"/>
    </xf>
    <xf numFmtId="46" fontId="16" fillId="10" borderId="26" xfId="0" applyNumberFormat="1" applyFont="1" applyFill="1" applyBorder="1" applyAlignment="1" applyProtection="1">
      <alignment horizontal="center" vertical="top" wrapText="1"/>
      <protection locked="0"/>
    </xf>
    <xf numFmtId="10" fontId="16" fillId="10" borderId="38" xfId="0" applyNumberFormat="1" applyFont="1" applyFill="1" applyBorder="1" applyAlignment="1" applyProtection="1">
      <alignment horizontal="left" vertical="top" wrapText="1"/>
      <protection locked="0"/>
    </xf>
    <xf numFmtId="10" fontId="16" fillId="10" borderId="26" xfId="0" applyNumberFormat="1" applyFont="1" applyFill="1" applyBorder="1" applyAlignment="1" applyProtection="1">
      <alignment horizontal="left" vertical="top" wrapText="1"/>
      <protection locked="0"/>
    </xf>
    <xf numFmtId="46" fontId="16" fillId="10" borderId="38" xfId="0" applyNumberFormat="1" applyFont="1" applyFill="1" applyBorder="1" applyAlignment="1" applyProtection="1">
      <alignment horizontal="left" vertical="top" wrapText="1"/>
      <protection locked="0"/>
    </xf>
    <xf numFmtId="46" fontId="16" fillId="10" borderId="26" xfId="0" applyNumberFormat="1" applyFont="1" applyFill="1" applyBorder="1" applyAlignment="1" applyProtection="1">
      <alignment horizontal="left" vertical="top" wrapText="1"/>
      <protection locked="0"/>
    </xf>
    <xf numFmtId="3" fontId="16" fillId="2" borderId="44" xfId="0" applyNumberFormat="1" applyFont="1" applyFill="1" applyBorder="1" applyAlignment="1" applyProtection="1">
      <alignment horizontal="left" vertical="top" wrapText="1"/>
      <protection locked="0"/>
    </xf>
    <xf numFmtId="3" fontId="16" fillId="2" borderId="27" xfId="0" applyNumberFormat="1" applyFont="1" applyFill="1" applyBorder="1" applyAlignment="1" applyProtection="1">
      <alignment horizontal="left" vertical="top" wrapText="1"/>
      <protection locked="0"/>
    </xf>
    <xf numFmtId="3" fontId="16" fillId="10" borderId="44" xfId="0" applyNumberFormat="1" applyFont="1" applyFill="1" applyBorder="1" applyAlignment="1" applyProtection="1">
      <alignment horizontal="left" vertical="top" wrapText="1"/>
      <protection locked="0"/>
    </xf>
    <xf numFmtId="3" fontId="16" fillId="10" borderId="27" xfId="0" applyNumberFormat="1" applyFont="1" applyFill="1" applyBorder="1" applyAlignment="1" applyProtection="1">
      <alignment horizontal="left" vertical="top" wrapText="1"/>
      <protection locked="0"/>
    </xf>
    <xf numFmtId="3" fontId="16" fillId="2" borderId="22" xfId="0" applyNumberFormat="1" applyFont="1" applyFill="1" applyBorder="1" applyAlignment="1" applyProtection="1">
      <alignment horizontal="left" vertical="top" wrapText="1"/>
      <protection locked="0"/>
    </xf>
    <xf numFmtId="3" fontId="16" fillId="2" borderId="23" xfId="0" applyNumberFormat="1" applyFont="1" applyFill="1" applyBorder="1" applyAlignment="1" applyProtection="1">
      <alignment horizontal="left" vertical="top" wrapText="1"/>
      <protection locked="0"/>
    </xf>
    <xf numFmtId="3" fontId="16" fillId="10" borderId="22" xfId="0" applyNumberFormat="1" applyFont="1" applyFill="1" applyBorder="1" applyAlignment="1" applyProtection="1">
      <alignment horizontal="left" vertical="top" wrapText="1"/>
      <protection locked="0"/>
    </xf>
    <xf numFmtId="3" fontId="16" fillId="10" borderId="23" xfId="0" applyNumberFormat="1" applyFont="1" applyFill="1" applyBorder="1" applyAlignment="1" applyProtection="1">
      <alignment horizontal="left" vertical="top" wrapText="1"/>
      <protection locked="0"/>
    </xf>
    <xf numFmtId="0" fontId="32" fillId="13" borderId="43" xfId="0" applyFont="1" applyFill="1" applyBorder="1" applyAlignment="1" applyProtection="1">
      <alignment wrapText="1"/>
      <protection locked="0"/>
    </xf>
    <xf numFmtId="0" fontId="32" fillId="13" borderId="30" xfId="0" applyFont="1" applyFill="1" applyBorder="1" applyAlignment="1" applyProtection="1">
      <alignment vertical="top" wrapText="1"/>
      <protection locked="0"/>
    </xf>
    <xf numFmtId="0" fontId="32" fillId="14" borderId="22" xfId="0" applyFont="1" applyFill="1" applyBorder="1" applyAlignment="1" applyProtection="1">
      <alignment vertical="top" wrapText="1"/>
      <protection locked="0"/>
    </xf>
    <xf numFmtId="0" fontId="32" fillId="13" borderId="30" xfId="0" applyFont="1" applyFill="1" applyBorder="1" applyAlignment="1" applyProtection="1">
      <alignment wrapText="1"/>
      <protection locked="0"/>
    </xf>
    <xf numFmtId="0" fontId="0" fillId="2" borderId="38" xfId="0" applyFont="1" applyFill="1" applyBorder="1" applyAlignment="1" applyProtection="1">
      <alignment horizontal="left" vertical="top" wrapText="1"/>
      <protection locked="0"/>
    </xf>
    <xf numFmtId="0" fontId="0" fillId="2" borderId="26" xfId="0" applyFont="1" applyFill="1" applyBorder="1" applyAlignment="1" applyProtection="1">
      <alignment horizontal="left" vertical="top" wrapText="1"/>
      <protection locked="0"/>
    </xf>
    <xf numFmtId="0" fontId="0" fillId="10" borderId="38" xfId="0" applyFont="1" applyFill="1" applyBorder="1" applyAlignment="1" applyProtection="1">
      <alignment horizontal="left" vertical="top" wrapText="1"/>
      <protection locked="0"/>
    </xf>
    <xf numFmtId="0" fontId="0" fillId="10" borderId="26" xfId="0" applyFont="1" applyFill="1" applyBorder="1" applyAlignment="1" applyProtection="1">
      <alignment horizontal="left" vertical="top" wrapText="1"/>
      <protection locked="0"/>
    </xf>
    <xf numFmtId="0" fontId="32" fillId="2" borderId="43" xfId="0" applyFont="1" applyFill="1" applyBorder="1" applyAlignment="1" applyProtection="1">
      <alignment horizontal="left" vertical="top" wrapText="1"/>
      <protection locked="0"/>
    </xf>
    <xf numFmtId="0" fontId="32" fillId="10" borderId="43" xfId="0" applyFont="1" applyFill="1" applyBorder="1" applyAlignment="1" applyProtection="1">
      <alignment horizontal="left" vertical="top" wrapText="1"/>
      <protection locked="0"/>
    </xf>
    <xf numFmtId="0" fontId="32" fillId="2" borderId="30" xfId="0" applyFont="1" applyFill="1" applyBorder="1" applyAlignment="1" applyProtection="1">
      <alignment horizontal="left" vertical="top" wrapText="1"/>
      <protection locked="0"/>
    </xf>
    <xf numFmtId="0" fontId="32" fillId="13" borderId="27" xfId="0" applyFont="1" applyFill="1" applyBorder="1" applyAlignment="1" applyProtection="1">
      <alignment wrapText="1"/>
      <protection locked="0"/>
    </xf>
    <xf numFmtId="49" fontId="0" fillId="2" borderId="43" xfId="0" applyNumberFormat="1" applyFont="1" applyFill="1" applyBorder="1" applyAlignment="1" applyProtection="1">
      <alignment horizontal="left" vertical="top" wrapText="1"/>
      <protection locked="0"/>
    </xf>
    <xf numFmtId="49" fontId="0" fillId="10" borderId="43" xfId="0" applyNumberFormat="1" applyFont="1" applyFill="1" applyBorder="1" applyAlignment="1" applyProtection="1">
      <alignment horizontal="left" vertical="top" wrapText="1"/>
      <protection locked="0"/>
    </xf>
    <xf numFmtId="0" fontId="0" fillId="2" borderId="70" xfId="0" applyFont="1" applyFill="1" applyBorder="1" applyAlignment="1" applyProtection="1">
      <alignment horizontal="left" vertical="top" wrapText="1"/>
      <protection locked="0"/>
    </xf>
    <xf numFmtId="0" fontId="0" fillId="2" borderId="71" xfId="0" applyFont="1" applyFill="1" applyBorder="1" applyAlignment="1" applyProtection="1">
      <alignment horizontal="left" vertical="top" wrapText="1"/>
      <protection locked="0"/>
    </xf>
    <xf numFmtId="0" fontId="0" fillId="10" borderId="70" xfId="0" applyFont="1" applyFill="1" applyBorder="1" applyAlignment="1" applyProtection="1">
      <alignment horizontal="left" vertical="top" wrapText="1"/>
      <protection locked="0"/>
    </xf>
    <xf numFmtId="0" fontId="0" fillId="2" borderId="72" xfId="0" applyFont="1" applyFill="1" applyBorder="1" applyAlignment="1" applyProtection="1">
      <alignment horizontal="left" vertical="top" wrapText="1"/>
      <protection locked="0"/>
    </xf>
    <xf numFmtId="0" fontId="0" fillId="10" borderId="72" xfId="0" applyFont="1" applyFill="1" applyBorder="1" applyAlignment="1" applyProtection="1">
      <alignment horizontal="left" vertical="top" wrapText="1"/>
      <protection locked="0"/>
    </xf>
    <xf numFmtId="0" fontId="0" fillId="10" borderId="71" xfId="0" applyFont="1" applyFill="1" applyBorder="1" applyAlignment="1" applyProtection="1">
      <alignment horizontal="left" vertical="top" wrapText="1"/>
      <protection locked="0"/>
    </xf>
    <xf numFmtId="0" fontId="0" fillId="0" borderId="0" xfId="0" applyFont="1" applyAlignment="1" applyProtection="1">
      <alignment vertical="center" wrapText="1"/>
      <protection locked="0"/>
    </xf>
    <xf numFmtId="0" fontId="0" fillId="2" borderId="44" xfId="0" applyFill="1" applyBorder="1" applyAlignment="1" applyProtection="1">
      <alignment horizontal="left" vertical="top" wrapText="1"/>
      <protection locked="0"/>
    </xf>
    <xf numFmtId="0" fontId="0" fillId="10" borderId="43" xfId="0" applyFill="1" applyBorder="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0" fillId="10" borderId="30" xfId="0" applyFill="1" applyBorder="1" applyAlignment="1" applyProtection="1">
      <alignment horizontal="left" vertical="top" wrapText="1"/>
      <protection locked="0"/>
    </xf>
    <xf numFmtId="0" fontId="0" fillId="10" borderId="12"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0" borderId="0" xfId="0" applyAlignment="1">
      <alignment horizontal="left" vertical="top" wrapText="1"/>
    </xf>
    <xf numFmtId="0" fontId="1" fillId="0" borderId="0" xfId="0" applyFont="1" applyFill="1" applyAlignment="1">
      <alignment wrapText="1"/>
    </xf>
    <xf numFmtId="0" fontId="1" fillId="0" borderId="0" xfId="0" applyFont="1" applyAlignment="1">
      <alignment wrapText="1"/>
    </xf>
    <xf numFmtId="0" fontId="16" fillId="0" borderId="0" xfId="0" applyFont="1" applyFill="1" applyAlignment="1">
      <alignment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16" fillId="0" borderId="0" xfId="0" applyFont="1" applyFill="1" applyAlignment="1">
      <alignment horizontal="left" vertical="top" wrapText="1"/>
    </xf>
    <xf numFmtId="0" fontId="1" fillId="0" borderId="0" xfId="0" applyFont="1" applyFill="1" applyAlignment="1">
      <alignment horizontal="left" vertical="center" wrapText="1"/>
    </xf>
    <xf numFmtId="0" fontId="14" fillId="3" borderId="8" xfId="0" applyFont="1" applyFill="1" applyBorder="1" applyAlignment="1">
      <alignment horizontal="left"/>
    </xf>
    <xf numFmtId="0" fontId="14" fillId="3" borderId="73" xfId="0" applyFont="1" applyFill="1" applyBorder="1" applyAlignment="1">
      <alignment horizontal="left"/>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73" xfId="0" applyFont="1" applyFill="1" applyBorder="1" applyAlignment="1">
      <alignment horizontal="left" vertical="top"/>
    </xf>
    <xf numFmtId="0" fontId="0" fillId="0" borderId="0" xfId="0" applyFill="1" applyAlignment="1">
      <alignment horizontal="left" vertical="top" wrapText="1"/>
    </xf>
    <xf numFmtId="0" fontId="0" fillId="0" borderId="0" xfId="0" applyFill="1" applyAlignment="1">
      <alignment wrapText="1"/>
    </xf>
    <xf numFmtId="0" fontId="9" fillId="0" borderId="0" xfId="0" applyFont="1" applyFill="1" applyAlignment="1">
      <alignment horizontal="left" vertical="top" wrapText="1"/>
    </xf>
    <xf numFmtId="0" fontId="16" fillId="0" borderId="0" xfId="0" applyFont="1" applyAlignment="1">
      <alignment wrapText="1"/>
    </xf>
    <xf numFmtId="0" fontId="0" fillId="0" borderId="0" xfId="0" applyAlignment="1">
      <alignment wrapText="1"/>
    </xf>
    <xf numFmtId="0" fontId="32" fillId="0" borderId="0" xfId="0" applyFont="1" applyAlignment="1">
      <alignment wrapText="1"/>
    </xf>
    <xf numFmtId="0" fontId="32" fillId="0" borderId="0" xfId="0" applyFont="1" applyAlignment="1">
      <alignment horizontal="left" vertical="top" wrapText="1"/>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Border="1" applyAlignment="1" applyProtection="1">
      <alignment vertical="center" wrapText="1"/>
      <protection hidden="1"/>
    </xf>
    <xf numFmtId="0" fontId="5" fillId="0" borderId="11" xfId="0" applyFont="1" applyFill="1" applyBorder="1" applyAlignment="1" applyProtection="1">
      <alignment horizontal="center" vertical="top"/>
      <protection hidden="1"/>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4" fillId="2" borderId="0" xfId="0" applyFont="1" applyFill="1" applyBorder="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24" fillId="2" borderId="48" xfId="0" applyFont="1" applyFill="1" applyBorder="1" applyAlignment="1" applyProtection="1">
      <alignment horizontal="left" vertical="center"/>
      <protection locked="0"/>
    </xf>
    <xf numFmtId="0" fontId="0" fillId="2" borderId="0" xfId="0" applyFill="1" applyBorder="1" applyAlignment="1" applyProtection="1">
      <alignment horizontal="left" wrapText="1"/>
      <protection locked="0"/>
    </xf>
    <xf numFmtId="0" fontId="0" fillId="2" borderId="13" xfId="0" applyFill="1" applyBorder="1" applyAlignment="1" applyProtection="1">
      <alignment horizontal="left" wrapText="1"/>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1" fillId="8" borderId="0" xfId="0" applyFont="1" applyFill="1" applyBorder="1" applyAlignment="1" applyProtection="1">
      <alignment horizontal="left" vertical="top" wrapText="1"/>
      <protection hidden="1"/>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0" fillId="0" borderId="0" xfId="0" applyBorder="1" applyAlignment="1" applyProtection="1">
      <alignment wrapText="1"/>
      <protection hidden="1"/>
    </xf>
    <xf numFmtId="0" fontId="0" fillId="0" borderId="13" xfId="0" applyBorder="1" applyAlignment="1" applyProtection="1">
      <alignment wrapText="1"/>
      <protection hidden="1"/>
    </xf>
    <xf numFmtId="0" fontId="1" fillId="3" borderId="0" xfId="0" applyFont="1" applyFill="1" applyBorder="1" applyAlignment="1" applyProtection="1">
      <alignment horizontal="center"/>
      <protection hidden="1"/>
    </xf>
    <xf numFmtId="0" fontId="1" fillId="3" borderId="13" xfId="0" applyFont="1" applyFill="1" applyBorder="1" applyAlignment="1" applyProtection="1">
      <alignment horizontal="center"/>
      <protection hidden="1"/>
    </xf>
    <xf numFmtId="0" fontId="0" fillId="2" borderId="2" xfId="0" applyFont="1"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Border="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center"/>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24" fillId="0" borderId="0" xfId="0" applyFont="1" applyBorder="1" applyAlignment="1" applyProtection="1">
      <alignment vertical="center" wrapText="1"/>
      <protection hidden="1"/>
    </xf>
    <xf numFmtId="0" fontId="24" fillId="0" borderId="13" xfId="0" applyFont="1" applyBorder="1" applyAlignment="1" applyProtection="1">
      <alignment vertical="center" wrapText="1"/>
      <protection hidden="1"/>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26" fillId="2" borderId="48"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center"/>
      <protection locked="0"/>
    </xf>
    <xf numFmtId="0" fontId="0" fillId="2" borderId="0" xfId="0" applyFill="1" applyBorder="1" applyAlignment="1" applyProtection="1">
      <alignment horizontal="left" wrapText="1"/>
      <protection hidden="1"/>
    </xf>
    <xf numFmtId="0" fontId="0" fillId="2" borderId="13" xfId="0" applyFill="1" applyBorder="1" applyAlignment="1" applyProtection="1">
      <alignment horizontal="left" wrapText="1"/>
      <protection hidden="1"/>
    </xf>
    <xf numFmtId="0" fontId="0" fillId="2" borderId="0" xfId="0" applyFill="1" applyBorder="1" applyAlignment="1" applyProtection="1">
      <alignment horizontal="left" wrapText="1"/>
    </xf>
    <xf numFmtId="0" fontId="0" fillId="2" borderId="13" xfId="0" applyFill="1" applyBorder="1" applyAlignment="1" applyProtection="1">
      <alignment horizontal="left" wrapText="1"/>
    </xf>
    <xf numFmtId="0" fontId="0" fillId="2" borderId="49" xfId="1" applyNumberFormat="1" applyFont="1" applyFill="1" applyBorder="1" applyAlignment="1" applyProtection="1">
      <alignment horizontal="left"/>
    </xf>
    <xf numFmtId="0" fontId="0" fillId="2" borderId="52" xfId="1" applyNumberFormat="1" applyFont="1" applyFill="1" applyBorder="1" applyAlignment="1" applyProtection="1">
      <alignment horizontal="left"/>
    </xf>
    <xf numFmtId="0" fontId="0" fillId="2" borderId="57" xfId="1" applyNumberFormat="1" applyFont="1" applyFill="1" applyBorder="1" applyAlignment="1" applyProtection="1">
      <alignment horizontal="left"/>
    </xf>
    <xf numFmtId="0" fontId="0" fillId="2" borderId="58" xfId="1" applyNumberFormat="1" applyFont="1" applyFill="1" applyBorder="1" applyAlignment="1" applyProtection="1">
      <alignment horizontal="left"/>
    </xf>
    <xf numFmtId="0" fontId="27" fillId="8" borderId="0" xfId="0" applyFont="1" applyFill="1" applyBorder="1" applyAlignment="1" applyProtection="1">
      <alignment horizontal="left" vertical="top" wrapText="1"/>
      <protection hidden="1"/>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0" fillId="2" borderId="0" xfId="0" applyFill="1" applyBorder="1" applyAlignment="1" applyProtection="1">
      <alignment horizontal="left"/>
      <protection locked="0"/>
    </xf>
    <xf numFmtId="0" fontId="0" fillId="2" borderId="13" xfId="0" applyFill="1" applyBorder="1" applyAlignment="1" applyProtection="1">
      <alignment horizontal="left"/>
      <protection locked="0"/>
    </xf>
    <xf numFmtId="0" fontId="45" fillId="2" borderId="48" xfId="0" applyFont="1" applyFill="1" applyBorder="1" applyAlignment="1" applyProtection="1">
      <alignment horizontal="left" vertical="top"/>
      <protection locked="0"/>
    </xf>
    <xf numFmtId="0" fontId="27" fillId="8" borderId="0" xfId="0" applyFont="1" applyFill="1" applyBorder="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ont="1" applyFill="1" applyBorder="1" applyAlignment="1" applyProtection="1">
      <alignment horizontal="left" wrapText="1"/>
      <protection locked="0"/>
    </xf>
    <xf numFmtId="0" fontId="0" fillId="2" borderId="54" xfId="0" applyFont="1" applyFill="1" applyBorder="1" applyAlignment="1" applyProtection="1">
      <alignment horizontal="left" wrapText="1"/>
      <protection locked="0"/>
    </xf>
    <xf numFmtId="0" fontId="24" fillId="0" borderId="0" xfId="0" applyFont="1" applyBorder="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1" fillId="2" borderId="0" xfId="0" applyFont="1" applyFill="1" applyBorder="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24" fillId="2" borderId="48"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wrapText="1"/>
      <protection locked="0"/>
    </xf>
    <xf numFmtId="0" fontId="0" fillId="2" borderId="13" xfId="0" applyFont="1" applyFill="1" applyBorder="1" applyAlignment="1" applyProtection="1">
      <alignment horizontal="left" wrapText="1"/>
      <protection locked="0"/>
    </xf>
    <xf numFmtId="0" fontId="58" fillId="2" borderId="49" xfId="0" applyFont="1" applyFill="1" applyBorder="1" applyAlignment="1" applyProtection="1">
      <alignment horizontal="left" vertical="center"/>
      <protection locked="0"/>
    </xf>
    <xf numFmtId="0" fontId="58" fillId="2" borderId="50" xfId="0" applyFont="1" applyFill="1" applyBorder="1" applyAlignment="1" applyProtection="1">
      <alignment horizontal="left" vertical="center"/>
      <protection locked="0"/>
    </xf>
    <xf numFmtId="0" fontId="58" fillId="2" borderId="51" xfId="0" applyFont="1" applyFill="1" applyBorder="1" applyAlignment="1" applyProtection="1">
      <alignment horizontal="left" vertical="center"/>
      <protection locked="0"/>
    </xf>
    <xf numFmtId="0" fontId="24" fillId="2" borderId="50" xfId="0" applyFont="1" applyFill="1" applyBorder="1" applyAlignment="1" applyProtection="1">
      <alignment horizontal="center" vertical="center"/>
      <protection locked="0"/>
    </xf>
    <xf numFmtId="0" fontId="0" fillId="0" borderId="33" xfId="0" applyFont="1" applyFill="1" applyBorder="1" applyAlignment="1" applyProtection="1">
      <alignment horizontal="left" vertical="top" wrapText="1"/>
      <protection hidden="1"/>
    </xf>
    <xf numFmtId="0" fontId="0" fillId="0" borderId="34" xfId="0" applyFont="1" applyFill="1" applyBorder="1" applyAlignment="1" applyProtection="1">
      <alignment horizontal="left" vertical="top" wrapText="1"/>
      <protection hidden="1"/>
    </xf>
    <xf numFmtId="0" fontId="0" fillId="0" borderId="11" xfId="0" applyFont="1" applyFill="1" applyBorder="1" applyAlignment="1" applyProtection="1">
      <alignment horizontal="left" vertical="top" wrapText="1"/>
      <protection hidden="1"/>
    </xf>
    <xf numFmtId="0" fontId="0" fillId="0" borderId="35" xfId="0" applyFont="1" applyFill="1" applyBorder="1" applyAlignment="1" applyProtection="1">
      <alignment horizontal="left" vertical="top" wrapText="1"/>
      <protection hidden="1"/>
    </xf>
    <xf numFmtId="0" fontId="0" fillId="0" borderId="14" xfId="0" applyFont="1" applyFill="1" applyBorder="1" applyAlignment="1" applyProtection="1">
      <alignment horizontal="left" vertical="top" wrapText="1"/>
      <protection hidden="1"/>
    </xf>
    <xf numFmtId="0" fontId="0" fillId="0" borderId="36" xfId="0" applyFont="1" applyFill="1" applyBorder="1" applyAlignment="1" applyProtection="1">
      <alignment horizontal="left" vertical="top"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0" fillId="0" borderId="44" xfId="0" applyFont="1" applyFill="1" applyBorder="1" applyAlignment="1" applyProtection="1">
      <alignment horizontal="left" vertical="top" wrapText="1"/>
      <protection hidden="1"/>
    </xf>
    <xf numFmtId="0" fontId="0" fillId="0" borderId="45" xfId="0" applyFont="1" applyFill="1" applyBorder="1" applyAlignment="1" applyProtection="1">
      <alignment horizontal="left" vertical="top" wrapText="1"/>
      <protection hidden="1"/>
    </xf>
    <xf numFmtId="0" fontId="0" fillId="0" borderId="22" xfId="0" applyFont="1" applyFill="1" applyBorder="1" applyAlignment="1" applyProtection="1">
      <alignment horizontal="left" vertical="top" wrapText="1"/>
      <protection hidden="1"/>
    </xf>
    <xf numFmtId="0" fontId="0" fillId="0" borderId="1" xfId="0" applyFont="1" applyFill="1" applyBorder="1" applyAlignment="1" applyProtection="1">
      <alignment horizontal="left" vertical="top" wrapText="1"/>
      <protection hidden="1"/>
    </xf>
    <xf numFmtId="0" fontId="0" fillId="0" borderId="24" xfId="0" applyFont="1" applyFill="1" applyBorder="1" applyAlignment="1" applyProtection="1">
      <alignment horizontal="left" vertical="top" wrapText="1"/>
      <protection hidden="1"/>
    </xf>
    <xf numFmtId="0" fontId="0" fillId="0" borderId="46" xfId="0" applyFont="1" applyFill="1"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4" xfId="0" applyFont="1" applyFill="1" applyBorder="1" applyAlignment="1" applyProtection="1">
      <alignment horizontal="left" vertical="top" wrapText="1"/>
      <protection hidden="1"/>
    </xf>
    <xf numFmtId="0" fontId="0" fillId="0" borderId="65" xfId="0" applyFont="1" applyFill="1" applyBorder="1" applyAlignment="1" applyProtection="1">
      <alignment horizontal="left" vertical="top" wrapText="1"/>
      <protection hidden="1"/>
    </xf>
    <xf numFmtId="0" fontId="0" fillId="0" borderId="38" xfId="0" applyFont="1" applyFill="1" applyBorder="1" applyAlignment="1" applyProtection="1">
      <alignment horizontal="left" vertical="top" wrapText="1"/>
      <protection hidden="1"/>
    </xf>
    <xf numFmtId="0" fontId="0" fillId="0" borderId="5" xfId="0" applyFont="1" applyFill="1" applyBorder="1" applyAlignment="1" applyProtection="1">
      <alignment horizontal="left" vertical="top" wrapText="1"/>
      <protection hidden="1"/>
    </xf>
    <xf numFmtId="0" fontId="0" fillId="0" borderId="70" xfId="0" applyFont="1" applyFill="1" applyBorder="1" applyAlignment="1" applyProtection="1">
      <alignment horizontal="left" vertical="top" wrapText="1"/>
      <protection hidden="1"/>
    </xf>
    <xf numFmtId="0" fontId="0" fillId="0" borderId="3" xfId="0" applyFont="1" applyFill="1"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4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numFmt numFmtId="166" formatCode=";;;"/>
    </dxf>
    <dxf>
      <numFmt numFmtId="166" formatCode=";;;"/>
    </dxf>
    <dxf>
      <numFmt numFmtId="166" formatCode=";;;"/>
    </dxf>
    <dxf>
      <numFmt numFmtId="166" formatCode=";;;"/>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numFmt numFmtId="164" formatCode=";;;&quot;Out-of-Pocket Maximum&quot;"/>
    </dxf>
    <dxf>
      <fill>
        <patternFill patternType="lightUp"/>
      </fill>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0" defaultTableStyle="TableStyleMedium2" defaultPivotStyle="PivotStyleLight16"/>
  <colors>
    <mruColors>
      <color rgb="FF0000FF"/>
      <color rgb="FFD9D9D9"/>
      <color rgb="FFFCE4D6"/>
      <color rgb="FF7AC142"/>
      <color rgb="FF38939B"/>
      <color rgb="FFF8971D"/>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84</xdr:row>
      <xdr:rowOff>38100</xdr:rowOff>
    </xdr:from>
    <xdr:to>
      <xdr:col>3</xdr:col>
      <xdr:colOff>100965</xdr:colOff>
      <xdr:row>86</xdr:row>
      <xdr:rowOff>57150</xdr:rowOff>
    </xdr:to>
    <xdr:pic>
      <xdr:nvPicPr>
        <xdr:cNvPr id="3" name="Picture 2" descr="dch_logo_2012_2.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7659350"/>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4981575</xdr:colOff>
      <xdr:row>83</xdr:row>
      <xdr:rowOff>171450</xdr:rowOff>
    </xdr:from>
    <xdr:to>
      <xdr:col>3</xdr:col>
      <xdr:colOff>6570748</xdr:colOff>
      <xdr:row>86</xdr:row>
      <xdr:rowOff>180975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29400" y="17602200"/>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3"/>
  <sheetViews>
    <sheetView showGridLines="0" tabSelected="1" zoomScaleNormal="100" workbookViewId="0">
      <pane ySplit="9" topLeftCell="A10" activePane="bottomLeft" state="frozen"/>
      <selection pane="bottomLeft" activeCell="D4" sqref="D4"/>
    </sheetView>
  </sheetViews>
  <sheetFormatPr defaultColWidth="9.140625" defaultRowHeight="15" x14ac:dyDescent="0.25"/>
  <cols>
    <col min="1" max="1" width="4.85546875" style="25" customWidth="1"/>
    <col min="2" max="2" width="6.42578125" style="25" customWidth="1"/>
    <col min="3" max="3" width="13.42578125" style="25" customWidth="1"/>
    <col min="4" max="4" width="99" style="25" customWidth="1"/>
    <col min="5" max="16384" width="9.140625" style="25"/>
  </cols>
  <sheetData>
    <row r="1" spans="1:5" ht="18.75" x14ac:dyDescent="0.3">
      <c r="A1" s="27" t="s">
        <v>475</v>
      </c>
      <c r="D1" s="60"/>
    </row>
    <row r="2" spans="1:5" ht="26.25" x14ac:dyDescent="0.4">
      <c r="A2" s="28" t="s">
        <v>16</v>
      </c>
    </row>
    <row r="4" spans="1:5" x14ac:dyDescent="0.25">
      <c r="A4" s="26" t="s">
        <v>0</v>
      </c>
      <c r="D4" s="58" t="s">
        <v>509</v>
      </c>
    </row>
    <row r="5" spans="1:5" x14ac:dyDescent="0.25">
      <c r="A5" s="26" t="s">
        <v>503</v>
      </c>
      <c r="D5" s="58" t="s">
        <v>504</v>
      </c>
    </row>
    <row r="6" spans="1:5" x14ac:dyDescent="0.25">
      <c r="A6" s="26" t="s">
        <v>17</v>
      </c>
      <c r="D6" s="58" t="s">
        <v>639</v>
      </c>
    </row>
    <row r="7" spans="1:5" x14ac:dyDescent="0.25">
      <c r="A7" s="26" t="s">
        <v>18</v>
      </c>
      <c r="D7" s="58" t="s">
        <v>771</v>
      </c>
    </row>
    <row r="8" spans="1:5" x14ac:dyDescent="0.25">
      <c r="A8" s="26" t="s">
        <v>1</v>
      </c>
      <c r="D8" s="59">
        <v>45617</v>
      </c>
      <c r="E8" s="53"/>
    </row>
    <row r="10" spans="1:5" x14ac:dyDescent="0.25">
      <c r="A10" s="4" t="s">
        <v>412</v>
      </c>
    </row>
    <row r="11" spans="1:5" x14ac:dyDescent="0.25">
      <c r="A11" s="4"/>
    </row>
    <row r="12" spans="1:5" ht="15" customHeight="1" x14ac:dyDescent="0.25">
      <c r="A12" s="461" t="s">
        <v>478</v>
      </c>
      <c r="B12" s="461"/>
      <c r="C12" s="461"/>
      <c r="D12" s="461"/>
    </row>
    <row r="13" spans="1:5" x14ac:dyDescent="0.25">
      <c r="A13" s="461"/>
      <c r="B13" s="461"/>
      <c r="C13" s="461"/>
      <c r="D13" s="461"/>
    </row>
    <row r="14" spans="1:5" x14ac:dyDescent="0.25">
      <c r="A14" s="461"/>
      <c r="B14" s="461"/>
      <c r="C14" s="461"/>
      <c r="D14" s="461"/>
    </row>
    <row r="15" spans="1:5" x14ac:dyDescent="0.25">
      <c r="A15" s="461"/>
      <c r="B15" s="461"/>
      <c r="C15" s="461"/>
      <c r="D15" s="461"/>
    </row>
    <row r="16" spans="1:5" x14ac:dyDescent="0.25">
      <c r="A16" s="461"/>
      <c r="B16" s="461"/>
      <c r="C16" s="461"/>
      <c r="D16" s="461"/>
    </row>
    <row r="17" spans="1:4" x14ac:dyDescent="0.25">
      <c r="A17" s="4"/>
    </row>
    <row r="18" spans="1:4" ht="15" customHeight="1" x14ac:dyDescent="0.25">
      <c r="A18" s="462" t="s">
        <v>663</v>
      </c>
      <c r="B18" s="462"/>
      <c r="C18" s="462"/>
      <c r="D18" s="462"/>
    </row>
    <row r="19" spans="1:4" x14ac:dyDescent="0.25">
      <c r="A19" s="462"/>
      <c r="B19" s="462"/>
      <c r="C19" s="462"/>
      <c r="D19" s="462"/>
    </row>
    <row r="20" spans="1:4" x14ac:dyDescent="0.25">
      <c r="A20" s="462"/>
      <c r="B20" s="462"/>
      <c r="C20" s="462"/>
      <c r="D20" s="462"/>
    </row>
    <row r="21" spans="1:4" x14ac:dyDescent="0.25">
      <c r="A21" s="462"/>
      <c r="B21" s="462"/>
      <c r="C21" s="462"/>
      <c r="D21" s="462"/>
    </row>
    <row r="22" spans="1:4" ht="30.75" customHeight="1" x14ac:dyDescent="0.25">
      <c r="A22" s="462"/>
      <c r="B22" s="462"/>
      <c r="C22" s="462"/>
      <c r="D22" s="462"/>
    </row>
    <row r="23" spans="1:4" x14ac:dyDescent="0.25">
      <c r="A23" s="13"/>
      <c r="B23" s="14"/>
      <c r="C23" s="14"/>
      <c r="D23" s="14"/>
    </row>
    <row r="24" spans="1:4" ht="15" customHeight="1" x14ac:dyDescent="0.25">
      <c r="A24" s="468" t="s">
        <v>634</v>
      </c>
      <c r="B24" s="468"/>
      <c r="C24" s="468"/>
      <c r="D24" s="468"/>
    </row>
    <row r="25" spans="1:4" x14ac:dyDescent="0.25">
      <c r="A25" s="468"/>
      <c r="B25" s="468"/>
      <c r="C25" s="468"/>
      <c r="D25" s="468"/>
    </row>
    <row r="26" spans="1:4" x14ac:dyDescent="0.25">
      <c r="A26" s="468"/>
      <c r="B26" s="468"/>
      <c r="C26" s="468"/>
      <c r="D26" s="468"/>
    </row>
    <row r="27" spans="1:4" x14ac:dyDescent="0.25">
      <c r="A27" s="13"/>
      <c r="B27" s="14"/>
      <c r="C27" s="14"/>
      <c r="D27" s="14"/>
    </row>
    <row r="28" spans="1:4" ht="15" customHeight="1" x14ac:dyDescent="0.25">
      <c r="A28" s="467" t="s">
        <v>638</v>
      </c>
      <c r="B28" s="467"/>
      <c r="C28" s="467"/>
      <c r="D28" s="467"/>
    </row>
    <row r="29" spans="1:4" ht="15" customHeight="1" x14ac:dyDescent="0.25">
      <c r="A29" s="467"/>
      <c r="B29" s="467"/>
      <c r="C29" s="467"/>
      <c r="D29" s="467"/>
    </row>
    <row r="30" spans="1:4" ht="15" customHeight="1" x14ac:dyDescent="0.25">
      <c r="A30" s="467"/>
      <c r="B30" s="467"/>
      <c r="C30" s="467"/>
      <c r="D30" s="467"/>
    </row>
    <row r="31" spans="1:4" ht="15" customHeight="1" x14ac:dyDescent="0.25">
      <c r="A31" s="467"/>
      <c r="B31" s="467"/>
      <c r="C31" s="467"/>
      <c r="D31" s="467"/>
    </row>
    <row r="32" spans="1:4" x14ac:dyDescent="0.25">
      <c r="A32" s="467"/>
      <c r="B32" s="467"/>
      <c r="C32" s="467"/>
      <c r="D32" s="467"/>
    </row>
    <row r="33" spans="1:4" ht="62.25" customHeight="1" x14ac:dyDescent="0.25">
      <c r="A33" s="467"/>
      <c r="B33" s="467"/>
      <c r="C33" s="467"/>
      <c r="D33" s="467"/>
    </row>
    <row r="34" spans="1:4" x14ac:dyDescent="0.25">
      <c r="A34" s="15"/>
      <c r="B34" s="14"/>
      <c r="C34" s="14"/>
      <c r="D34" s="14"/>
    </row>
    <row r="35" spans="1:4" x14ac:dyDescent="0.25">
      <c r="A35" s="15" t="s">
        <v>410</v>
      </c>
      <c r="B35" s="14"/>
      <c r="C35" s="14"/>
      <c r="D35" s="14"/>
    </row>
    <row r="36" spans="1:4" x14ac:dyDescent="0.25">
      <c r="A36" s="15"/>
      <c r="B36" s="14"/>
      <c r="C36" s="14"/>
      <c r="D36" s="14"/>
    </row>
    <row r="37" spans="1:4" x14ac:dyDescent="0.25">
      <c r="A37" s="15"/>
      <c r="B37" s="32" t="s">
        <v>408</v>
      </c>
      <c r="C37" s="32"/>
      <c r="D37" s="14"/>
    </row>
    <row r="38" spans="1:4" x14ac:dyDescent="0.25">
      <c r="A38" s="15"/>
      <c r="B38" s="32" t="s">
        <v>409</v>
      </c>
      <c r="C38" s="32"/>
      <c r="D38" s="14"/>
    </row>
    <row r="39" spans="1:4" x14ac:dyDescent="0.25">
      <c r="A39" s="15"/>
      <c r="B39" s="32"/>
      <c r="C39" s="32" t="s">
        <v>411</v>
      </c>
      <c r="D39" s="14"/>
    </row>
    <row r="40" spans="1:4" x14ac:dyDescent="0.25">
      <c r="A40" s="15"/>
      <c r="B40" s="32"/>
      <c r="C40" s="32" t="s">
        <v>444</v>
      </c>
      <c r="D40" s="14"/>
    </row>
    <row r="41" spans="1:4" x14ac:dyDescent="0.25">
      <c r="A41" s="15"/>
      <c r="B41" s="32"/>
      <c r="C41" s="32" t="s">
        <v>518</v>
      </c>
      <c r="D41" s="14"/>
    </row>
    <row r="42" spans="1:4" x14ac:dyDescent="0.25">
      <c r="A42" s="15"/>
      <c r="B42" s="46"/>
      <c r="C42" s="46"/>
      <c r="D42" s="14"/>
    </row>
    <row r="43" spans="1:4" ht="15" customHeight="1" x14ac:dyDescent="0.25">
      <c r="A43" s="463" t="s">
        <v>519</v>
      </c>
      <c r="B43" s="463"/>
      <c r="C43" s="463"/>
      <c r="D43" s="463"/>
    </row>
    <row r="44" spans="1:4" x14ac:dyDescent="0.25">
      <c r="A44" s="463"/>
      <c r="B44" s="463"/>
      <c r="C44" s="463"/>
      <c r="D44" s="463"/>
    </row>
    <row r="45" spans="1:4" x14ac:dyDescent="0.25">
      <c r="A45" s="463"/>
      <c r="B45" s="463"/>
      <c r="C45" s="463"/>
      <c r="D45" s="463"/>
    </row>
    <row r="46" spans="1:4" x14ac:dyDescent="0.25">
      <c r="A46" s="387"/>
      <c r="B46" s="387"/>
      <c r="C46" s="387"/>
      <c r="D46" s="387"/>
    </row>
    <row r="47" spans="1:4" x14ac:dyDescent="0.25">
      <c r="A47" s="31"/>
      <c r="B47" s="32" t="s">
        <v>111</v>
      </c>
      <c r="C47" s="32"/>
      <c r="D47" s="31"/>
    </row>
    <row r="48" spans="1:4" x14ac:dyDescent="0.25">
      <c r="A48" s="31"/>
      <c r="B48" s="32" t="s">
        <v>112</v>
      </c>
      <c r="C48" s="32"/>
      <c r="D48" s="31"/>
    </row>
    <row r="49" spans="1:4" x14ac:dyDescent="0.25">
      <c r="A49" s="31"/>
      <c r="B49" s="32" t="s">
        <v>113</v>
      </c>
      <c r="C49" s="32"/>
      <c r="D49" s="31"/>
    </row>
    <row r="50" spans="1:4" x14ac:dyDescent="0.25">
      <c r="A50" s="31"/>
      <c r="B50" s="31"/>
      <c r="C50" s="31"/>
      <c r="D50" s="31"/>
    </row>
    <row r="51" spans="1:4" x14ac:dyDescent="0.25">
      <c r="A51" s="14" t="s">
        <v>476</v>
      </c>
      <c r="B51" s="14"/>
      <c r="C51" s="14"/>
      <c r="D51" s="14"/>
    </row>
    <row r="52" spans="1:4" x14ac:dyDescent="0.25">
      <c r="A52" s="15"/>
      <c r="B52" s="14"/>
      <c r="C52" s="14"/>
      <c r="D52" s="14"/>
    </row>
    <row r="53" spans="1:4" ht="15" customHeight="1" x14ac:dyDescent="0.25">
      <c r="A53" s="15"/>
      <c r="B53" s="16" t="s">
        <v>114</v>
      </c>
      <c r="C53" s="16"/>
      <c r="D53" s="464" t="s">
        <v>212</v>
      </c>
    </row>
    <row r="54" spans="1:4" x14ac:dyDescent="0.25">
      <c r="A54" s="15"/>
      <c r="B54" s="17" t="s">
        <v>19</v>
      </c>
      <c r="C54" s="17"/>
      <c r="D54" s="465"/>
    </row>
    <row r="55" spans="1:4" x14ac:dyDescent="0.25">
      <c r="A55" s="15"/>
      <c r="B55" s="18" t="s">
        <v>51</v>
      </c>
      <c r="C55" s="18"/>
      <c r="D55" s="466"/>
    </row>
    <row r="56" spans="1:4" ht="15" customHeight="1" x14ac:dyDescent="0.25">
      <c r="A56" s="15"/>
      <c r="B56" s="19" t="s">
        <v>115</v>
      </c>
      <c r="C56" s="19"/>
      <c r="D56" s="464" t="s">
        <v>477</v>
      </c>
    </row>
    <row r="57" spans="1:4" x14ac:dyDescent="0.25">
      <c r="A57" s="15"/>
      <c r="B57" s="20" t="s">
        <v>116</v>
      </c>
      <c r="C57" s="20"/>
      <c r="D57" s="465"/>
    </row>
    <row r="58" spans="1:4" x14ac:dyDescent="0.25">
      <c r="A58" s="15"/>
      <c r="B58" s="20" t="s">
        <v>117</v>
      </c>
      <c r="C58" s="20"/>
      <c r="D58" s="465"/>
    </row>
    <row r="59" spans="1:4" x14ac:dyDescent="0.25">
      <c r="A59" s="15"/>
      <c r="B59" s="20" t="s">
        <v>118</v>
      </c>
      <c r="C59" s="20"/>
      <c r="D59" s="465"/>
    </row>
    <row r="60" spans="1:4" ht="15" customHeight="1" x14ac:dyDescent="0.25">
      <c r="A60" s="15"/>
      <c r="B60" s="469" t="s">
        <v>635</v>
      </c>
      <c r="C60" s="470"/>
      <c r="D60" s="466"/>
    </row>
    <row r="61" spans="1:4" x14ac:dyDescent="0.25">
      <c r="A61" s="15"/>
      <c r="B61" s="21" t="s">
        <v>119</v>
      </c>
      <c r="C61" s="21"/>
      <c r="D61" s="464" t="s">
        <v>636</v>
      </c>
    </row>
    <row r="62" spans="1:4" x14ac:dyDescent="0.25">
      <c r="A62" s="15"/>
      <c r="B62" s="22" t="s">
        <v>326</v>
      </c>
      <c r="C62" s="22"/>
      <c r="D62" s="465"/>
    </row>
    <row r="63" spans="1:4" x14ac:dyDescent="0.25">
      <c r="A63" s="15"/>
      <c r="B63" s="471" t="s">
        <v>517</v>
      </c>
      <c r="C63" s="472"/>
      <c r="D63" s="465"/>
    </row>
    <row r="64" spans="1:4" x14ac:dyDescent="0.25">
      <c r="A64" s="15"/>
      <c r="B64" s="22" t="s">
        <v>516</v>
      </c>
      <c r="C64" s="22"/>
      <c r="D64" s="465"/>
    </row>
    <row r="65" spans="1:4" x14ac:dyDescent="0.25">
      <c r="A65" s="15"/>
      <c r="B65" s="22" t="s">
        <v>327</v>
      </c>
      <c r="C65" s="22"/>
      <c r="D65" s="465"/>
    </row>
    <row r="66" spans="1:4" x14ac:dyDescent="0.25">
      <c r="A66" s="15"/>
      <c r="B66" s="22" t="s">
        <v>328</v>
      </c>
      <c r="C66" s="22"/>
      <c r="D66" s="465"/>
    </row>
    <row r="67" spans="1:4" x14ac:dyDescent="0.25">
      <c r="A67" s="15"/>
      <c r="B67" s="22" t="s">
        <v>329</v>
      </c>
      <c r="C67" s="22"/>
      <c r="D67" s="465"/>
    </row>
    <row r="68" spans="1:4" x14ac:dyDescent="0.25">
      <c r="A68" s="15"/>
      <c r="B68" s="22" t="s">
        <v>330</v>
      </c>
      <c r="C68" s="22"/>
      <c r="D68" s="465"/>
    </row>
    <row r="69" spans="1:4" x14ac:dyDescent="0.25">
      <c r="A69" s="15"/>
      <c r="B69" s="22" t="s">
        <v>331</v>
      </c>
      <c r="C69" s="22"/>
      <c r="D69" s="465"/>
    </row>
    <row r="70" spans="1:4" x14ac:dyDescent="0.25">
      <c r="A70" s="15"/>
      <c r="B70" s="22" t="s">
        <v>332</v>
      </c>
      <c r="C70" s="22"/>
      <c r="D70" s="465"/>
    </row>
    <row r="71" spans="1:4" x14ac:dyDescent="0.25">
      <c r="A71" s="15"/>
      <c r="B71" s="47" t="s">
        <v>333</v>
      </c>
      <c r="C71" s="22"/>
      <c r="D71" s="465"/>
    </row>
    <row r="72" spans="1:4" x14ac:dyDescent="0.25">
      <c r="A72" s="15"/>
      <c r="B72" s="47" t="s">
        <v>637</v>
      </c>
      <c r="C72" s="22"/>
      <c r="D72" s="465"/>
    </row>
    <row r="73" spans="1:4" ht="42.75" customHeight="1" x14ac:dyDescent="0.25">
      <c r="A73" s="15"/>
      <c r="B73" s="473" t="s">
        <v>669</v>
      </c>
      <c r="C73" s="474"/>
      <c r="D73" s="466"/>
    </row>
    <row r="74" spans="1:4" x14ac:dyDescent="0.25">
      <c r="A74" s="15"/>
      <c r="B74" s="23" t="s">
        <v>120</v>
      </c>
      <c r="C74" s="23"/>
      <c r="D74" s="24" t="s">
        <v>125</v>
      </c>
    </row>
    <row r="75" spans="1:4" x14ac:dyDescent="0.25">
      <c r="A75" s="15"/>
      <c r="B75" s="14"/>
      <c r="C75" s="14"/>
      <c r="D75" s="14"/>
    </row>
    <row r="76" spans="1:4" x14ac:dyDescent="0.25">
      <c r="A76" s="4" t="s">
        <v>92</v>
      </c>
    </row>
    <row r="77" spans="1:4" x14ac:dyDescent="0.25">
      <c r="A77" s="25" t="s">
        <v>94</v>
      </c>
    </row>
    <row r="78" spans="1:4" ht="15" customHeight="1" x14ac:dyDescent="0.25">
      <c r="A78" s="25" t="s">
        <v>93</v>
      </c>
    </row>
    <row r="79" spans="1:4" x14ac:dyDescent="0.25">
      <c r="A79" s="25" t="s">
        <v>96</v>
      </c>
    </row>
    <row r="80" spans="1:4" x14ac:dyDescent="0.25">
      <c r="A80" s="25" t="s">
        <v>101</v>
      </c>
    </row>
    <row r="81" spans="1:4" x14ac:dyDescent="0.25">
      <c r="A81" s="460" t="s">
        <v>95</v>
      </c>
      <c r="B81" s="460"/>
      <c r="C81" s="460"/>
      <c r="D81" s="460"/>
    </row>
    <row r="82" spans="1:4" x14ac:dyDescent="0.25">
      <c r="A82" s="460"/>
      <c r="B82" s="460"/>
      <c r="C82" s="460"/>
      <c r="D82" s="460"/>
    </row>
    <row r="83" spans="1:4" x14ac:dyDescent="0.25">
      <c r="A83" s="460"/>
      <c r="B83" s="460"/>
      <c r="C83" s="460"/>
      <c r="D83" s="460"/>
    </row>
  </sheetData>
  <sheetProtection algorithmName="SHA-512" hashValue="XyzgDysrROCfrehyhCPi9vazAOChj4qqnzushNV8NLqjfpdvGDvF4u1Ta7c0aJEfFjhWiA6HrU+6bB+RNqMD4Q==" saltValue="VK4kG/ZkJ8gu4ovVbjhkXg==" spinCount="100000" sheet="1" objects="1" scenarios="1"/>
  <customSheetViews>
    <customSheetView guid="{13810DCC-AA08-45AA-A2EB-614B3F1533B3}" showGridLines="0">
      <pane ySplit="8" topLeftCell="A21" activePane="bottomLeft" state="frozen"/>
      <selection pane="bottomLeft" activeCell="C6" sqref="C6"/>
      <pageMargins left="0.7" right="0.7" top="0.75" bottom="0.75" header="0.3" footer="0.3"/>
      <pageSetup orientation="portrait" horizontalDpi="1200" verticalDpi="1200" r:id="rId1"/>
    </customSheetView>
  </customSheetViews>
  <mergeCells count="12">
    <mergeCell ref="A81:D83"/>
    <mergeCell ref="A12:D16"/>
    <mergeCell ref="A18:D22"/>
    <mergeCell ref="A43:D45"/>
    <mergeCell ref="D53:D55"/>
    <mergeCell ref="A28:D33"/>
    <mergeCell ref="A24:D26"/>
    <mergeCell ref="D56:D60"/>
    <mergeCell ref="B60:C60"/>
    <mergeCell ref="D61:D73"/>
    <mergeCell ref="B63:C63"/>
    <mergeCell ref="B73:C73"/>
  </mergeCell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'Benefit Plan'!$A:$A</xm:f>
          </x14:formula1>
          <xm:sqref>D5</xm:sqref>
        </x14:dataValidation>
        <x14:dataValidation type="list" allowBlank="1" showInputMessage="1" showErrorMessage="1" xr:uid="{00000000-0002-0000-0000-000001000000}">
          <x14:formula1>
            <xm:f>'Benefit Plan'!$C:$C</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CC5CA"/>
  </sheetPr>
  <dimension ref="A1:M34"/>
  <sheetViews>
    <sheetView showGridLines="0" workbookViewId="0">
      <pane ySplit="4" topLeftCell="A5" activePane="bottomLeft" state="frozen"/>
      <selection activeCell="D4" sqref="D4"/>
      <selection pane="bottomLeft"/>
    </sheetView>
  </sheetViews>
  <sheetFormatPr defaultColWidth="9.140625" defaultRowHeight="15" x14ac:dyDescent="0.25"/>
  <cols>
    <col min="1" max="1" width="5.140625" style="25" customWidth="1"/>
    <col min="2" max="2" width="4.5703125" style="25" customWidth="1"/>
    <col min="3" max="3" width="9.140625" style="25"/>
    <col min="4" max="4" width="10.28515625" style="25" customWidth="1"/>
    <col min="5" max="6" width="10.85546875" style="25" customWidth="1"/>
    <col min="7" max="10" width="11.140625" style="25" customWidth="1"/>
    <col min="11" max="16384" width="9.140625" style="25"/>
  </cols>
  <sheetData>
    <row r="1" spans="1:13" ht="18.75" x14ac:dyDescent="0.3">
      <c r="A1" s="27" t="str">
        <f>'Cover and Instructions'!A1</f>
        <v>Georgia Families MHPAEA Parity</v>
      </c>
      <c r="M1" s="60" t="s">
        <v>565</v>
      </c>
    </row>
    <row r="2" spans="1:13" ht="26.25" x14ac:dyDescent="0.4">
      <c r="A2" s="28" t="s">
        <v>16</v>
      </c>
    </row>
    <row r="3" spans="1:13" ht="21" x14ac:dyDescent="0.35">
      <c r="A3" s="7" t="s">
        <v>629</v>
      </c>
    </row>
    <row r="5" spans="1:13" x14ac:dyDescent="0.25">
      <c r="A5" s="12"/>
    </row>
    <row r="7" spans="1:13" ht="15" customHeight="1" x14ac:dyDescent="0.25">
      <c r="A7" s="460" t="s">
        <v>630</v>
      </c>
      <c r="B7" s="460"/>
      <c r="C7" s="460"/>
      <c r="D7" s="460"/>
      <c r="E7" s="460"/>
      <c r="F7" s="460"/>
      <c r="G7" s="460"/>
      <c r="H7" s="460"/>
      <c r="I7" s="460"/>
      <c r="J7" s="460"/>
      <c r="K7" s="460"/>
      <c r="L7" s="460"/>
      <c r="M7" s="460"/>
    </row>
    <row r="8" spans="1:13" x14ac:dyDescent="0.25">
      <c r="A8" s="460"/>
      <c r="B8" s="460"/>
      <c r="C8" s="460"/>
      <c r="D8" s="460"/>
      <c r="E8" s="460"/>
      <c r="F8" s="460"/>
      <c r="G8" s="460"/>
      <c r="H8" s="460"/>
      <c r="I8" s="460"/>
      <c r="J8" s="460"/>
      <c r="K8" s="460"/>
      <c r="L8" s="460"/>
      <c r="M8" s="460"/>
    </row>
    <row r="9" spans="1:13" x14ac:dyDescent="0.25">
      <c r="A9" s="460"/>
      <c r="B9" s="460"/>
      <c r="C9" s="460"/>
      <c r="D9" s="460"/>
      <c r="E9" s="460"/>
      <c r="F9" s="460"/>
      <c r="G9" s="460"/>
      <c r="H9" s="460"/>
      <c r="I9" s="460"/>
      <c r="J9" s="460"/>
      <c r="K9" s="460"/>
      <c r="L9" s="460"/>
      <c r="M9" s="460"/>
    </row>
    <row r="10" spans="1:13" x14ac:dyDescent="0.25">
      <c r="A10" s="460"/>
      <c r="B10" s="460"/>
      <c r="C10" s="460"/>
      <c r="D10" s="460"/>
      <c r="E10" s="460"/>
      <c r="F10" s="460"/>
      <c r="G10" s="460"/>
      <c r="H10" s="460"/>
      <c r="I10" s="460"/>
      <c r="J10" s="460"/>
      <c r="K10" s="460"/>
      <c r="L10" s="460"/>
      <c r="M10" s="460"/>
    </row>
    <row r="11" spans="1:13" x14ac:dyDescent="0.25">
      <c r="A11" s="460"/>
      <c r="B11" s="460"/>
      <c r="C11" s="460"/>
      <c r="D11" s="460"/>
      <c r="E11" s="460"/>
      <c r="F11" s="460"/>
      <c r="G11" s="460"/>
      <c r="H11" s="460"/>
      <c r="I11" s="460"/>
      <c r="J11" s="460"/>
      <c r="K11" s="460"/>
      <c r="L11" s="460"/>
      <c r="M11" s="460"/>
    </row>
    <row r="12" spans="1:13" x14ac:dyDescent="0.25">
      <c r="A12" s="400" t="s">
        <v>631</v>
      </c>
      <c r="B12" s="386"/>
      <c r="C12" s="386"/>
      <c r="D12" s="386"/>
      <c r="E12" s="386"/>
      <c r="F12" s="386"/>
      <c r="G12" s="386"/>
      <c r="H12" s="386"/>
      <c r="I12" s="386"/>
      <c r="J12" s="386"/>
      <c r="K12" s="386"/>
      <c r="L12" s="386"/>
      <c r="M12" s="386"/>
    </row>
    <row r="13" spans="1:13" ht="38.25" customHeight="1" x14ac:dyDescent="0.25">
      <c r="A13" s="481" t="s">
        <v>632</v>
      </c>
      <c r="B13" s="481"/>
      <c r="C13" s="481"/>
      <c r="D13" s="481"/>
      <c r="E13" s="481"/>
      <c r="F13" s="481"/>
      <c r="G13" s="481"/>
      <c r="H13" s="481"/>
      <c r="I13" s="481"/>
      <c r="J13" s="481"/>
      <c r="K13" s="481"/>
      <c r="L13" s="481"/>
      <c r="M13" s="481"/>
    </row>
    <row r="14" spans="1:13" x14ac:dyDescent="0.25">
      <c r="H14" s="14"/>
      <c r="I14" s="14"/>
      <c r="J14" s="14"/>
      <c r="K14" s="14"/>
      <c r="L14" s="14"/>
    </row>
    <row r="15" spans="1:13" x14ac:dyDescent="0.25">
      <c r="A15" s="400" t="s">
        <v>673</v>
      </c>
      <c r="B15" s="386"/>
      <c r="C15" s="386"/>
      <c r="D15" s="386"/>
      <c r="E15" s="386"/>
      <c r="F15" s="386"/>
      <c r="G15" s="386"/>
      <c r="H15" s="386"/>
      <c r="I15" s="386"/>
      <c r="J15" s="386"/>
      <c r="K15" s="386"/>
      <c r="L15" s="386"/>
      <c r="M15" s="386"/>
    </row>
    <row r="16" spans="1:13" ht="35.25" customHeight="1" x14ac:dyDescent="0.25">
      <c r="A16" s="481" t="s">
        <v>633</v>
      </c>
      <c r="B16" s="481"/>
      <c r="C16" s="481"/>
      <c r="D16" s="481"/>
      <c r="E16" s="481"/>
      <c r="F16" s="481"/>
      <c r="G16" s="481"/>
      <c r="H16" s="481"/>
      <c r="I16" s="481"/>
      <c r="J16" s="481"/>
      <c r="K16" s="481"/>
      <c r="L16" s="481"/>
      <c r="M16" s="481"/>
    </row>
    <row r="17" spans="1:12" x14ac:dyDescent="0.25">
      <c r="H17" s="14"/>
      <c r="I17" s="14"/>
      <c r="J17" s="14"/>
      <c r="K17" s="14"/>
      <c r="L17" s="14"/>
    </row>
    <row r="18" spans="1:12" x14ac:dyDescent="0.25">
      <c r="H18" s="14"/>
      <c r="I18" s="14"/>
      <c r="J18" s="14"/>
      <c r="K18" s="14"/>
      <c r="L18" s="14"/>
    </row>
    <row r="19" spans="1:12" x14ac:dyDescent="0.25">
      <c r="H19" s="14"/>
      <c r="I19" s="14"/>
      <c r="J19" s="14"/>
      <c r="K19" s="14"/>
      <c r="L19" s="14"/>
    </row>
    <row r="20" spans="1:12" x14ac:dyDescent="0.25">
      <c r="H20" s="14"/>
      <c r="I20" s="14"/>
      <c r="J20" s="14"/>
      <c r="K20" s="14"/>
      <c r="L20" s="14"/>
    </row>
    <row r="21" spans="1:12" x14ac:dyDescent="0.25">
      <c r="H21" s="14"/>
      <c r="I21" s="14"/>
      <c r="J21" s="14"/>
      <c r="K21" s="14"/>
      <c r="L21" s="14"/>
    </row>
    <row r="22" spans="1:12" x14ac:dyDescent="0.25">
      <c r="H22" s="14"/>
      <c r="I22" s="14"/>
      <c r="J22" s="14"/>
      <c r="K22" s="14"/>
      <c r="L22" s="14"/>
    </row>
    <row r="23" spans="1:12" x14ac:dyDescent="0.25">
      <c r="H23" s="14"/>
      <c r="I23" s="14"/>
      <c r="J23" s="14"/>
      <c r="K23" s="14"/>
      <c r="L23" s="14"/>
    </row>
    <row r="24" spans="1:12" x14ac:dyDescent="0.25">
      <c r="A24" s="12"/>
      <c r="B24" s="14"/>
      <c r="C24" s="14"/>
      <c r="D24" s="14"/>
      <c r="E24" s="14"/>
      <c r="F24" s="14"/>
      <c r="G24" s="14"/>
      <c r="H24" s="14"/>
      <c r="I24" s="14"/>
      <c r="J24" s="14"/>
      <c r="K24" s="14"/>
      <c r="L24" s="14"/>
    </row>
    <row r="25" spans="1:12" x14ac:dyDescent="0.25">
      <c r="A25" s="12"/>
      <c r="B25" s="14"/>
      <c r="C25" s="14"/>
      <c r="D25" s="14"/>
      <c r="E25" s="14"/>
      <c r="F25" s="14"/>
      <c r="G25" s="14"/>
      <c r="H25" s="14"/>
      <c r="I25" s="14"/>
      <c r="J25" s="14"/>
      <c r="K25" s="14"/>
      <c r="L25" s="14"/>
    </row>
    <row r="26" spans="1:12" x14ac:dyDescent="0.25">
      <c r="B26" s="14"/>
      <c r="C26" s="14"/>
      <c r="D26" s="14"/>
      <c r="E26" s="14"/>
      <c r="F26" s="14"/>
      <c r="G26" s="14"/>
      <c r="H26" s="14"/>
      <c r="I26" s="14"/>
      <c r="J26" s="14"/>
      <c r="K26" s="14"/>
      <c r="L26" s="14"/>
    </row>
    <row r="27" spans="1:12" x14ac:dyDescent="0.25">
      <c r="A27" s="12"/>
      <c r="B27" s="14"/>
      <c r="C27" s="14"/>
      <c r="D27" s="14"/>
      <c r="E27" s="14"/>
      <c r="F27" s="14"/>
      <c r="G27" s="14"/>
      <c r="H27" s="14"/>
      <c r="I27" s="14"/>
      <c r="J27" s="14"/>
      <c r="K27" s="14"/>
      <c r="L27" s="14"/>
    </row>
    <row r="28" spans="1:12" x14ac:dyDescent="0.25">
      <c r="A28" s="12"/>
      <c r="B28" s="14"/>
      <c r="C28" s="14"/>
      <c r="D28" s="14"/>
      <c r="E28" s="14"/>
      <c r="F28" s="14"/>
      <c r="G28" s="14"/>
      <c r="H28" s="14"/>
      <c r="I28" s="14"/>
      <c r="J28" s="14"/>
      <c r="K28" s="14"/>
      <c r="L28" s="14"/>
    </row>
    <row r="29" spans="1:12" x14ac:dyDescent="0.25">
      <c r="C29" s="14"/>
      <c r="D29" s="14"/>
      <c r="E29" s="14"/>
      <c r="F29" s="14"/>
      <c r="G29" s="14"/>
      <c r="H29" s="14"/>
      <c r="I29" s="14"/>
      <c r="J29" s="14"/>
      <c r="K29" s="14"/>
      <c r="L29" s="14"/>
    </row>
    <row r="30" spans="1:12" x14ac:dyDescent="0.25">
      <c r="C30" s="14"/>
      <c r="D30" s="14"/>
      <c r="E30" s="14"/>
      <c r="F30" s="14"/>
      <c r="G30" s="14"/>
      <c r="H30" s="14"/>
      <c r="I30" s="14"/>
      <c r="J30" s="14"/>
      <c r="K30" s="14"/>
      <c r="L30" s="14"/>
    </row>
    <row r="31" spans="1:12" x14ac:dyDescent="0.25">
      <c r="C31" s="14"/>
      <c r="D31" s="14"/>
      <c r="E31" s="14"/>
      <c r="F31" s="14"/>
      <c r="G31" s="14"/>
      <c r="H31" s="14"/>
      <c r="I31" s="14"/>
      <c r="J31" s="14"/>
      <c r="K31" s="14"/>
      <c r="L31" s="14"/>
    </row>
    <row r="32" spans="1:12" x14ac:dyDescent="0.25">
      <c r="C32" s="14"/>
      <c r="D32" s="14"/>
      <c r="E32" s="14"/>
      <c r="F32" s="14"/>
      <c r="G32" s="14"/>
      <c r="H32" s="14"/>
      <c r="I32" s="14"/>
      <c r="J32" s="14"/>
      <c r="K32" s="14"/>
      <c r="L32" s="14"/>
    </row>
    <row r="33" spans="1:12" x14ac:dyDescent="0.25">
      <c r="A33" s="12"/>
      <c r="B33" s="14"/>
      <c r="C33" s="14"/>
      <c r="D33" s="14"/>
      <c r="E33" s="14"/>
      <c r="F33" s="14"/>
      <c r="G33" s="14"/>
      <c r="H33" s="14"/>
      <c r="I33" s="14"/>
      <c r="J33" s="14"/>
      <c r="K33" s="14"/>
      <c r="L33" s="14"/>
    </row>
    <row r="34" spans="1:12" x14ac:dyDescent="0.25">
      <c r="A34" s="479" t="s">
        <v>266</v>
      </c>
      <c r="B34" s="479"/>
      <c r="C34" s="479"/>
      <c r="D34" s="479"/>
      <c r="E34" s="479"/>
      <c r="F34" s="479"/>
      <c r="G34" s="479"/>
      <c r="H34" s="479"/>
    </row>
  </sheetData>
  <sheetProtection algorithmName="SHA-512" hashValue="pzfXT3PGl6Hl/b+0HKtWcp4IxMm3QQCt2u5C9S9DP9RfvapyQZVLCe/9Kvqcm/+BP7tebwTxcKxVGdsbqHuRbw==" saltValue="LXr7xl6JCLOTVOHQeLI0gg==" spinCount="100000" sheet="1" objects="1" scenarios="1"/>
  <mergeCells count="4">
    <mergeCell ref="A7:M11"/>
    <mergeCell ref="A13:M13"/>
    <mergeCell ref="A16:M16"/>
    <mergeCell ref="A34:H3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34998626667073579"/>
  </sheetPr>
  <dimension ref="A1:L187"/>
  <sheetViews>
    <sheetView showGridLines="0" zoomScaleNormal="100" workbookViewId="0">
      <pane ySplit="7" topLeftCell="A8" activePane="bottomLeft" state="frozen"/>
      <selection pane="bottomLeft"/>
    </sheetView>
  </sheetViews>
  <sheetFormatPr defaultColWidth="9.140625" defaultRowHeight="15" x14ac:dyDescent="0.25"/>
  <cols>
    <col min="1" max="1" width="3.42578125" style="62" customWidth="1"/>
    <col min="2" max="2" width="12.140625" style="62" customWidth="1"/>
    <col min="3" max="3" width="17" style="62" customWidth="1"/>
    <col min="4" max="4" width="11" style="62" customWidth="1"/>
    <col min="5" max="9" width="17.85546875" style="62" customWidth="1"/>
    <col min="10" max="10" width="12.5703125" style="62" customWidth="1"/>
    <col min="11" max="16384" width="9.140625" style="62"/>
  </cols>
  <sheetData>
    <row r="1" spans="1:11" ht="18.75" x14ac:dyDescent="0.3">
      <c r="A1" s="61" t="str">
        <f>'Cover and Instructions'!A1</f>
        <v>Georgia Families MHPAEA Parity</v>
      </c>
      <c r="J1" s="63" t="s">
        <v>565</v>
      </c>
    </row>
    <row r="2" spans="1:11" ht="26.25" x14ac:dyDescent="0.4">
      <c r="A2" s="64" t="s">
        <v>16</v>
      </c>
      <c r="J2" s="65"/>
    </row>
    <row r="3" spans="1:11" ht="21" x14ac:dyDescent="0.35">
      <c r="A3" s="66" t="s">
        <v>126</v>
      </c>
      <c r="J3" s="65"/>
    </row>
    <row r="4" spans="1:11" x14ac:dyDescent="0.25">
      <c r="C4" s="67"/>
      <c r="D4" s="67"/>
      <c r="J4" s="65"/>
    </row>
    <row r="5" spans="1:11" x14ac:dyDescent="0.25">
      <c r="A5" s="68" t="s">
        <v>0</v>
      </c>
      <c r="C5" s="69" t="str">
        <f>'Cover and Instructions'!$D$4</f>
        <v>Peach State Health Plan</v>
      </c>
      <c r="D5" s="69"/>
      <c r="H5" s="70"/>
      <c r="J5" s="65"/>
    </row>
    <row r="6" spans="1:11" x14ac:dyDescent="0.25">
      <c r="A6" s="68" t="s">
        <v>510</v>
      </c>
      <c r="C6" s="69" t="str">
        <f>'Cover and Instructions'!$D$5</f>
        <v>Title XIX Children</v>
      </c>
      <c r="D6" s="69"/>
      <c r="H6" s="70"/>
      <c r="J6" s="65"/>
    </row>
    <row r="7" spans="1:11" ht="15.75" thickBot="1" x14ac:dyDescent="0.3"/>
    <row r="8" spans="1:11" x14ac:dyDescent="0.25">
      <c r="A8" s="71" t="s">
        <v>375</v>
      </c>
      <c r="B8" s="72"/>
      <c r="C8" s="72"/>
      <c r="D8" s="72"/>
      <c r="E8" s="72"/>
      <c r="F8" s="72"/>
      <c r="G8" s="72"/>
      <c r="H8" s="72"/>
      <c r="I8" s="72"/>
      <c r="J8" s="73"/>
    </row>
    <row r="9" spans="1:11" ht="15" customHeight="1" x14ac:dyDescent="0.25">
      <c r="A9" s="74" t="s">
        <v>374</v>
      </c>
      <c r="B9" s="75"/>
      <c r="C9" s="75"/>
      <c r="D9" s="75"/>
      <c r="E9" s="75"/>
      <c r="F9" s="75"/>
      <c r="G9" s="75"/>
      <c r="H9" s="75"/>
      <c r="I9" s="75"/>
      <c r="J9" s="76"/>
    </row>
    <row r="10" spans="1:11" x14ac:dyDescent="0.25">
      <c r="A10" s="77"/>
      <c r="B10" s="78"/>
      <c r="C10" s="78"/>
      <c r="D10" s="78"/>
      <c r="E10" s="78"/>
      <c r="F10" s="78"/>
      <c r="G10" s="78"/>
      <c r="H10" s="78"/>
      <c r="I10" s="78"/>
      <c r="J10" s="79"/>
    </row>
    <row r="11" spans="1:11" x14ac:dyDescent="0.25">
      <c r="A11" s="80" t="s">
        <v>370</v>
      </c>
      <c r="B11" s="81" t="s">
        <v>376</v>
      </c>
      <c r="C11" s="78"/>
      <c r="D11" s="78"/>
      <c r="E11" s="78"/>
      <c r="F11" s="78"/>
      <c r="G11" s="82"/>
      <c r="H11" s="83" t="s">
        <v>372</v>
      </c>
      <c r="I11" s="84" t="str">
        <f>IF(H11="yes","  Complete Section 1 and Section 2","")</f>
        <v/>
      </c>
      <c r="J11" s="79"/>
      <c r="K11" s="85"/>
    </row>
    <row r="12" spans="1:11" ht="6" customHeight="1" x14ac:dyDescent="0.25">
      <c r="A12" s="80"/>
      <c r="B12" s="81"/>
      <c r="C12" s="78"/>
      <c r="D12" s="78"/>
      <c r="E12" s="78"/>
      <c r="F12" s="78"/>
      <c r="G12" s="82"/>
      <c r="H12" s="86"/>
      <c r="I12" s="84"/>
      <c r="J12" s="79"/>
    </row>
    <row r="13" spans="1:11" x14ac:dyDescent="0.25">
      <c r="A13" s="80" t="s">
        <v>373</v>
      </c>
      <c r="B13" s="81" t="s">
        <v>377</v>
      </c>
      <c r="C13" s="78"/>
      <c r="D13" s="78"/>
      <c r="E13" s="78"/>
      <c r="F13" s="78"/>
      <c r="G13" s="82"/>
      <c r="H13" s="83" t="s">
        <v>372</v>
      </c>
      <c r="I13" s="84" t="str">
        <f>IF(H13="yes","  Complete Section 1 and Section 3","")</f>
        <v/>
      </c>
      <c r="J13" s="79"/>
    </row>
    <row r="14" spans="1:11" ht="15.75" thickBot="1" x14ac:dyDescent="0.3">
      <c r="A14" s="87"/>
      <c r="B14" s="88"/>
      <c r="C14" s="89"/>
      <c r="D14" s="89"/>
      <c r="E14" s="89"/>
      <c r="F14" s="89"/>
      <c r="G14" s="90"/>
      <c r="H14" s="91"/>
      <c r="I14" s="89"/>
      <c r="J14" s="92"/>
    </row>
    <row r="15" spans="1:11" ht="15.75" thickBot="1" x14ac:dyDescent="0.3"/>
    <row r="16" spans="1:11" ht="16.5" thickBot="1" x14ac:dyDescent="0.3">
      <c r="A16" s="482" t="s">
        <v>348</v>
      </c>
      <c r="B16" s="483"/>
      <c r="C16" s="483"/>
      <c r="D16" s="483"/>
      <c r="E16" s="483"/>
      <c r="F16" s="483"/>
      <c r="G16" s="483"/>
      <c r="H16" s="483"/>
      <c r="I16" s="483"/>
      <c r="J16" s="484"/>
    </row>
    <row r="17" spans="1:12" x14ac:dyDescent="0.25">
      <c r="A17" s="93" t="s">
        <v>130</v>
      </c>
      <c r="B17" s="94" t="s">
        <v>529</v>
      </c>
      <c r="C17" s="95"/>
      <c r="D17" s="95"/>
      <c r="E17" s="95"/>
      <c r="F17" s="95"/>
      <c r="G17" s="95"/>
      <c r="H17" s="95"/>
      <c r="I17" s="95"/>
      <c r="J17" s="96"/>
      <c r="K17" s="95"/>
      <c r="L17" s="70"/>
    </row>
    <row r="18" spans="1:12" x14ac:dyDescent="0.25">
      <c r="A18" s="93"/>
      <c r="B18" s="97" t="s">
        <v>309</v>
      </c>
      <c r="C18" s="95"/>
      <c r="D18" s="95"/>
      <c r="E18" s="95"/>
      <c r="F18" s="95"/>
      <c r="G18" s="95"/>
      <c r="H18" s="95"/>
      <c r="I18" s="95"/>
      <c r="J18" s="96"/>
      <c r="K18" s="95"/>
      <c r="L18" s="70"/>
    </row>
    <row r="19" spans="1:12" x14ac:dyDescent="0.25">
      <c r="A19" s="93"/>
      <c r="B19" s="95"/>
      <c r="C19" s="95"/>
      <c r="D19" s="95"/>
      <c r="E19" s="95"/>
      <c r="F19" s="95"/>
      <c r="G19" s="95"/>
      <c r="H19" s="95"/>
      <c r="I19" s="95"/>
      <c r="J19" s="96"/>
      <c r="K19" s="95"/>
      <c r="L19" s="70"/>
    </row>
    <row r="20" spans="1:12" x14ac:dyDescent="0.25">
      <c r="A20" s="93"/>
      <c r="B20" s="98" t="s">
        <v>413</v>
      </c>
      <c r="C20" s="95"/>
      <c r="D20" s="95"/>
      <c r="E20" s="95"/>
      <c r="F20" s="496"/>
      <c r="G20" s="496"/>
      <c r="H20" s="496"/>
      <c r="I20" s="496"/>
      <c r="J20" s="497"/>
      <c r="K20" s="95"/>
      <c r="L20" s="70"/>
    </row>
    <row r="21" spans="1:12" x14ac:dyDescent="0.25">
      <c r="A21" s="93"/>
      <c r="B21" s="95"/>
      <c r="C21" s="95"/>
      <c r="D21" s="95"/>
      <c r="E21" s="95"/>
      <c r="F21" s="95"/>
      <c r="G21" s="95"/>
      <c r="H21" s="95"/>
      <c r="I21" s="95"/>
      <c r="J21" s="96"/>
      <c r="K21" s="95"/>
      <c r="L21" s="70"/>
    </row>
    <row r="22" spans="1:12" x14ac:dyDescent="0.25">
      <c r="A22" s="93"/>
      <c r="B22" s="95"/>
      <c r="C22" s="95"/>
      <c r="D22" s="99"/>
      <c r="E22" s="95"/>
      <c r="F22" s="99"/>
      <c r="G22" s="99" t="s">
        <v>158</v>
      </c>
      <c r="H22" s="99"/>
      <c r="I22" s="99" t="s">
        <v>158</v>
      </c>
      <c r="J22" s="100" t="s">
        <v>139</v>
      </c>
      <c r="K22" s="101"/>
      <c r="L22" s="70"/>
    </row>
    <row r="23" spans="1:12" x14ac:dyDescent="0.25">
      <c r="A23" s="93"/>
      <c r="B23" s="101"/>
      <c r="C23" s="101"/>
      <c r="D23" s="95"/>
      <c r="E23" s="99" t="s">
        <v>363</v>
      </c>
      <c r="F23" s="101" t="s">
        <v>197</v>
      </c>
      <c r="G23" s="102" t="s">
        <v>161</v>
      </c>
      <c r="H23" s="101" t="s">
        <v>198</v>
      </c>
      <c r="I23" s="102" t="s">
        <v>161</v>
      </c>
      <c r="J23" s="103" t="s">
        <v>144</v>
      </c>
      <c r="K23" s="101"/>
      <c r="L23" s="70"/>
    </row>
    <row r="24" spans="1:12" x14ac:dyDescent="0.25">
      <c r="A24" s="93"/>
      <c r="B24" s="104" t="s">
        <v>354</v>
      </c>
      <c r="C24" s="105"/>
      <c r="D24" s="106"/>
      <c r="E24" s="107" t="s">
        <v>158</v>
      </c>
      <c r="F24" s="108" t="s">
        <v>196</v>
      </c>
      <c r="G24" s="109" t="s">
        <v>160</v>
      </c>
      <c r="H24" s="108" t="s">
        <v>196</v>
      </c>
      <c r="I24" s="109" t="s">
        <v>133</v>
      </c>
      <c r="J24" s="110" t="s">
        <v>140</v>
      </c>
      <c r="K24" s="95"/>
      <c r="L24" s="70"/>
    </row>
    <row r="25" spans="1:12" ht="21.95" customHeight="1" x14ac:dyDescent="0.25">
      <c r="A25" s="93"/>
      <c r="B25" s="111" t="s">
        <v>14</v>
      </c>
      <c r="C25" s="101"/>
      <c r="D25" s="95"/>
      <c r="E25" s="99"/>
      <c r="F25" s="112"/>
      <c r="G25" s="102"/>
      <c r="H25" s="112"/>
      <c r="I25" s="102"/>
      <c r="J25" s="113"/>
      <c r="K25" s="95"/>
      <c r="L25" s="70"/>
    </row>
    <row r="26" spans="1:12" x14ac:dyDescent="0.25">
      <c r="A26" s="93"/>
      <c r="B26" s="495"/>
      <c r="C26" s="495"/>
      <c r="D26" s="495"/>
      <c r="E26" s="351"/>
      <c r="F26" s="305"/>
      <c r="G26" s="352"/>
      <c r="H26" s="305"/>
      <c r="I26" s="351"/>
      <c r="J26" s="306"/>
      <c r="K26" s="95"/>
      <c r="L26" s="70"/>
    </row>
    <row r="27" spans="1:12" x14ac:dyDescent="0.25">
      <c r="A27" s="93"/>
      <c r="B27" s="495"/>
      <c r="C27" s="495"/>
      <c r="D27" s="495"/>
      <c r="E27" s="351"/>
      <c r="F27" s="305"/>
      <c r="G27" s="352"/>
      <c r="H27" s="305"/>
      <c r="I27" s="351"/>
      <c r="J27" s="306"/>
      <c r="K27" s="95"/>
      <c r="L27" s="70"/>
    </row>
    <row r="28" spans="1:12" x14ac:dyDescent="0.25">
      <c r="A28" s="93"/>
      <c r="B28" s="495"/>
      <c r="C28" s="495"/>
      <c r="D28" s="495"/>
      <c r="E28" s="351"/>
      <c r="F28" s="305"/>
      <c r="G28" s="352"/>
      <c r="H28" s="305"/>
      <c r="I28" s="351"/>
      <c r="J28" s="306"/>
      <c r="K28" s="95"/>
      <c r="L28" s="70"/>
    </row>
    <row r="29" spans="1:12" x14ac:dyDescent="0.25">
      <c r="A29" s="93"/>
      <c r="B29" s="495"/>
      <c r="C29" s="495"/>
      <c r="D29" s="495"/>
      <c r="E29" s="351"/>
      <c r="F29" s="305"/>
      <c r="G29" s="352"/>
      <c r="H29" s="305"/>
      <c r="I29" s="351"/>
      <c r="J29" s="306"/>
      <c r="K29" s="95"/>
      <c r="L29" s="70"/>
    </row>
    <row r="30" spans="1:12" x14ac:dyDescent="0.25">
      <c r="A30" s="93"/>
      <c r="B30" s="495"/>
      <c r="C30" s="495"/>
      <c r="D30" s="495"/>
      <c r="E30" s="351"/>
      <c r="F30" s="305"/>
      <c r="G30" s="352"/>
      <c r="H30" s="305"/>
      <c r="I30" s="351"/>
      <c r="J30" s="306"/>
      <c r="K30" s="95"/>
      <c r="L30" s="70"/>
    </row>
    <row r="31" spans="1:12" x14ac:dyDescent="0.25">
      <c r="A31" s="93"/>
      <c r="B31" s="495"/>
      <c r="C31" s="495"/>
      <c r="D31" s="495"/>
      <c r="E31" s="351"/>
      <c r="F31" s="305"/>
      <c r="G31" s="352"/>
      <c r="H31" s="305"/>
      <c r="I31" s="351"/>
      <c r="J31" s="306"/>
      <c r="K31" s="95"/>
      <c r="L31" s="70"/>
    </row>
    <row r="32" spans="1:12" x14ac:dyDescent="0.25">
      <c r="A32" s="93"/>
      <c r="B32" s="498" t="s">
        <v>153</v>
      </c>
      <c r="C32" s="499"/>
      <c r="D32" s="500"/>
      <c r="E32" s="351"/>
      <c r="F32" s="305"/>
      <c r="G32" s="352"/>
      <c r="H32" s="305"/>
      <c r="I32" s="351"/>
      <c r="J32" s="306"/>
      <c r="K32" s="95"/>
      <c r="L32" s="70"/>
    </row>
    <row r="33" spans="1:12" x14ac:dyDescent="0.25">
      <c r="A33" s="93"/>
      <c r="B33" s="495"/>
      <c r="C33" s="495"/>
      <c r="D33" s="495"/>
      <c r="E33" s="351"/>
      <c r="F33" s="305"/>
      <c r="G33" s="352"/>
      <c r="H33" s="305"/>
      <c r="I33" s="351"/>
      <c r="J33" s="306"/>
      <c r="K33" s="95"/>
      <c r="L33" s="70"/>
    </row>
    <row r="34" spans="1:12" ht="21.95" customHeight="1" x14ac:dyDescent="0.25">
      <c r="A34" s="93"/>
      <c r="B34" s="111" t="s">
        <v>15</v>
      </c>
      <c r="C34" s="101"/>
      <c r="D34" s="95"/>
      <c r="E34" s="99"/>
      <c r="F34" s="112"/>
      <c r="G34" s="102"/>
      <c r="H34" s="112"/>
      <c r="I34" s="102"/>
      <c r="J34" s="113"/>
      <c r="K34" s="95"/>
      <c r="L34" s="70"/>
    </row>
    <row r="35" spans="1:12" x14ac:dyDescent="0.25">
      <c r="A35" s="93"/>
      <c r="B35" s="495"/>
      <c r="C35" s="495"/>
      <c r="D35" s="495"/>
      <c r="E35" s="351"/>
      <c r="F35" s="305"/>
      <c r="G35" s="352"/>
      <c r="H35" s="305"/>
      <c r="I35" s="351"/>
      <c r="J35" s="306"/>
      <c r="K35" s="95"/>
      <c r="L35" s="70"/>
    </row>
    <row r="36" spans="1:12" x14ac:dyDescent="0.25">
      <c r="A36" s="93"/>
      <c r="B36" s="495"/>
      <c r="C36" s="495"/>
      <c r="D36" s="495"/>
      <c r="E36" s="351"/>
      <c r="F36" s="305"/>
      <c r="G36" s="352"/>
      <c r="H36" s="305"/>
      <c r="I36" s="351"/>
      <c r="J36" s="306"/>
      <c r="K36" s="95"/>
      <c r="L36" s="70"/>
    </row>
    <row r="37" spans="1:12" x14ac:dyDescent="0.25">
      <c r="A37" s="93"/>
      <c r="B37" s="495"/>
      <c r="C37" s="495"/>
      <c r="D37" s="495"/>
      <c r="E37" s="351"/>
      <c r="F37" s="305"/>
      <c r="G37" s="352"/>
      <c r="H37" s="305"/>
      <c r="I37" s="351"/>
      <c r="J37" s="306"/>
      <c r="K37" s="95"/>
      <c r="L37" s="70"/>
    </row>
    <row r="38" spans="1:12" x14ac:dyDescent="0.25">
      <c r="A38" s="93"/>
      <c r="B38" s="495"/>
      <c r="C38" s="495"/>
      <c r="D38" s="495"/>
      <c r="E38" s="351"/>
      <c r="F38" s="305"/>
      <c r="G38" s="352"/>
      <c r="H38" s="305"/>
      <c r="I38" s="351"/>
      <c r="J38" s="306"/>
      <c r="K38" s="95"/>
      <c r="L38" s="70"/>
    </row>
    <row r="39" spans="1:12" x14ac:dyDescent="0.25">
      <c r="A39" s="93"/>
      <c r="B39" s="495"/>
      <c r="C39" s="495"/>
      <c r="D39" s="495"/>
      <c r="E39" s="351"/>
      <c r="F39" s="305"/>
      <c r="G39" s="352"/>
      <c r="H39" s="305"/>
      <c r="I39" s="351"/>
      <c r="J39" s="306"/>
      <c r="K39" s="95"/>
      <c r="L39" s="70"/>
    </row>
    <row r="40" spans="1:12" x14ac:dyDescent="0.25">
      <c r="A40" s="93"/>
      <c r="B40" s="495"/>
      <c r="C40" s="495"/>
      <c r="D40" s="495"/>
      <c r="E40" s="351"/>
      <c r="F40" s="305"/>
      <c r="G40" s="352"/>
      <c r="H40" s="305"/>
      <c r="I40" s="351"/>
      <c r="J40" s="306"/>
      <c r="K40" s="95"/>
      <c r="L40" s="70"/>
    </row>
    <row r="41" spans="1:12" x14ac:dyDescent="0.25">
      <c r="A41" s="93"/>
      <c r="B41" s="498" t="s">
        <v>153</v>
      </c>
      <c r="C41" s="499"/>
      <c r="D41" s="500"/>
      <c r="E41" s="351"/>
      <c r="F41" s="305"/>
      <c r="G41" s="352"/>
      <c r="H41" s="305"/>
      <c r="I41" s="351"/>
      <c r="J41" s="306"/>
      <c r="K41" s="95"/>
      <c r="L41" s="70"/>
    </row>
    <row r="42" spans="1:12" x14ac:dyDescent="0.25">
      <c r="A42" s="93"/>
      <c r="B42" s="495"/>
      <c r="C42" s="495"/>
      <c r="D42" s="495"/>
      <c r="E42" s="351"/>
      <c r="F42" s="305"/>
      <c r="G42" s="352"/>
      <c r="H42" s="305"/>
      <c r="I42" s="351"/>
      <c r="J42" s="306"/>
      <c r="K42" s="95"/>
      <c r="L42" s="70"/>
    </row>
    <row r="43" spans="1:12" ht="21.95" customHeight="1" x14ac:dyDescent="0.25">
      <c r="A43" s="93"/>
      <c r="B43" s="111" t="s">
        <v>426</v>
      </c>
      <c r="C43" s="101"/>
      <c r="D43" s="95"/>
      <c r="E43" s="99"/>
      <c r="F43" s="112"/>
      <c r="G43" s="102"/>
      <c r="H43" s="112"/>
      <c r="I43" s="102"/>
      <c r="J43" s="113"/>
      <c r="K43" s="95"/>
      <c r="L43" s="70"/>
    </row>
    <row r="44" spans="1:12" x14ac:dyDescent="0.25">
      <c r="A44" s="93"/>
      <c r="B44" s="495"/>
      <c r="C44" s="495"/>
      <c r="D44" s="495"/>
      <c r="E44" s="351"/>
      <c r="F44" s="305"/>
      <c r="G44" s="352"/>
      <c r="H44" s="305"/>
      <c r="I44" s="351"/>
      <c r="J44" s="306"/>
      <c r="K44" s="95"/>
      <c r="L44" s="70"/>
    </row>
    <row r="45" spans="1:12" x14ac:dyDescent="0.25">
      <c r="A45" s="93"/>
      <c r="B45" s="495"/>
      <c r="C45" s="495"/>
      <c r="D45" s="495"/>
      <c r="E45" s="351"/>
      <c r="F45" s="305"/>
      <c r="G45" s="352"/>
      <c r="H45" s="305"/>
      <c r="I45" s="351"/>
      <c r="J45" s="306"/>
      <c r="K45" s="95"/>
      <c r="L45" s="70"/>
    </row>
    <row r="46" spans="1:12" x14ac:dyDescent="0.25">
      <c r="A46" s="93"/>
      <c r="B46" s="495"/>
      <c r="C46" s="495"/>
      <c r="D46" s="495"/>
      <c r="E46" s="351"/>
      <c r="F46" s="305"/>
      <c r="G46" s="352"/>
      <c r="H46" s="305"/>
      <c r="I46" s="351"/>
      <c r="J46" s="306"/>
      <c r="K46" s="95"/>
      <c r="L46" s="70"/>
    </row>
    <row r="47" spans="1:12" x14ac:dyDescent="0.25">
      <c r="A47" s="93"/>
      <c r="B47" s="495"/>
      <c r="C47" s="495"/>
      <c r="D47" s="495"/>
      <c r="E47" s="351"/>
      <c r="F47" s="305"/>
      <c r="G47" s="352"/>
      <c r="H47" s="305"/>
      <c r="I47" s="351"/>
      <c r="J47" s="306"/>
      <c r="K47" s="95"/>
      <c r="L47" s="70"/>
    </row>
    <row r="48" spans="1:12" x14ac:dyDescent="0.25">
      <c r="A48" s="93"/>
      <c r="B48" s="495"/>
      <c r="C48" s="495"/>
      <c r="D48" s="495"/>
      <c r="E48" s="351"/>
      <c r="F48" s="305"/>
      <c r="G48" s="352"/>
      <c r="H48" s="305"/>
      <c r="I48" s="351"/>
      <c r="J48" s="306"/>
      <c r="K48" s="95"/>
      <c r="L48" s="70"/>
    </row>
    <row r="49" spans="1:12" x14ac:dyDescent="0.25">
      <c r="A49" s="93"/>
      <c r="B49" s="495"/>
      <c r="C49" s="495"/>
      <c r="D49" s="495"/>
      <c r="E49" s="351"/>
      <c r="F49" s="305"/>
      <c r="G49" s="352"/>
      <c r="H49" s="305"/>
      <c r="I49" s="351"/>
      <c r="J49" s="306"/>
      <c r="K49" s="95"/>
      <c r="L49" s="70"/>
    </row>
    <row r="50" spans="1:12" x14ac:dyDescent="0.25">
      <c r="A50" s="93"/>
      <c r="B50" s="498" t="s">
        <v>153</v>
      </c>
      <c r="C50" s="499"/>
      <c r="D50" s="500"/>
      <c r="E50" s="351"/>
      <c r="F50" s="305"/>
      <c r="G50" s="352"/>
      <c r="H50" s="305"/>
      <c r="I50" s="351"/>
      <c r="J50" s="306"/>
      <c r="K50" s="95"/>
      <c r="L50" s="70"/>
    </row>
    <row r="51" spans="1:12" x14ac:dyDescent="0.25">
      <c r="A51" s="93"/>
      <c r="B51" s="495"/>
      <c r="C51" s="495"/>
      <c r="D51" s="495"/>
      <c r="E51" s="351"/>
      <c r="F51" s="305"/>
      <c r="G51" s="352"/>
      <c r="H51" s="305"/>
      <c r="I51" s="351"/>
      <c r="J51" s="306"/>
      <c r="K51" s="95"/>
      <c r="L51" s="70"/>
    </row>
    <row r="52" spans="1:12" ht="21.95" customHeight="1" x14ac:dyDescent="0.25">
      <c r="A52" s="93"/>
      <c r="B52" s="111" t="s">
        <v>425</v>
      </c>
      <c r="C52" s="101"/>
      <c r="D52" s="95"/>
      <c r="E52" s="99"/>
      <c r="F52" s="112"/>
      <c r="G52" s="102"/>
      <c r="H52" s="112"/>
      <c r="I52" s="102"/>
      <c r="J52" s="113"/>
      <c r="K52" s="95"/>
      <c r="L52" s="70"/>
    </row>
    <row r="53" spans="1:12" x14ac:dyDescent="0.25">
      <c r="A53" s="93"/>
      <c r="B53" s="495"/>
      <c r="C53" s="495"/>
      <c r="D53" s="495"/>
      <c r="E53" s="351"/>
      <c r="F53" s="305"/>
      <c r="G53" s="352"/>
      <c r="H53" s="305"/>
      <c r="I53" s="351"/>
      <c r="J53" s="306"/>
      <c r="K53" s="95"/>
      <c r="L53" s="70"/>
    </row>
    <row r="54" spans="1:12" x14ac:dyDescent="0.25">
      <c r="A54" s="93"/>
      <c r="B54" s="495"/>
      <c r="C54" s="495"/>
      <c r="D54" s="495"/>
      <c r="E54" s="351"/>
      <c r="F54" s="305"/>
      <c r="G54" s="352"/>
      <c r="H54" s="305"/>
      <c r="I54" s="351"/>
      <c r="J54" s="306"/>
      <c r="K54" s="95"/>
      <c r="L54" s="70"/>
    </row>
    <row r="55" spans="1:12" x14ac:dyDescent="0.25">
      <c r="A55" s="93"/>
      <c r="B55" s="495"/>
      <c r="C55" s="495"/>
      <c r="D55" s="495"/>
      <c r="E55" s="351"/>
      <c r="F55" s="305"/>
      <c r="G55" s="352"/>
      <c r="H55" s="305"/>
      <c r="I55" s="351"/>
      <c r="J55" s="306"/>
      <c r="K55" s="95"/>
      <c r="L55" s="70"/>
    </row>
    <row r="56" spans="1:12" x14ac:dyDescent="0.25">
      <c r="A56" s="93"/>
      <c r="B56" s="495"/>
      <c r="C56" s="495"/>
      <c r="D56" s="495"/>
      <c r="E56" s="351"/>
      <c r="F56" s="305"/>
      <c r="G56" s="352"/>
      <c r="H56" s="305"/>
      <c r="I56" s="351"/>
      <c r="J56" s="306"/>
      <c r="K56" s="95"/>
      <c r="L56" s="70"/>
    </row>
    <row r="57" spans="1:12" x14ac:dyDescent="0.25">
      <c r="A57" s="93"/>
      <c r="B57" s="495"/>
      <c r="C57" s="495"/>
      <c r="D57" s="495"/>
      <c r="E57" s="351"/>
      <c r="F57" s="305"/>
      <c r="G57" s="352"/>
      <c r="H57" s="305"/>
      <c r="I57" s="351"/>
      <c r="J57" s="306"/>
      <c r="K57" s="95"/>
      <c r="L57" s="70"/>
    </row>
    <row r="58" spans="1:12" x14ac:dyDescent="0.25">
      <c r="A58" s="93"/>
      <c r="B58" s="495"/>
      <c r="C58" s="495"/>
      <c r="D58" s="495"/>
      <c r="E58" s="351"/>
      <c r="F58" s="305"/>
      <c r="G58" s="352"/>
      <c r="H58" s="305"/>
      <c r="I58" s="351"/>
      <c r="J58" s="306"/>
      <c r="K58" s="95"/>
      <c r="L58" s="70"/>
    </row>
    <row r="59" spans="1:12" x14ac:dyDescent="0.25">
      <c r="A59" s="93"/>
      <c r="B59" s="498" t="s">
        <v>153</v>
      </c>
      <c r="C59" s="499"/>
      <c r="D59" s="500"/>
      <c r="E59" s="351"/>
      <c r="F59" s="305"/>
      <c r="G59" s="352"/>
      <c r="H59" s="305"/>
      <c r="I59" s="351"/>
      <c r="J59" s="306"/>
      <c r="K59" s="95"/>
      <c r="L59" s="70"/>
    </row>
    <row r="60" spans="1:12" x14ac:dyDescent="0.25">
      <c r="A60" s="93"/>
      <c r="B60" s="495"/>
      <c r="C60" s="495"/>
      <c r="D60" s="495"/>
      <c r="E60" s="351"/>
      <c r="F60" s="305"/>
      <c r="G60" s="352"/>
      <c r="H60" s="305"/>
      <c r="I60" s="351"/>
      <c r="J60" s="306"/>
      <c r="K60" s="95"/>
      <c r="L60" s="70"/>
    </row>
    <row r="61" spans="1:12" x14ac:dyDescent="0.25">
      <c r="A61" s="93"/>
      <c r="B61" s="95" t="s">
        <v>355</v>
      </c>
      <c r="C61" s="95"/>
      <c r="D61" s="95"/>
      <c r="E61" s="353">
        <f>SUM(E26:E60)</f>
        <v>0</v>
      </c>
      <c r="F61" s="95"/>
      <c r="G61" s="353">
        <f>SUM(G26:G60)</f>
        <v>0</v>
      </c>
      <c r="H61" s="95"/>
      <c r="I61" s="353">
        <f>SUM(I26:I60)</f>
        <v>0</v>
      </c>
      <c r="J61" s="96"/>
      <c r="K61" s="95"/>
      <c r="L61" s="70"/>
    </row>
    <row r="62" spans="1:12" x14ac:dyDescent="0.25">
      <c r="A62" s="93"/>
      <c r="B62" s="95" t="s">
        <v>356</v>
      </c>
      <c r="C62" s="95"/>
      <c r="D62" s="95"/>
      <c r="E62" s="95"/>
      <c r="F62" s="95"/>
      <c r="G62" s="349" t="e">
        <f>G61/E61</f>
        <v>#DIV/0!</v>
      </c>
      <c r="H62" s="95"/>
      <c r="I62" s="349" t="e">
        <f>I61/E61</f>
        <v>#DIV/0!</v>
      </c>
      <c r="J62" s="96"/>
      <c r="K62" s="95"/>
      <c r="L62" s="70"/>
    </row>
    <row r="63" spans="1:12" x14ac:dyDescent="0.25">
      <c r="A63" s="93"/>
      <c r="B63" s="95" t="s">
        <v>162</v>
      </c>
      <c r="C63" s="95"/>
      <c r="D63" s="95"/>
      <c r="E63" s="95"/>
      <c r="F63" s="95"/>
      <c r="G63" s="115" t="e">
        <f>IF(G62&lt;(1/3),"Yes","No")</f>
        <v>#DIV/0!</v>
      </c>
      <c r="H63" s="95"/>
      <c r="I63" s="115" t="e">
        <f>IF(I62&lt;(1/3),"Yes","No")</f>
        <v>#DIV/0!</v>
      </c>
      <c r="J63" s="96"/>
      <c r="K63" s="95"/>
      <c r="L63" s="70"/>
    </row>
    <row r="64" spans="1:12" x14ac:dyDescent="0.25">
      <c r="A64" s="93"/>
      <c r="B64" s="95" t="s">
        <v>163</v>
      </c>
      <c r="C64" s="95"/>
      <c r="D64" s="95"/>
      <c r="E64" s="95"/>
      <c r="F64" s="95"/>
      <c r="G64" s="115" t="e">
        <f>IF(G62&gt;(2/3),"Yes","No")</f>
        <v>#DIV/0!</v>
      </c>
      <c r="H64" s="95"/>
      <c r="I64" s="115" t="e">
        <f>IF(I62&gt;(2/3),"Yes","No")</f>
        <v>#DIV/0!</v>
      </c>
      <c r="J64" s="96"/>
      <c r="K64" s="95"/>
      <c r="L64" s="70"/>
    </row>
    <row r="65" spans="1:12" x14ac:dyDescent="0.25">
      <c r="A65" s="93"/>
      <c r="B65" s="95"/>
      <c r="C65" s="95"/>
      <c r="D65" s="95"/>
      <c r="E65" s="95"/>
      <c r="F65" s="95"/>
      <c r="G65" s="95"/>
      <c r="H65" s="95"/>
      <c r="I65" s="95"/>
      <c r="J65" s="96"/>
      <c r="K65" s="95"/>
      <c r="L65" s="70"/>
    </row>
    <row r="66" spans="1:12" x14ac:dyDescent="0.25">
      <c r="A66" s="116" t="s">
        <v>121</v>
      </c>
      <c r="B66" s="95"/>
      <c r="C66" s="95"/>
      <c r="D66" s="95"/>
      <c r="E66" s="95"/>
      <c r="F66" s="95"/>
      <c r="G66" s="115"/>
      <c r="H66" s="95"/>
      <c r="I66" s="115"/>
      <c r="J66" s="96"/>
      <c r="K66" s="95"/>
      <c r="L66" s="70"/>
    </row>
    <row r="67" spans="1:12" x14ac:dyDescent="0.25">
      <c r="A67" s="117" t="s">
        <v>141</v>
      </c>
      <c r="B67" s="487"/>
      <c r="C67" s="488"/>
      <c r="D67" s="488"/>
      <c r="E67" s="488"/>
      <c r="F67" s="488"/>
      <c r="G67" s="488"/>
      <c r="H67" s="488"/>
      <c r="I67" s="488"/>
      <c r="J67" s="489"/>
      <c r="K67" s="95"/>
      <c r="L67" s="70"/>
    </row>
    <row r="68" spans="1:12" x14ac:dyDescent="0.25">
      <c r="A68" s="117" t="s">
        <v>142</v>
      </c>
      <c r="B68" s="487"/>
      <c r="C68" s="488"/>
      <c r="D68" s="488"/>
      <c r="E68" s="488"/>
      <c r="F68" s="488"/>
      <c r="G68" s="488"/>
      <c r="H68" s="488"/>
      <c r="I68" s="488"/>
      <c r="J68" s="489"/>
      <c r="K68" s="95"/>
      <c r="L68" s="70"/>
    </row>
    <row r="69" spans="1:12" x14ac:dyDescent="0.25">
      <c r="A69" s="117" t="s">
        <v>143</v>
      </c>
      <c r="B69" s="490" t="s">
        <v>154</v>
      </c>
      <c r="C69" s="491"/>
      <c r="D69" s="491"/>
      <c r="E69" s="491"/>
      <c r="F69" s="491"/>
      <c r="G69" s="491"/>
      <c r="H69" s="491"/>
      <c r="I69" s="491"/>
      <c r="J69" s="492"/>
      <c r="K69" s="95"/>
      <c r="L69" s="70"/>
    </row>
    <row r="70" spans="1:12" ht="16.5" thickBot="1" x14ac:dyDescent="0.3">
      <c r="A70" s="118"/>
      <c r="B70" s="119"/>
      <c r="C70" s="119"/>
      <c r="D70" s="119"/>
      <c r="E70" s="119"/>
      <c r="F70" s="119"/>
      <c r="G70" s="120"/>
      <c r="H70" s="119"/>
      <c r="I70" s="120"/>
      <c r="J70" s="121"/>
      <c r="K70" s="95"/>
      <c r="L70" s="70"/>
    </row>
    <row r="71" spans="1:12" ht="16.5" thickBot="1" x14ac:dyDescent="0.3">
      <c r="A71" s="122"/>
      <c r="G71" s="123"/>
      <c r="H71" s="95"/>
      <c r="I71" s="123"/>
      <c r="J71" s="95"/>
      <c r="K71" s="95"/>
      <c r="L71" s="70"/>
    </row>
    <row r="72" spans="1:12" ht="16.5" thickBot="1" x14ac:dyDescent="0.3">
      <c r="A72" s="482" t="s">
        <v>174</v>
      </c>
      <c r="B72" s="483"/>
      <c r="C72" s="483"/>
      <c r="D72" s="483"/>
      <c r="E72" s="483"/>
      <c r="F72" s="483"/>
      <c r="G72" s="483"/>
      <c r="H72" s="483"/>
      <c r="I72" s="483"/>
      <c r="J72" s="484"/>
      <c r="L72" s="70"/>
    </row>
    <row r="73" spans="1:12" x14ac:dyDescent="0.25">
      <c r="A73" s="93" t="s">
        <v>131</v>
      </c>
      <c r="B73" s="95" t="s">
        <v>181</v>
      </c>
      <c r="C73" s="95"/>
      <c r="D73" s="95"/>
      <c r="E73" s="95"/>
      <c r="F73" s="95"/>
      <c r="G73" s="95"/>
      <c r="H73" s="95"/>
      <c r="I73" s="95"/>
      <c r="J73" s="124" t="e">
        <f>G63</f>
        <v>#DIV/0!</v>
      </c>
    </row>
    <row r="74" spans="1:12" x14ac:dyDescent="0.25">
      <c r="A74" s="116"/>
      <c r="B74" s="97" t="s">
        <v>167</v>
      </c>
      <c r="C74" s="95"/>
      <c r="D74" s="95"/>
      <c r="E74" s="95"/>
      <c r="F74" s="95"/>
      <c r="G74" s="95"/>
      <c r="H74" s="95"/>
      <c r="I74" s="95"/>
      <c r="J74" s="125"/>
      <c r="L74" s="70"/>
    </row>
    <row r="75" spans="1:12" x14ac:dyDescent="0.25">
      <c r="A75" s="116"/>
      <c r="B75" s="95"/>
      <c r="C75" s="95"/>
      <c r="D75" s="95"/>
      <c r="E75" s="95"/>
      <c r="F75" s="95"/>
      <c r="G75" s="95"/>
      <c r="H75" s="95"/>
      <c r="I75" s="95"/>
      <c r="J75" s="96"/>
      <c r="L75" s="70"/>
    </row>
    <row r="76" spans="1:12" ht="15" customHeight="1" x14ac:dyDescent="0.25">
      <c r="A76" s="93" t="s">
        <v>132</v>
      </c>
      <c r="B76" s="126" t="s">
        <v>182</v>
      </c>
      <c r="C76" s="126"/>
      <c r="D76" s="126"/>
      <c r="E76" s="126"/>
      <c r="F76" s="126"/>
      <c r="G76" s="126"/>
      <c r="H76" s="126"/>
      <c r="I76" s="126"/>
      <c r="J76" s="124" t="e">
        <f>G64</f>
        <v>#DIV/0!</v>
      </c>
    </row>
    <row r="77" spans="1:12" ht="15" customHeight="1" x14ac:dyDescent="0.25">
      <c r="A77" s="93"/>
      <c r="B77" s="97" t="s">
        <v>166</v>
      </c>
      <c r="C77" s="97"/>
      <c r="D77" s="126"/>
      <c r="E77" s="126"/>
      <c r="F77" s="126"/>
      <c r="G77" s="126"/>
      <c r="H77" s="126"/>
      <c r="I77" s="126"/>
      <c r="J77" s="125"/>
    </row>
    <row r="78" spans="1:12" ht="15" customHeight="1" x14ac:dyDescent="0.25">
      <c r="A78" s="93"/>
      <c r="B78" s="127" t="s">
        <v>130</v>
      </c>
      <c r="C78" s="485" t="s">
        <v>349</v>
      </c>
      <c r="D78" s="485"/>
      <c r="E78" s="485"/>
      <c r="F78" s="485"/>
      <c r="G78" s="485"/>
      <c r="H78" s="485"/>
      <c r="I78" s="126"/>
      <c r="J78" s="125"/>
    </row>
    <row r="79" spans="1:12" ht="15" customHeight="1" x14ac:dyDescent="0.25">
      <c r="A79" s="93"/>
      <c r="B79" s="95"/>
      <c r="C79" s="485"/>
      <c r="D79" s="485"/>
      <c r="E79" s="485"/>
      <c r="F79" s="485"/>
      <c r="G79" s="485"/>
      <c r="H79" s="485"/>
      <c r="I79" s="126"/>
      <c r="J79" s="125"/>
    </row>
    <row r="80" spans="1:12" x14ac:dyDescent="0.25">
      <c r="A80" s="93"/>
      <c r="B80" s="127" t="s">
        <v>131</v>
      </c>
      <c r="C80" s="97" t="s">
        <v>168</v>
      </c>
      <c r="D80" s="126"/>
      <c r="E80" s="126"/>
      <c r="F80" s="126"/>
      <c r="G80" s="126"/>
      <c r="H80" s="126"/>
      <c r="I80" s="126"/>
      <c r="J80" s="128"/>
    </row>
    <row r="81" spans="1:12" x14ac:dyDescent="0.25">
      <c r="A81" s="93"/>
      <c r="B81" s="126"/>
      <c r="C81" s="126"/>
      <c r="D81" s="126"/>
      <c r="E81" s="126"/>
      <c r="F81" s="126"/>
      <c r="G81" s="126"/>
      <c r="H81" s="126"/>
      <c r="I81" s="126"/>
      <c r="J81" s="128"/>
    </row>
    <row r="82" spans="1:12" x14ac:dyDescent="0.25">
      <c r="A82" s="93" t="s">
        <v>134</v>
      </c>
      <c r="B82" s="95" t="s">
        <v>169</v>
      </c>
      <c r="C82" s="95"/>
      <c r="D82" s="95"/>
      <c r="E82" s="95"/>
      <c r="F82" s="95"/>
      <c r="G82" s="95"/>
      <c r="H82" s="95"/>
      <c r="I82" s="95"/>
      <c r="J82" s="96"/>
    </row>
    <row r="83" spans="1:12" x14ac:dyDescent="0.25">
      <c r="A83" s="93"/>
      <c r="B83" s="95"/>
      <c r="C83" s="95"/>
      <c r="D83" s="95"/>
      <c r="E83" s="95"/>
      <c r="F83" s="95"/>
      <c r="G83" s="95"/>
      <c r="H83" s="95"/>
      <c r="I83" s="95"/>
      <c r="J83" s="96"/>
    </row>
    <row r="84" spans="1:12" x14ac:dyDescent="0.25">
      <c r="A84" s="93"/>
      <c r="B84" s="98" t="s">
        <v>413</v>
      </c>
      <c r="C84" s="95"/>
      <c r="D84" s="95"/>
      <c r="E84" s="95"/>
      <c r="F84" s="496"/>
      <c r="G84" s="496"/>
      <c r="H84" s="496"/>
      <c r="I84" s="496"/>
      <c r="J84" s="497"/>
    </row>
    <row r="85" spans="1:12" s="134" customFormat="1" x14ac:dyDescent="0.25">
      <c r="A85" s="129"/>
      <c r="B85" s="130"/>
      <c r="C85" s="131"/>
      <c r="D85" s="131"/>
      <c r="E85" s="131"/>
      <c r="F85" s="132"/>
      <c r="G85" s="132"/>
      <c r="H85" s="132"/>
      <c r="I85" s="132"/>
      <c r="J85" s="133"/>
    </row>
    <row r="86" spans="1:12" x14ac:dyDescent="0.25">
      <c r="A86" s="135"/>
      <c r="B86" s="95"/>
      <c r="C86" s="99"/>
      <c r="D86" s="101"/>
      <c r="E86" s="95"/>
      <c r="F86" s="101"/>
      <c r="H86" s="101" t="s">
        <v>138</v>
      </c>
      <c r="I86" s="101" t="s">
        <v>138</v>
      </c>
      <c r="J86" s="103" t="s">
        <v>139</v>
      </c>
    </row>
    <row r="87" spans="1:12" ht="15" customHeight="1" x14ac:dyDescent="0.25">
      <c r="A87" s="135"/>
      <c r="B87" s="95"/>
      <c r="C87" s="136"/>
      <c r="D87" s="136"/>
      <c r="E87" s="95"/>
      <c r="F87" s="101"/>
      <c r="H87" s="137" t="s">
        <v>58</v>
      </c>
      <c r="I87" s="138" t="s">
        <v>57</v>
      </c>
      <c r="J87" s="103" t="s">
        <v>144</v>
      </c>
    </row>
    <row r="88" spans="1:12" x14ac:dyDescent="0.25">
      <c r="A88" s="135"/>
      <c r="B88" s="139" t="s">
        <v>357</v>
      </c>
      <c r="C88" s="139"/>
      <c r="D88" s="139"/>
      <c r="E88" s="106"/>
      <c r="F88" s="105"/>
      <c r="G88" s="106"/>
      <c r="H88" s="105" t="s">
        <v>129</v>
      </c>
      <c r="I88" s="105" t="s">
        <v>129</v>
      </c>
      <c r="J88" s="140" t="s">
        <v>140</v>
      </c>
    </row>
    <row r="89" spans="1:12" ht="21.95" customHeight="1" x14ac:dyDescent="0.25">
      <c r="A89" s="486"/>
      <c r="B89" s="111" t="s">
        <v>14</v>
      </c>
      <c r="C89" s="101"/>
      <c r="D89" s="95"/>
      <c r="E89" s="99"/>
      <c r="F89" s="112"/>
      <c r="G89" s="102"/>
      <c r="H89" s="112"/>
      <c r="I89" s="102"/>
      <c r="J89" s="113"/>
      <c r="K89" s="95"/>
      <c r="L89" s="70"/>
    </row>
    <row r="90" spans="1:12" x14ac:dyDescent="0.25">
      <c r="A90" s="486"/>
      <c r="B90" s="501"/>
      <c r="C90" s="501"/>
      <c r="D90" s="501"/>
      <c r="E90" s="501"/>
      <c r="F90" s="501"/>
      <c r="G90" s="501"/>
      <c r="H90" s="307"/>
      <c r="I90" s="307"/>
      <c r="J90" s="308"/>
    </row>
    <row r="91" spans="1:12" x14ac:dyDescent="0.25">
      <c r="A91" s="486"/>
      <c r="B91" s="501"/>
      <c r="C91" s="501"/>
      <c r="D91" s="501"/>
      <c r="E91" s="501"/>
      <c r="F91" s="501"/>
      <c r="G91" s="501"/>
      <c r="H91" s="307"/>
      <c r="I91" s="307"/>
      <c r="J91" s="308"/>
    </row>
    <row r="92" spans="1:12" x14ac:dyDescent="0.25">
      <c r="A92" s="486"/>
      <c r="B92" s="501"/>
      <c r="C92" s="501"/>
      <c r="D92" s="501"/>
      <c r="E92" s="501"/>
      <c r="F92" s="501"/>
      <c r="G92" s="501"/>
      <c r="H92" s="307"/>
      <c r="I92" s="307"/>
      <c r="J92" s="308"/>
    </row>
    <row r="93" spans="1:12" x14ac:dyDescent="0.25">
      <c r="A93" s="486"/>
      <c r="B93" s="501"/>
      <c r="C93" s="501"/>
      <c r="D93" s="501"/>
      <c r="E93" s="501"/>
      <c r="F93" s="501"/>
      <c r="G93" s="501"/>
      <c r="H93" s="307"/>
      <c r="I93" s="307"/>
      <c r="J93" s="308"/>
    </row>
    <row r="94" spans="1:12" x14ac:dyDescent="0.25">
      <c r="A94" s="486"/>
      <c r="B94" s="501"/>
      <c r="C94" s="501"/>
      <c r="D94" s="501"/>
      <c r="E94" s="501"/>
      <c r="F94" s="501"/>
      <c r="G94" s="501"/>
      <c r="H94" s="307"/>
      <c r="I94" s="307"/>
      <c r="J94" s="308"/>
    </row>
    <row r="95" spans="1:12" x14ac:dyDescent="0.25">
      <c r="A95" s="486"/>
      <c r="B95" s="502" t="s">
        <v>153</v>
      </c>
      <c r="C95" s="502"/>
      <c r="D95" s="502"/>
      <c r="E95" s="502"/>
      <c r="F95" s="502"/>
      <c r="G95" s="502"/>
      <c r="H95" s="307"/>
      <c r="I95" s="307"/>
      <c r="J95" s="308"/>
    </row>
    <row r="96" spans="1:12" x14ac:dyDescent="0.25">
      <c r="A96" s="486"/>
      <c r="B96" s="501"/>
      <c r="C96" s="501"/>
      <c r="D96" s="501"/>
      <c r="E96" s="501"/>
      <c r="F96" s="501"/>
      <c r="G96" s="501"/>
      <c r="H96" s="307"/>
      <c r="I96" s="307"/>
      <c r="J96" s="308"/>
    </row>
    <row r="97" spans="1:12" ht="21.95" customHeight="1" x14ac:dyDescent="0.25">
      <c r="A97" s="486"/>
      <c r="B97" s="111" t="s">
        <v>15</v>
      </c>
      <c r="C97" s="101"/>
      <c r="D97" s="95"/>
      <c r="E97" s="99"/>
      <c r="F97" s="112"/>
      <c r="G97" s="102"/>
      <c r="H97" s="112"/>
      <c r="I97" s="102"/>
      <c r="J97" s="113"/>
      <c r="K97" s="95"/>
      <c r="L97" s="70"/>
    </row>
    <row r="98" spans="1:12" x14ac:dyDescent="0.25">
      <c r="A98" s="486"/>
      <c r="B98" s="501"/>
      <c r="C98" s="501"/>
      <c r="D98" s="501"/>
      <c r="E98" s="501"/>
      <c r="F98" s="501"/>
      <c r="G98" s="501"/>
      <c r="H98" s="307"/>
      <c r="I98" s="307"/>
      <c r="J98" s="308"/>
    </row>
    <row r="99" spans="1:12" x14ac:dyDescent="0.25">
      <c r="A99" s="486"/>
      <c r="B99" s="501"/>
      <c r="C99" s="501"/>
      <c r="D99" s="501"/>
      <c r="E99" s="501"/>
      <c r="F99" s="501"/>
      <c r="G99" s="501"/>
      <c r="H99" s="307"/>
      <c r="I99" s="307"/>
      <c r="J99" s="308"/>
    </row>
    <row r="100" spans="1:12" x14ac:dyDescent="0.25">
      <c r="A100" s="486"/>
      <c r="B100" s="501"/>
      <c r="C100" s="501"/>
      <c r="D100" s="501"/>
      <c r="E100" s="501"/>
      <c r="F100" s="501"/>
      <c r="G100" s="501"/>
      <c r="H100" s="307"/>
      <c r="I100" s="307"/>
      <c r="J100" s="308"/>
    </row>
    <row r="101" spans="1:12" x14ac:dyDescent="0.25">
      <c r="A101" s="486"/>
      <c r="B101" s="501"/>
      <c r="C101" s="501"/>
      <c r="D101" s="501"/>
      <c r="E101" s="501"/>
      <c r="F101" s="501"/>
      <c r="G101" s="501"/>
      <c r="H101" s="307"/>
      <c r="I101" s="307"/>
      <c r="J101" s="308"/>
    </row>
    <row r="102" spans="1:12" x14ac:dyDescent="0.25">
      <c r="A102" s="486"/>
      <c r="B102" s="501"/>
      <c r="C102" s="501"/>
      <c r="D102" s="501"/>
      <c r="E102" s="501"/>
      <c r="F102" s="501"/>
      <c r="G102" s="501"/>
      <c r="H102" s="307"/>
      <c r="I102" s="307"/>
      <c r="J102" s="308"/>
    </row>
    <row r="103" spans="1:12" x14ac:dyDescent="0.25">
      <c r="A103" s="486"/>
      <c r="B103" s="502" t="s">
        <v>153</v>
      </c>
      <c r="C103" s="502"/>
      <c r="D103" s="502"/>
      <c r="E103" s="502"/>
      <c r="F103" s="502"/>
      <c r="G103" s="502"/>
      <c r="H103" s="307"/>
      <c r="I103" s="307"/>
      <c r="J103" s="308"/>
    </row>
    <row r="104" spans="1:12" x14ac:dyDescent="0.25">
      <c r="A104" s="486"/>
      <c r="B104" s="501"/>
      <c r="C104" s="501"/>
      <c r="D104" s="501"/>
      <c r="E104" s="501"/>
      <c r="F104" s="501"/>
      <c r="G104" s="501"/>
      <c r="H104" s="307"/>
      <c r="I104" s="307"/>
      <c r="J104" s="308"/>
    </row>
    <row r="105" spans="1:12" ht="21.95" customHeight="1" x14ac:dyDescent="0.25">
      <c r="A105" s="486"/>
      <c r="B105" s="111" t="s">
        <v>426</v>
      </c>
      <c r="C105" s="101"/>
      <c r="D105" s="95"/>
      <c r="E105" s="99"/>
      <c r="F105" s="112"/>
      <c r="G105" s="102"/>
      <c r="H105" s="112"/>
      <c r="I105" s="102"/>
      <c r="J105" s="113"/>
      <c r="K105" s="95"/>
      <c r="L105" s="70"/>
    </row>
    <row r="106" spans="1:12" x14ac:dyDescent="0.25">
      <c r="A106" s="486"/>
      <c r="B106" s="501"/>
      <c r="C106" s="501"/>
      <c r="D106" s="501"/>
      <c r="E106" s="501"/>
      <c r="F106" s="501"/>
      <c r="G106" s="501"/>
      <c r="H106" s="307"/>
      <c r="I106" s="307"/>
      <c r="J106" s="308"/>
    </row>
    <row r="107" spans="1:12" x14ac:dyDescent="0.25">
      <c r="A107" s="486"/>
      <c r="B107" s="501"/>
      <c r="C107" s="501"/>
      <c r="D107" s="501"/>
      <c r="E107" s="501"/>
      <c r="F107" s="501"/>
      <c r="G107" s="501"/>
      <c r="H107" s="307"/>
      <c r="I107" s="307"/>
      <c r="J107" s="308"/>
    </row>
    <row r="108" spans="1:12" x14ac:dyDescent="0.25">
      <c r="A108" s="486"/>
      <c r="B108" s="501"/>
      <c r="C108" s="501"/>
      <c r="D108" s="501"/>
      <c r="E108" s="501"/>
      <c r="F108" s="501"/>
      <c r="G108" s="501"/>
      <c r="H108" s="307"/>
      <c r="I108" s="307"/>
      <c r="J108" s="308"/>
    </row>
    <row r="109" spans="1:12" x14ac:dyDescent="0.25">
      <c r="A109" s="486"/>
      <c r="B109" s="501"/>
      <c r="C109" s="501"/>
      <c r="D109" s="501"/>
      <c r="E109" s="501"/>
      <c r="F109" s="501"/>
      <c r="G109" s="501"/>
      <c r="H109" s="307"/>
      <c r="I109" s="307"/>
      <c r="J109" s="308"/>
    </row>
    <row r="110" spans="1:12" x14ac:dyDescent="0.25">
      <c r="A110" s="486"/>
      <c r="B110" s="501"/>
      <c r="C110" s="501"/>
      <c r="D110" s="501"/>
      <c r="E110" s="501"/>
      <c r="F110" s="501"/>
      <c r="G110" s="501"/>
      <c r="H110" s="307"/>
      <c r="I110" s="307"/>
      <c r="J110" s="308"/>
    </row>
    <row r="111" spans="1:12" x14ac:dyDescent="0.25">
      <c r="A111" s="486"/>
      <c r="B111" s="502" t="s">
        <v>153</v>
      </c>
      <c r="C111" s="502"/>
      <c r="D111" s="502"/>
      <c r="E111" s="502"/>
      <c r="F111" s="502"/>
      <c r="G111" s="502"/>
      <c r="H111" s="307"/>
      <c r="I111" s="307"/>
      <c r="J111" s="308"/>
    </row>
    <row r="112" spans="1:12" x14ac:dyDescent="0.25">
      <c r="A112" s="486"/>
      <c r="B112" s="501"/>
      <c r="C112" s="501"/>
      <c r="D112" s="501"/>
      <c r="E112" s="501"/>
      <c r="F112" s="501"/>
      <c r="G112" s="501"/>
      <c r="H112" s="307"/>
      <c r="I112" s="307"/>
      <c r="J112" s="308"/>
    </row>
    <row r="113" spans="1:12" ht="21.95" customHeight="1" x14ac:dyDescent="0.25">
      <c r="A113" s="486"/>
      <c r="B113" s="111" t="s">
        <v>425</v>
      </c>
      <c r="C113" s="101"/>
      <c r="D113" s="95"/>
      <c r="E113" s="99"/>
      <c r="F113" s="112"/>
      <c r="G113" s="102"/>
      <c r="H113" s="112"/>
      <c r="I113" s="102"/>
      <c r="J113" s="113"/>
      <c r="K113" s="95"/>
      <c r="L113" s="70"/>
    </row>
    <row r="114" spans="1:12" x14ac:dyDescent="0.25">
      <c r="A114" s="141"/>
      <c r="B114" s="501"/>
      <c r="C114" s="501"/>
      <c r="D114" s="501"/>
      <c r="E114" s="501"/>
      <c r="F114" s="501"/>
      <c r="G114" s="501"/>
      <c r="H114" s="307"/>
      <c r="I114" s="307"/>
      <c r="J114" s="308"/>
    </row>
    <row r="115" spans="1:12" x14ac:dyDescent="0.25">
      <c r="A115" s="141"/>
      <c r="B115" s="501"/>
      <c r="C115" s="501"/>
      <c r="D115" s="501"/>
      <c r="E115" s="501"/>
      <c r="F115" s="501"/>
      <c r="G115" s="501"/>
      <c r="H115" s="307"/>
      <c r="I115" s="307"/>
      <c r="J115" s="308"/>
    </row>
    <row r="116" spans="1:12" x14ac:dyDescent="0.25">
      <c r="A116" s="141"/>
      <c r="B116" s="501"/>
      <c r="C116" s="501"/>
      <c r="D116" s="501"/>
      <c r="E116" s="501"/>
      <c r="F116" s="501"/>
      <c r="G116" s="501"/>
      <c r="H116" s="307"/>
      <c r="I116" s="307"/>
      <c r="J116" s="308"/>
    </row>
    <row r="117" spans="1:12" x14ac:dyDescent="0.25">
      <c r="A117" s="141"/>
      <c r="B117" s="501"/>
      <c r="C117" s="501"/>
      <c r="D117" s="501"/>
      <c r="E117" s="501"/>
      <c r="F117" s="501"/>
      <c r="G117" s="501"/>
      <c r="H117" s="307"/>
      <c r="I117" s="307"/>
      <c r="J117" s="308"/>
    </row>
    <row r="118" spans="1:12" x14ac:dyDescent="0.25">
      <c r="A118" s="141"/>
      <c r="B118" s="501"/>
      <c r="C118" s="501"/>
      <c r="D118" s="501"/>
      <c r="E118" s="501"/>
      <c r="F118" s="501"/>
      <c r="G118" s="501"/>
      <c r="H118" s="307"/>
      <c r="I118" s="307"/>
      <c r="J118" s="308"/>
    </row>
    <row r="119" spans="1:12" x14ac:dyDescent="0.25">
      <c r="A119" s="141"/>
      <c r="B119" s="502" t="s">
        <v>153</v>
      </c>
      <c r="C119" s="502"/>
      <c r="D119" s="502"/>
      <c r="E119" s="502"/>
      <c r="F119" s="502"/>
      <c r="G119" s="502"/>
      <c r="H119" s="307"/>
      <c r="I119" s="307"/>
      <c r="J119" s="308"/>
    </row>
    <row r="120" spans="1:12" x14ac:dyDescent="0.25">
      <c r="A120" s="141"/>
      <c r="B120" s="501"/>
      <c r="C120" s="501"/>
      <c r="D120" s="501"/>
      <c r="E120" s="501"/>
      <c r="F120" s="501"/>
      <c r="G120" s="501"/>
      <c r="H120" s="307"/>
      <c r="I120" s="307"/>
      <c r="J120" s="308"/>
    </row>
    <row r="121" spans="1:12" x14ac:dyDescent="0.25">
      <c r="A121" s="141"/>
      <c r="B121" s="142"/>
      <c r="C121" s="143"/>
      <c r="D121" s="144"/>
      <c r="E121" s="145"/>
      <c r="F121" s="145"/>
      <c r="G121" s="145"/>
      <c r="H121" s="146"/>
      <c r="I121" s="146"/>
      <c r="J121" s="147"/>
    </row>
    <row r="122" spans="1:12" x14ac:dyDescent="0.25">
      <c r="A122" s="93" t="s">
        <v>135</v>
      </c>
      <c r="B122" s="148" t="s">
        <v>336</v>
      </c>
      <c r="C122" s="149"/>
      <c r="D122" s="149"/>
      <c r="E122" s="150"/>
      <c r="F122" s="150"/>
      <c r="G122" s="150"/>
      <c r="H122" s="150"/>
      <c r="I122" s="144"/>
      <c r="J122" s="147"/>
    </row>
    <row r="123" spans="1:12" x14ac:dyDescent="0.25">
      <c r="A123" s="135"/>
      <c r="B123" s="493"/>
      <c r="C123" s="493"/>
      <c r="D123" s="493"/>
      <c r="E123" s="493"/>
      <c r="F123" s="493"/>
      <c r="G123" s="493"/>
      <c r="H123" s="493"/>
      <c r="I123" s="493"/>
      <c r="J123" s="494"/>
    </row>
    <row r="124" spans="1:12" x14ac:dyDescent="0.25">
      <c r="A124" s="135"/>
      <c r="B124" s="493"/>
      <c r="C124" s="493"/>
      <c r="D124" s="493"/>
      <c r="E124" s="493"/>
      <c r="F124" s="493"/>
      <c r="G124" s="493"/>
      <c r="H124" s="493"/>
      <c r="I124" s="493"/>
      <c r="J124" s="494"/>
    </row>
    <row r="125" spans="1:12" x14ac:dyDescent="0.25">
      <c r="A125" s="141"/>
      <c r="B125" s="142"/>
      <c r="C125" s="143"/>
      <c r="D125" s="144"/>
      <c r="E125" s="145"/>
      <c r="F125" s="145"/>
      <c r="G125" s="145"/>
      <c r="H125" s="146"/>
      <c r="I125" s="146"/>
      <c r="J125" s="147"/>
    </row>
    <row r="126" spans="1:12" x14ac:dyDescent="0.25">
      <c r="A126" s="116" t="s">
        <v>121</v>
      </c>
      <c r="B126" s="95"/>
      <c r="C126" s="95"/>
      <c r="D126" s="95"/>
      <c r="E126" s="95"/>
      <c r="F126" s="95"/>
      <c r="G126" s="115"/>
      <c r="H126" s="95"/>
      <c r="I126" s="115"/>
      <c r="J126" s="96"/>
    </row>
    <row r="127" spans="1:12" x14ac:dyDescent="0.25">
      <c r="A127" s="117" t="s">
        <v>155</v>
      </c>
      <c r="B127" s="487"/>
      <c r="C127" s="488"/>
      <c r="D127" s="488"/>
      <c r="E127" s="488"/>
      <c r="F127" s="488"/>
      <c r="G127" s="488"/>
      <c r="H127" s="488"/>
      <c r="I127" s="488"/>
      <c r="J127" s="489"/>
    </row>
    <row r="128" spans="1:12" x14ac:dyDescent="0.25">
      <c r="A128" s="117" t="s">
        <v>156</v>
      </c>
      <c r="B128" s="487"/>
      <c r="C128" s="488"/>
      <c r="D128" s="488"/>
      <c r="E128" s="488"/>
      <c r="F128" s="488"/>
      <c r="G128" s="488"/>
      <c r="H128" s="488"/>
      <c r="I128" s="488"/>
      <c r="J128" s="489"/>
    </row>
    <row r="129" spans="1:10" ht="15" customHeight="1" x14ac:dyDescent="0.25">
      <c r="A129" s="117" t="s">
        <v>157</v>
      </c>
      <c r="B129" s="490" t="s">
        <v>154</v>
      </c>
      <c r="C129" s="491"/>
      <c r="D129" s="491"/>
      <c r="E129" s="491"/>
      <c r="F129" s="491"/>
      <c r="G129" s="491"/>
      <c r="H129" s="491"/>
      <c r="I129" s="491"/>
      <c r="J129" s="492"/>
    </row>
    <row r="130" spans="1:10" ht="15.75" thickBot="1" x14ac:dyDescent="0.3">
      <c r="A130" s="151"/>
      <c r="B130" s="119"/>
      <c r="C130" s="119"/>
      <c r="D130" s="119"/>
      <c r="E130" s="119"/>
      <c r="F130" s="119"/>
      <c r="G130" s="119"/>
      <c r="H130" s="119"/>
      <c r="I130" s="119"/>
      <c r="J130" s="121"/>
    </row>
    <row r="131" spans="1:10" ht="15.75" thickBot="1" x14ac:dyDescent="0.3"/>
    <row r="132" spans="1:10" ht="16.5" thickBot="1" x14ac:dyDescent="0.3">
      <c r="A132" s="482" t="s">
        <v>175</v>
      </c>
      <c r="B132" s="483"/>
      <c r="C132" s="483"/>
      <c r="D132" s="483"/>
      <c r="E132" s="483"/>
      <c r="F132" s="483"/>
      <c r="G132" s="483"/>
      <c r="H132" s="483"/>
      <c r="I132" s="483"/>
      <c r="J132" s="484"/>
    </row>
    <row r="133" spans="1:10" x14ac:dyDescent="0.25">
      <c r="A133" s="93" t="s">
        <v>136</v>
      </c>
      <c r="B133" s="95" t="s">
        <v>170</v>
      </c>
      <c r="C133" s="95"/>
      <c r="D133" s="95"/>
      <c r="E133" s="95"/>
      <c r="F133" s="95"/>
      <c r="G133" s="95"/>
      <c r="H133" s="95"/>
      <c r="I133" s="95"/>
      <c r="J133" s="124" t="e">
        <f>I63</f>
        <v>#DIV/0!</v>
      </c>
    </row>
    <row r="134" spans="1:10" x14ac:dyDescent="0.25">
      <c r="A134" s="116"/>
      <c r="B134" s="97" t="s">
        <v>171</v>
      </c>
      <c r="C134" s="95"/>
      <c r="D134" s="95"/>
      <c r="E134" s="95"/>
      <c r="F134" s="95"/>
      <c r="G134" s="95"/>
      <c r="H134" s="95"/>
      <c r="I134" s="95"/>
      <c r="J134" s="125"/>
    </row>
    <row r="135" spans="1:10" x14ac:dyDescent="0.25">
      <c r="A135" s="116"/>
      <c r="B135" s="95"/>
      <c r="C135" s="95"/>
      <c r="D135" s="95"/>
      <c r="E135" s="95"/>
      <c r="F135" s="95"/>
      <c r="G135" s="95"/>
      <c r="H135" s="95"/>
      <c r="I135" s="95"/>
      <c r="J135" s="96"/>
    </row>
    <row r="136" spans="1:10" x14ac:dyDescent="0.25">
      <c r="A136" s="93" t="s">
        <v>145</v>
      </c>
      <c r="B136" s="126" t="s">
        <v>137</v>
      </c>
      <c r="C136" s="126"/>
      <c r="D136" s="126"/>
      <c r="E136" s="126"/>
      <c r="F136" s="126"/>
      <c r="G136" s="126"/>
      <c r="H136" s="126"/>
      <c r="I136" s="126"/>
      <c r="J136" s="124" t="e">
        <f>I64</f>
        <v>#DIV/0!</v>
      </c>
    </row>
    <row r="137" spans="1:10" x14ac:dyDescent="0.25">
      <c r="A137" s="93"/>
      <c r="B137" s="97" t="s">
        <v>166</v>
      </c>
      <c r="C137" s="97"/>
      <c r="D137" s="126"/>
      <c r="E137" s="126"/>
      <c r="F137" s="126"/>
      <c r="G137" s="126"/>
      <c r="H137" s="126"/>
      <c r="I137" s="126"/>
      <c r="J137" s="125"/>
    </row>
    <row r="138" spans="1:10" ht="15" customHeight="1" x14ac:dyDescent="0.25">
      <c r="A138" s="93"/>
      <c r="B138" s="127" t="s">
        <v>130</v>
      </c>
      <c r="C138" s="485" t="s">
        <v>172</v>
      </c>
      <c r="D138" s="485"/>
      <c r="E138" s="485"/>
      <c r="F138" s="485"/>
      <c r="G138" s="485"/>
      <c r="H138" s="485"/>
      <c r="I138" s="126"/>
      <c r="J138" s="125"/>
    </row>
    <row r="139" spans="1:10" x14ac:dyDescent="0.25">
      <c r="A139" s="93"/>
      <c r="B139" s="95"/>
      <c r="C139" s="485"/>
      <c r="D139" s="485"/>
      <c r="E139" s="485"/>
      <c r="F139" s="485"/>
      <c r="G139" s="485"/>
      <c r="H139" s="485"/>
      <c r="I139" s="126"/>
      <c r="J139" s="125"/>
    </row>
    <row r="140" spans="1:10" x14ac:dyDescent="0.25">
      <c r="A140" s="93"/>
      <c r="B140" s="127" t="s">
        <v>131</v>
      </c>
      <c r="C140" s="97" t="s">
        <v>173</v>
      </c>
      <c r="D140" s="126"/>
      <c r="E140" s="126"/>
      <c r="F140" s="126"/>
      <c r="G140" s="126"/>
      <c r="H140" s="126"/>
      <c r="I140" s="126"/>
      <c r="J140" s="128"/>
    </row>
    <row r="141" spans="1:10" x14ac:dyDescent="0.25">
      <c r="A141" s="93"/>
      <c r="B141" s="126"/>
      <c r="C141" s="126"/>
      <c r="D141" s="126"/>
      <c r="E141" s="126"/>
      <c r="F141" s="126"/>
      <c r="G141" s="126"/>
      <c r="H141" s="126"/>
      <c r="I141" s="126"/>
      <c r="J141" s="128"/>
    </row>
    <row r="142" spans="1:10" x14ac:dyDescent="0.25">
      <c r="A142" s="93" t="s">
        <v>146</v>
      </c>
      <c r="B142" s="95" t="s">
        <v>169</v>
      </c>
      <c r="C142" s="95"/>
      <c r="D142" s="95"/>
      <c r="E142" s="95"/>
      <c r="F142" s="95"/>
      <c r="G142" s="95"/>
      <c r="H142" s="95"/>
      <c r="I142" s="95"/>
      <c r="J142" s="96"/>
    </row>
    <row r="143" spans="1:10" x14ac:dyDescent="0.25">
      <c r="A143" s="135"/>
      <c r="B143" s="95"/>
      <c r="C143" s="99"/>
      <c r="D143" s="101"/>
      <c r="E143" s="95"/>
      <c r="F143" s="101"/>
      <c r="H143" s="101" t="s">
        <v>138</v>
      </c>
      <c r="I143" s="101" t="s">
        <v>138</v>
      </c>
      <c r="J143" s="103" t="s">
        <v>139</v>
      </c>
    </row>
    <row r="144" spans="1:10" ht="15" customHeight="1" x14ac:dyDescent="0.25">
      <c r="A144" s="135"/>
      <c r="B144" s="95"/>
      <c r="C144" s="136"/>
      <c r="D144" s="136"/>
      <c r="E144" s="95"/>
      <c r="F144" s="101"/>
      <c r="H144" s="137" t="s">
        <v>58</v>
      </c>
      <c r="I144" s="138" t="s">
        <v>57</v>
      </c>
      <c r="J144" s="103" t="s">
        <v>144</v>
      </c>
    </row>
    <row r="145" spans="1:12" ht="15" customHeight="1" x14ac:dyDescent="0.25">
      <c r="A145" s="135"/>
      <c r="B145" s="139" t="s">
        <v>357</v>
      </c>
      <c r="C145" s="139"/>
      <c r="D145" s="139"/>
      <c r="E145" s="106"/>
      <c r="F145" s="105"/>
      <c r="G145" s="106"/>
      <c r="H145" s="105" t="s">
        <v>129</v>
      </c>
      <c r="I145" s="105" t="s">
        <v>129</v>
      </c>
      <c r="J145" s="140" t="s">
        <v>140</v>
      </c>
    </row>
    <row r="146" spans="1:12" ht="21.95" customHeight="1" x14ac:dyDescent="0.25">
      <c r="A146" s="486"/>
      <c r="B146" s="111" t="s">
        <v>14</v>
      </c>
      <c r="C146" s="101"/>
      <c r="D146" s="95"/>
      <c r="E146" s="99"/>
      <c r="F146" s="112"/>
      <c r="G146" s="102"/>
      <c r="H146" s="112"/>
      <c r="I146" s="102"/>
      <c r="J146" s="113"/>
      <c r="K146" s="95"/>
      <c r="L146" s="70"/>
    </row>
    <row r="147" spans="1:12" x14ac:dyDescent="0.25">
      <c r="A147" s="486"/>
      <c r="B147" s="501"/>
      <c r="C147" s="501"/>
      <c r="D147" s="501"/>
      <c r="E147" s="501"/>
      <c r="F147" s="501"/>
      <c r="G147" s="501"/>
      <c r="H147" s="307"/>
      <c r="I147" s="307"/>
      <c r="J147" s="308"/>
    </row>
    <row r="148" spans="1:12" x14ac:dyDescent="0.25">
      <c r="A148" s="486"/>
      <c r="B148" s="501"/>
      <c r="C148" s="501"/>
      <c r="D148" s="501"/>
      <c r="E148" s="501"/>
      <c r="F148" s="501"/>
      <c r="G148" s="501"/>
      <c r="H148" s="307"/>
      <c r="I148" s="307"/>
      <c r="J148" s="308"/>
    </row>
    <row r="149" spans="1:12" x14ac:dyDescent="0.25">
      <c r="A149" s="486"/>
      <c r="B149" s="501"/>
      <c r="C149" s="501"/>
      <c r="D149" s="501"/>
      <c r="E149" s="501"/>
      <c r="F149" s="501"/>
      <c r="G149" s="501"/>
      <c r="H149" s="307"/>
      <c r="I149" s="307"/>
      <c r="J149" s="308"/>
    </row>
    <row r="150" spans="1:12" x14ac:dyDescent="0.25">
      <c r="A150" s="486"/>
      <c r="B150" s="501"/>
      <c r="C150" s="501"/>
      <c r="D150" s="501"/>
      <c r="E150" s="501"/>
      <c r="F150" s="501"/>
      <c r="G150" s="501"/>
      <c r="H150" s="307"/>
      <c r="I150" s="307"/>
      <c r="J150" s="308"/>
    </row>
    <row r="151" spans="1:12" x14ac:dyDescent="0.25">
      <c r="A151" s="486"/>
      <c r="B151" s="501"/>
      <c r="C151" s="501"/>
      <c r="D151" s="501"/>
      <c r="E151" s="501"/>
      <c r="F151" s="501"/>
      <c r="G151" s="501"/>
      <c r="H151" s="307"/>
      <c r="I151" s="307"/>
      <c r="J151" s="308"/>
    </row>
    <row r="152" spans="1:12" x14ac:dyDescent="0.25">
      <c r="A152" s="486"/>
      <c r="B152" s="502" t="s">
        <v>153</v>
      </c>
      <c r="C152" s="502"/>
      <c r="D152" s="502"/>
      <c r="E152" s="502"/>
      <c r="F152" s="502"/>
      <c r="G152" s="502"/>
      <c r="H152" s="307"/>
      <c r="I152" s="307"/>
      <c r="J152" s="308"/>
    </row>
    <row r="153" spans="1:12" x14ac:dyDescent="0.25">
      <c r="A153" s="486"/>
      <c r="B153" s="501"/>
      <c r="C153" s="501"/>
      <c r="D153" s="501"/>
      <c r="E153" s="501"/>
      <c r="F153" s="501"/>
      <c r="G153" s="501"/>
      <c r="H153" s="307"/>
      <c r="I153" s="307"/>
      <c r="J153" s="308"/>
    </row>
    <row r="154" spans="1:12" ht="21.95" customHeight="1" x14ac:dyDescent="0.25">
      <c r="A154" s="486"/>
      <c r="B154" s="111" t="s">
        <v>15</v>
      </c>
      <c r="C154" s="101"/>
      <c r="D154" s="95"/>
      <c r="E154" s="99"/>
      <c r="F154" s="112"/>
      <c r="G154" s="102"/>
      <c r="H154" s="112"/>
      <c r="I154" s="102"/>
      <c r="J154" s="113"/>
      <c r="K154" s="95"/>
      <c r="L154" s="70"/>
    </row>
    <row r="155" spans="1:12" x14ac:dyDescent="0.25">
      <c r="A155" s="486"/>
      <c r="B155" s="501"/>
      <c r="C155" s="501"/>
      <c r="D155" s="501"/>
      <c r="E155" s="501"/>
      <c r="F155" s="501"/>
      <c r="G155" s="501"/>
      <c r="H155" s="307"/>
      <c r="I155" s="307"/>
      <c r="J155" s="308"/>
    </row>
    <row r="156" spans="1:12" x14ac:dyDescent="0.25">
      <c r="A156" s="486"/>
      <c r="B156" s="501"/>
      <c r="C156" s="501"/>
      <c r="D156" s="501"/>
      <c r="E156" s="501"/>
      <c r="F156" s="501"/>
      <c r="G156" s="501"/>
      <c r="H156" s="307"/>
      <c r="I156" s="307"/>
      <c r="J156" s="308"/>
    </row>
    <row r="157" spans="1:12" x14ac:dyDescent="0.25">
      <c r="A157" s="486"/>
      <c r="B157" s="501"/>
      <c r="C157" s="501"/>
      <c r="D157" s="501"/>
      <c r="E157" s="501"/>
      <c r="F157" s="501"/>
      <c r="G157" s="501"/>
      <c r="H157" s="307"/>
      <c r="I157" s="307"/>
      <c r="J157" s="308"/>
    </row>
    <row r="158" spans="1:12" x14ac:dyDescent="0.25">
      <c r="A158" s="486"/>
      <c r="B158" s="501"/>
      <c r="C158" s="501"/>
      <c r="D158" s="501"/>
      <c r="E158" s="501"/>
      <c r="F158" s="501"/>
      <c r="G158" s="501"/>
      <c r="H158" s="307"/>
      <c r="I158" s="307"/>
      <c r="J158" s="308"/>
    </row>
    <row r="159" spans="1:12" x14ac:dyDescent="0.25">
      <c r="A159" s="486"/>
      <c r="B159" s="501"/>
      <c r="C159" s="501"/>
      <c r="D159" s="501"/>
      <c r="E159" s="501"/>
      <c r="F159" s="501"/>
      <c r="G159" s="501"/>
      <c r="H159" s="307"/>
      <c r="I159" s="307"/>
      <c r="J159" s="308"/>
    </row>
    <row r="160" spans="1:12" x14ac:dyDescent="0.25">
      <c r="A160" s="486"/>
      <c r="B160" s="502" t="s">
        <v>153</v>
      </c>
      <c r="C160" s="502"/>
      <c r="D160" s="502"/>
      <c r="E160" s="502"/>
      <c r="F160" s="502"/>
      <c r="G160" s="502"/>
      <c r="H160" s="307"/>
      <c r="I160" s="307"/>
      <c r="J160" s="308"/>
    </row>
    <row r="161" spans="1:12" x14ac:dyDescent="0.25">
      <c r="A161" s="486"/>
      <c r="B161" s="501"/>
      <c r="C161" s="501"/>
      <c r="D161" s="501"/>
      <c r="E161" s="501"/>
      <c r="F161" s="501"/>
      <c r="G161" s="501"/>
      <c r="H161" s="307"/>
      <c r="I161" s="307"/>
      <c r="J161" s="308"/>
    </row>
    <row r="162" spans="1:12" ht="21.95" customHeight="1" x14ac:dyDescent="0.25">
      <c r="A162" s="486"/>
      <c r="B162" s="111" t="s">
        <v>426</v>
      </c>
      <c r="C162" s="101"/>
      <c r="D162" s="95"/>
      <c r="E162" s="99"/>
      <c r="F162" s="112"/>
      <c r="G162" s="102"/>
      <c r="H162" s="112"/>
      <c r="I162" s="102"/>
      <c r="J162" s="113"/>
      <c r="K162" s="95"/>
      <c r="L162" s="70"/>
    </row>
    <row r="163" spans="1:12" x14ac:dyDescent="0.25">
      <c r="A163" s="486"/>
      <c r="B163" s="501"/>
      <c r="C163" s="501"/>
      <c r="D163" s="501"/>
      <c r="E163" s="501"/>
      <c r="F163" s="501"/>
      <c r="G163" s="501"/>
      <c r="H163" s="307"/>
      <c r="I163" s="307"/>
      <c r="J163" s="308"/>
    </row>
    <row r="164" spans="1:12" x14ac:dyDescent="0.25">
      <c r="A164" s="486"/>
      <c r="B164" s="501"/>
      <c r="C164" s="501"/>
      <c r="D164" s="501"/>
      <c r="E164" s="501"/>
      <c r="F164" s="501"/>
      <c r="G164" s="501"/>
      <c r="H164" s="307"/>
      <c r="I164" s="307"/>
      <c r="J164" s="308"/>
    </row>
    <row r="165" spans="1:12" x14ac:dyDescent="0.25">
      <c r="A165" s="486"/>
      <c r="B165" s="501"/>
      <c r="C165" s="501"/>
      <c r="D165" s="501"/>
      <c r="E165" s="501"/>
      <c r="F165" s="501"/>
      <c r="G165" s="501"/>
      <c r="H165" s="307"/>
      <c r="I165" s="307"/>
      <c r="J165" s="308"/>
    </row>
    <row r="166" spans="1:12" x14ac:dyDescent="0.25">
      <c r="A166" s="486"/>
      <c r="B166" s="501"/>
      <c r="C166" s="501"/>
      <c r="D166" s="501"/>
      <c r="E166" s="501"/>
      <c r="F166" s="501"/>
      <c r="G166" s="501"/>
      <c r="H166" s="307"/>
      <c r="I166" s="307"/>
      <c r="J166" s="308"/>
    </row>
    <row r="167" spans="1:12" x14ac:dyDescent="0.25">
      <c r="A167" s="486"/>
      <c r="B167" s="501"/>
      <c r="C167" s="501"/>
      <c r="D167" s="501"/>
      <c r="E167" s="501"/>
      <c r="F167" s="501"/>
      <c r="G167" s="501"/>
      <c r="H167" s="307"/>
      <c r="I167" s="307"/>
      <c r="J167" s="308"/>
    </row>
    <row r="168" spans="1:12" x14ac:dyDescent="0.25">
      <c r="A168" s="486"/>
      <c r="B168" s="502" t="s">
        <v>153</v>
      </c>
      <c r="C168" s="502"/>
      <c r="D168" s="502"/>
      <c r="E168" s="502"/>
      <c r="F168" s="502"/>
      <c r="G168" s="502"/>
      <c r="H168" s="307"/>
      <c r="I168" s="307"/>
      <c r="J168" s="308"/>
    </row>
    <row r="169" spans="1:12" x14ac:dyDescent="0.25">
      <c r="A169" s="486"/>
      <c r="B169" s="501"/>
      <c r="C169" s="501"/>
      <c r="D169" s="501"/>
      <c r="E169" s="501"/>
      <c r="F169" s="501"/>
      <c r="G169" s="501"/>
      <c r="H169" s="307"/>
      <c r="I169" s="307"/>
      <c r="J169" s="308"/>
    </row>
    <row r="170" spans="1:12" ht="21.95" customHeight="1" x14ac:dyDescent="0.25">
      <c r="A170" s="486"/>
      <c r="B170" s="111" t="s">
        <v>425</v>
      </c>
      <c r="C170" s="101"/>
      <c r="D170" s="95"/>
      <c r="E170" s="99"/>
      <c r="F170" s="112"/>
      <c r="G170" s="102"/>
      <c r="H170" s="112"/>
      <c r="I170" s="102"/>
      <c r="J170" s="113"/>
      <c r="K170" s="95"/>
      <c r="L170" s="70"/>
    </row>
    <row r="171" spans="1:12" x14ac:dyDescent="0.25">
      <c r="A171" s="141"/>
      <c r="B171" s="501"/>
      <c r="C171" s="501"/>
      <c r="D171" s="501"/>
      <c r="E171" s="501"/>
      <c r="F171" s="501"/>
      <c r="G171" s="501"/>
      <c r="H171" s="307"/>
      <c r="I171" s="307"/>
      <c r="J171" s="308"/>
    </row>
    <row r="172" spans="1:12" x14ac:dyDescent="0.25">
      <c r="A172" s="141"/>
      <c r="B172" s="501"/>
      <c r="C172" s="501"/>
      <c r="D172" s="501"/>
      <c r="E172" s="501"/>
      <c r="F172" s="501"/>
      <c r="G172" s="501"/>
      <c r="H172" s="307"/>
      <c r="I172" s="307"/>
      <c r="J172" s="308"/>
    </row>
    <row r="173" spans="1:12" x14ac:dyDescent="0.25">
      <c r="A173" s="141"/>
      <c r="B173" s="501"/>
      <c r="C173" s="501"/>
      <c r="D173" s="501"/>
      <c r="E173" s="501"/>
      <c r="F173" s="501"/>
      <c r="G173" s="501"/>
      <c r="H173" s="307"/>
      <c r="I173" s="307"/>
      <c r="J173" s="308"/>
    </row>
    <row r="174" spans="1:12" x14ac:dyDescent="0.25">
      <c r="A174" s="141"/>
      <c r="B174" s="501"/>
      <c r="C174" s="501"/>
      <c r="D174" s="501"/>
      <c r="E174" s="501"/>
      <c r="F174" s="501"/>
      <c r="G174" s="501"/>
      <c r="H174" s="307"/>
      <c r="I174" s="307"/>
      <c r="J174" s="308"/>
    </row>
    <row r="175" spans="1:12" x14ac:dyDescent="0.25">
      <c r="A175" s="141"/>
      <c r="B175" s="501"/>
      <c r="C175" s="501"/>
      <c r="D175" s="501"/>
      <c r="E175" s="501"/>
      <c r="F175" s="501"/>
      <c r="G175" s="501"/>
      <c r="H175" s="307"/>
      <c r="I175" s="307"/>
      <c r="J175" s="308"/>
    </row>
    <row r="176" spans="1:12" x14ac:dyDescent="0.25">
      <c r="A176" s="141"/>
      <c r="B176" s="502" t="s">
        <v>153</v>
      </c>
      <c r="C176" s="502"/>
      <c r="D176" s="502"/>
      <c r="E176" s="502"/>
      <c r="F176" s="502"/>
      <c r="G176" s="502"/>
      <c r="H176" s="307"/>
      <c r="I176" s="307"/>
      <c r="J176" s="308"/>
    </row>
    <row r="177" spans="1:10" x14ac:dyDescent="0.25">
      <c r="A177" s="141"/>
      <c r="B177" s="501"/>
      <c r="C177" s="501"/>
      <c r="D177" s="501"/>
      <c r="E177" s="501"/>
      <c r="F177" s="501"/>
      <c r="G177" s="501"/>
      <c r="H177" s="307"/>
      <c r="I177" s="307"/>
      <c r="J177" s="308"/>
    </row>
    <row r="178" spans="1:10" x14ac:dyDescent="0.25">
      <c r="A178" s="141"/>
      <c r="B178" s="142"/>
      <c r="C178" s="143"/>
      <c r="D178" s="144"/>
      <c r="E178" s="145"/>
      <c r="F178" s="145"/>
      <c r="G178" s="145"/>
      <c r="H178" s="146"/>
      <c r="I178" s="146"/>
      <c r="J178" s="147"/>
    </row>
    <row r="179" spans="1:10" x14ac:dyDescent="0.25">
      <c r="A179" s="93" t="s">
        <v>147</v>
      </c>
      <c r="B179" s="148" t="s">
        <v>336</v>
      </c>
      <c r="C179" s="149"/>
      <c r="D179" s="149"/>
      <c r="E179" s="150"/>
      <c r="F179" s="150"/>
      <c r="G179" s="150"/>
      <c r="H179" s="150"/>
      <c r="I179" s="144"/>
      <c r="J179" s="147"/>
    </row>
    <row r="180" spans="1:10" x14ac:dyDescent="0.25">
      <c r="A180" s="135"/>
      <c r="B180" s="493"/>
      <c r="C180" s="493"/>
      <c r="D180" s="493"/>
      <c r="E180" s="493"/>
      <c r="F180" s="493"/>
      <c r="G180" s="493"/>
      <c r="H180" s="493"/>
      <c r="I180" s="493"/>
      <c r="J180" s="494"/>
    </row>
    <row r="181" spans="1:10" x14ac:dyDescent="0.25">
      <c r="A181" s="135"/>
      <c r="B181" s="493"/>
      <c r="C181" s="493"/>
      <c r="D181" s="493"/>
      <c r="E181" s="493"/>
      <c r="F181" s="493"/>
      <c r="G181" s="493"/>
      <c r="H181" s="493"/>
      <c r="I181" s="493"/>
      <c r="J181" s="494"/>
    </row>
    <row r="182" spans="1:10" x14ac:dyDescent="0.25">
      <c r="A182" s="135"/>
      <c r="B182" s="149"/>
      <c r="C182" s="149"/>
      <c r="D182" s="149"/>
      <c r="E182" s="150"/>
      <c r="F182" s="150"/>
      <c r="G182" s="150"/>
      <c r="H182" s="150"/>
      <c r="I182" s="144"/>
      <c r="J182" s="147"/>
    </row>
    <row r="183" spans="1:10" x14ac:dyDescent="0.25">
      <c r="A183" s="116" t="s">
        <v>121</v>
      </c>
      <c r="B183" s="95"/>
      <c r="C183" s="95"/>
      <c r="D183" s="95"/>
      <c r="E183" s="95"/>
      <c r="F183" s="95"/>
      <c r="G183" s="115"/>
      <c r="H183" s="95"/>
      <c r="I183" s="115"/>
      <c r="J183" s="96"/>
    </row>
    <row r="184" spans="1:10" x14ac:dyDescent="0.25">
      <c r="A184" s="117" t="s">
        <v>176</v>
      </c>
      <c r="B184" s="487"/>
      <c r="C184" s="488"/>
      <c r="D184" s="488"/>
      <c r="E184" s="488"/>
      <c r="F184" s="488"/>
      <c r="G184" s="488"/>
      <c r="H184" s="488"/>
      <c r="I184" s="488"/>
      <c r="J184" s="489"/>
    </row>
    <row r="185" spans="1:10" x14ac:dyDescent="0.25">
      <c r="A185" s="117" t="s">
        <v>177</v>
      </c>
      <c r="B185" s="487"/>
      <c r="C185" s="488"/>
      <c r="D185" s="488"/>
      <c r="E185" s="488"/>
      <c r="F185" s="488"/>
      <c r="G185" s="488"/>
      <c r="H185" s="488"/>
      <c r="I185" s="488"/>
      <c r="J185" s="489"/>
    </row>
    <row r="186" spans="1:10" ht="15" customHeight="1" x14ac:dyDescent="0.25">
      <c r="A186" s="117" t="s">
        <v>178</v>
      </c>
      <c r="B186" s="490" t="s">
        <v>154</v>
      </c>
      <c r="C186" s="491"/>
      <c r="D186" s="491"/>
      <c r="E186" s="491"/>
      <c r="F186" s="491"/>
      <c r="G186" s="491"/>
      <c r="H186" s="491"/>
      <c r="I186" s="491"/>
      <c r="J186" s="492"/>
    </row>
    <row r="187" spans="1:10" ht="15.75" thickBot="1" x14ac:dyDescent="0.3">
      <c r="A187" s="151"/>
      <c r="B187" s="119"/>
      <c r="C187" s="119"/>
      <c r="D187" s="119"/>
      <c r="E187" s="119"/>
      <c r="F187" s="119"/>
      <c r="G187" s="119"/>
      <c r="H187" s="119"/>
      <c r="I187" s="119"/>
      <c r="J187" s="121"/>
    </row>
  </sheetData>
  <sheetProtection algorithmName="SHA-512" hashValue="srvwMBpiwBVepS29XZ3bpZhb7Zt7nb3GJfVY5lz/TIpN5lCKpngnyc9gS1aSuuhB+j7vT/8N8Oq2Eypp1c6qDA==" saltValue="Wwq8m3vHDeJ3mRQM5crUZQ==" spinCount="100000" sheet="1" objects="1" scenarios="1" insertRows="0"/>
  <customSheetViews>
    <customSheetView guid="{13810DCC-AA08-45AA-A2EB-614B3F1533B3}">
      <selection activeCell="C101" sqref="C101:C105"/>
      <pageMargins left="0.7" right="0.7" top="0.75" bottom="0.75" header="0.3" footer="0.3"/>
      <pageSetup orientation="portrait" horizontalDpi="1200" verticalDpi="1200" r:id="rId1"/>
    </customSheetView>
  </customSheetViews>
  <mergeCells count="108">
    <mergeCell ref="B177:G177"/>
    <mergeCell ref="B169:G169"/>
    <mergeCell ref="B171:G171"/>
    <mergeCell ref="B172:G172"/>
    <mergeCell ref="B173:G173"/>
    <mergeCell ref="B174:G174"/>
    <mergeCell ref="B164:G164"/>
    <mergeCell ref="B165:G165"/>
    <mergeCell ref="B166:G166"/>
    <mergeCell ref="B167:G167"/>
    <mergeCell ref="B168:G168"/>
    <mergeCell ref="A146:A170"/>
    <mergeCell ref="B147:G147"/>
    <mergeCell ref="B148:G148"/>
    <mergeCell ref="B149:G149"/>
    <mergeCell ref="B150:G150"/>
    <mergeCell ref="B151:G151"/>
    <mergeCell ref="B152:G152"/>
    <mergeCell ref="B153:G153"/>
    <mergeCell ref="B155:G155"/>
    <mergeCell ref="B156:G156"/>
    <mergeCell ref="B157:G157"/>
    <mergeCell ref="B158:G158"/>
    <mergeCell ref="B159:G159"/>
    <mergeCell ref="B160:G160"/>
    <mergeCell ref="B161:G161"/>
    <mergeCell ref="B163:G163"/>
    <mergeCell ref="B46:D46"/>
    <mergeCell ref="B47:D47"/>
    <mergeCell ref="B48:D48"/>
    <mergeCell ref="B49:D49"/>
    <mergeCell ref="B50:D50"/>
    <mergeCell ref="B119:G119"/>
    <mergeCell ref="B120:G120"/>
    <mergeCell ref="B114:G114"/>
    <mergeCell ref="B115:G115"/>
    <mergeCell ref="B116:G116"/>
    <mergeCell ref="B117:G117"/>
    <mergeCell ref="B118:G118"/>
    <mergeCell ref="B112:G112"/>
    <mergeCell ref="B57:D57"/>
    <mergeCell ref="B58:D58"/>
    <mergeCell ref="B59:D59"/>
    <mergeCell ref="B60:D60"/>
    <mergeCell ref="B107:G107"/>
    <mergeCell ref="B108:G108"/>
    <mergeCell ref="B109:G109"/>
    <mergeCell ref="B110:G110"/>
    <mergeCell ref="B111:G111"/>
    <mergeCell ref="B90:G90"/>
    <mergeCell ref="B91:G91"/>
    <mergeCell ref="B180:J181"/>
    <mergeCell ref="B184:J184"/>
    <mergeCell ref="B185:J185"/>
    <mergeCell ref="B186:J186"/>
    <mergeCell ref="B51:D51"/>
    <mergeCell ref="B53:D53"/>
    <mergeCell ref="B54:D54"/>
    <mergeCell ref="B55:D55"/>
    <mergeCell ref="B56:D56"/>
    <mergeCell ref="B92:G92"/>
    <mergeCell ref="B93:G93"/>
    <mergeCell ref="B94:G94"/>
    <mergeCell ref="B96:G96"/>
    <mergeCell ref="B95:G95"/>
    <mergeCell ref="B98:G98"/>
    <mergeCell ref="B99:G99"/>
    <mergeCell ref="B100:G100"/>
    <mergeCell ref="B101:G101"/>
    <mergeCell ref="B102:G102"/>
    <mergeCell ref="B103:G103"/>
    <mergeCell ref="B104:G104"/>
    <mergeCell ref="B106:G106"/>
    <mergeCell ref="B175:G175"/>
    <mergeCell ref="B176:G176"/>
    <mergeCell ref="B33:D33"/>
    <mergeCell ref="B32:D32"/>
    <mergeCell ref="B35:D35"/>
    <mergeCell ref="B36:D36"/>
    <mergeCell ref="B40:D40"/>
    <mergeCell ref="B41:D41"/>
    <mergeCell ref="B42:D42"/>
    <mergeCell ref="B44:D44"/>
    <mergeCell ref="B45:D45"/>
    <mergeCell ref="A16:J16"/>
    <mergeCell ref="A72:J72"/>
    <mergeCell ref="A132:J132"/>
    <mergeCell ref="C78:H79"/>
    <mergeCell ref="C138:H139"/>
    <mergeCell ref="A89:A113"/>
    <mergeCell ref="B67:J67"/>
    <mergeCell ref="B68:J68"/>
    <mergeCell ref="B69:J69"/>
    <mergeCell ref="B127:J127"/>
    <mergeCell ref="B128:J128"/>
    <mergeCell ref="B129:J129"/>
    <mergeCell ref="B123:J124"/>
    <mergeCell ref="B37:D37"/>
    <mergeCell ref="B38:D38"/>
    <mergeCell ref="B39:D39"/>
    <mergeCell ref="F20:J20"/>
    <mergeCell ref="F84:J84"/>
    <mergeCell ref="B26:D26"/>
    <mergeCell ref="B27:D27"/>
    <mergeCell ref="B28:D28"/>
    <mergeCell ref="B29:D29"/>
    <mergeCell ref="B30:D30"/>
    <mergeCell ref="B31:D31"/>
  </mergeCells>
  <conditionalFormatting sqref="F26:G33 F35:G42 F44:G51 F53:G60 G61:G64 A73:J130">
    <cfRule type="expression" dxfId="244" priority="36">
      <formula>$H$11="no"</formula>
    </cfRule>
  </conditionalFormatting>
  <conditionalFormatting sqref="H26:I33 H35:I42 H44:I51 H53:I60 I61:I64 A133:J187">
    <cfRule type="expression" dxfId="243" priority="40">
      <formula>$H$13="no"</formula>
    </cfRule>
  </conditionalFormatting>
  <conditionalFormatting sqref="A16:J183">
    <cfRule type="expression" dxfId="242" priority="1">
      <formula>AND($H$11="no",$H$13="no")</formula>
    </cfRule>
  </conditionalFormatting>
  <hyperlinks>
    <hyperlink ref="J24" location="'Rpt - AL ADL'!A66" display="(see below)" xr:uid="{00000000-0004-0000-0A00-000000000000}"/>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'Yes or No'!$A:$A</xm:f>
          </x14:formula1>
          <xm:sqref>H11:H13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A1:J228"/>
  <sheetViews>
    <sheetView showGridLines="0" zoomScaleNormal="100" workbookViewId="0"/>
  </sheetViews>
  <sheetFormatPr defaultColWidth="9.140625" defaultRowHeight="15" x14ac:dyDescent="0.25"/>
  <cols>
    <col min="1" max="1" width="3" style="62" customWidth="1"/>
    <col min="2" max="2" width="13" style="62" customWidth="1"/>
    <col min="3" max="3" width="41" style="62" customWidth="1"/>
    <col min="4" max="4" width="18.7109375" style="62" customWidth="1"/>
    <col min="5" max="8" width="17.5703125" style="62" customWidth="1"/>
    <col min="9" max="9" width="3.140625" style="62" customWidth="1"/>
    <col min="10" max="16384" width="9.140625" style="62"/>
  </cols>
  <sheetData>
    <row r="1" spans="1:9" ht="18.75" customHeight="1" x14ac:dyDescent="0.3">
      <c r="A1" s="61" t="str">
        <f>'Cover and Instructions'!A1</f>
        <v>Georgia Families MHPAEA Parity</v>
      </c>
      <c r="H1" s="63" t="s">
        <v>565</v>
      </c>
    </row>
    <row r="2" spans="1:9" ht="26.25" x14ac:dyDescent="0.4">
      <c r="A2" s="64" t="s">
        <v>16</v>
      </c>
      <c r="E2" s="152"/>
      <c r="F2" s="153"/>
      <c r="G2" s="134"/>
      <c r="H2" s="134"/>
    </row>
    <row r="3" spans="1:9" ht="21" x14ac:dyDescent="0.35">
      <c r="A3" s="66" t="s">
        <v>289</v>
      </c>
      <c r="E3" s="154"/>
      <c r="F3" s="154"/>
      <c r="G3" s="134"/>
      <c r="H3" s="134"/>
    </row>
    <row r="4" spans="1:9" x14ac:dyDescent="0.25">
      <c r="E4" s="155"/>
      <c r="F4" s="156"/>
      <c r="G4" s="134"/>
      <c r="H4" s="134"/>
    </row>
    <row r="5" spans="1:9" x14ac:dyDescent="0.25">
      <c r="A5" s="68" t="s">
        <v>0</v>
      </c>
      <c r="C5" s="69" t="str">
        <f>'Cover and Instructions'!$D$4</f>
        <v>Peach State Health Plan</v>
      </c>
      <c r="D5" s="69"/>
      <c r="E5" s="155"/>
      <c r="F5" s="154"/>
      <c r="G5" s="157"/>
      <c r="H5" s="134"/>
    </row>
    <row r="6" spans="1:9" x14ac:dyDescent="0.25">
      <c r="A6" s="68" t="s">
        <v>510</v>
      </c>
      <c r="C6" s="69" t="str">
        <f>'Cover and Instructions'!D5</f>
        <v>Title XIX Children</v>
      </c>
      <c r="D6" s="69"/>
      <c r="E6" s="155"/>
      <c r="F6" s="154"/>
      <c r="G6" s="157"/>
      <c r="H6" s="134"/>
    </row>
    <row r="7" spans="1:9" ht="15.75" thickBot="1" x14ac:dyDescent="0.3"/>
    <row r="8" spans="1:9" x14ac:dyDescent="0.25">
      <c r="A8" s="71" t="s">
        <v>375</v>
      </c>
      <c r="B8" s="72"/>
      <c r="C8" s="72"/>
      <c r="D8" s="72"/>
      <c r="E8" s="72"/>
      <c r="F8" s="72"/>
      <c r="G8" s="72"/>
      <c r="H8" s="73"/>
    </row>
    <row r="9" spans="1:9" ht="15" customHeight="1" x14ac:dyDescent="0.25">
      <c r="A9" s="74" t="s">
        <v>374</v>
      </c>
      <c r="B9" s="158"/>
      <c r="C9" s="158"/>
      <c r="D9" s="158"/>
      <c r="E9" s="158"/>
      <c r="F9" s="158"/>
      <c r="G9" s="158"/>
      <c r="H9" s="159"/>
    </row>
    <row r="10" spans="1:9" x14ac:dyDescent="0.25">
      <c r="A10" s="77"/>
      <c r="B10" s="78"/>
      <c r="C10" s="78"/>
      <c r="D10" s="78"/>
      <c r="E10" s="78"/>
      <c r="F10" s="78"/>
      <c r="G10" s="78"/>
      <c r="H10" s="79"/>
    </row>
    <row r="11" spans="1:9" x14ac:dyDescent="0.25">
      <c r="A11" s="80" t="s">
        <v>370</v>
      </c>
      <c r="B11" s="81" t="s">
        <v>380</v>
      </c>
      <c r="C11" s="78"/>
      <c r="D11" s="78"/>
      <c r="E11" s="78"/>
      <c r="F11" s="160" t="s">
        <v>372</v>
      </c>
      <c r="G11" s="84" t="str">
        <f>IF(F11="yes","  Complete Section 1 and Section 2","")</f>
        <v/>
      </c>
      <c r="H11" s="161"/>
      <c r="I11" s="85"/>
    </row>
    <row r="12" spans="1:9" ht="6" customHeight="1" x14ac:dyDescent="0.25">
      <c r="A12" s="80"/>
      <c r="B12" s="81"/>
      <c r="C12" s="78"/>
      <c r="D12" s="78"/>
      <c r="E12" s="78"/>
      <c r="F12" s="78"/>
      <c r="G12" s="84"/>
      <c r="H12" s="161"/>
    </row>
    <row r="13" spans="1:9" x14ac:dyDescent="0.25">
      <c r="A13" s="80" t="s">
        <v>373</v>
      </c>
      <c r="B13" s="81" t="s">
        <v>381</v>
      </c>
      <c r="C13" s="78"/>
      <c r="D13" s="78"/>
      <c r="E13" s="78"/>
      <c r="F13" s="160" t="s">
        <v>372</v>
      </c>
      <c r="G13" s="84" t="str">
        <f>IF(F13="yes","  Complete Section 1 and Section 2","")</f>
        <v/>
      </c>
      <c r="H13" s="161"/>
    </row>
    <row r="14" spans="1:9" ht="6" customHeight="1" x14ac:dyDescent="0.25">
      <c r="A14" s="80"/>
      <c r="B14" s="81"/>
      <c r="C14" s="78"/>
      <c r="D14" s="78"/>
      <c r="E14" s="78"/>
      <c r="F14" s="78"/>
      <c r="G14" s="84"/>
      <c r="H14" s="161"/>
    </row>
    <row r="15" spans="1:9" x14ac:dyDescent="0.25">
      <c r="A15" s="80" t="s">
        <v>378</v>
      </c>
      <c r="B15" s="81" t="s">
        <v>382</v>
      </c>
      <c r="C15" s="78"/>
      <c r="D15" s="78"/>
      <c r="E15" s="78"/>
      <c r="F15" s="83" t="s">
        <v>372</v>
      </c>
      <c r="G15" s="84" t="str">
        <f>IF(F15="yes","  Complete Section 1 and Section 2","")</f>
        <v/>
      </c>
      <c r="H15" s="161"/>
    </row>
    <row r="16" spans="1:9" ht="6" customHeight="1" x14ac:dyDescent="0.25">
      <c r="A16" s="80"/>
      <c r="B16" s="81"/>
      <c r="C16" s="78"/>
      <c r="D16" s="78"/>
      <c r="E16" s="78"/>
      <c r="F16" s="78"/>
      <c r="G16" s="84"/>
      <c r="H16" s="161"/>
    </row>
    <row r="17" spans="1:10" x14ac:dyDescent="0.25">
      <c r="A17" s="80" t="s">
        <v>379</v>
      </c>
      <c r="B17" s="505" t="s">
        <v>496</v>
      </c>
      <c r="C17" s="505"/>
      <c r="D17" s="505"/>
      <c r="E17" s="505"/>
      <c r="F17" s="160" t="s">
        <v>372</v>
      </c>
      <c r="G17" s="84" t="str">
        <f>IF(F17="yes"," Report each income level in separate tiers in Section 1 and Section 2","")</f>
        <v/>
      </c>
      <c r="H17" s="161"/>
    </row>
    <row r="18" spans="1:10" x14ac:dyDescent="0.25">
      <c r="A18" s="80"/>
      <c r="B18" s="505"/>
      <c r="C18" s="505"/>
      <c r="D18" s="505"/>
      <c r="E18" s="505"/>
      <c r="F18" s="162"/>
      <c r="G18" s="84"/>
      <c r="H18" s="161"/>
    </row>
    <row r="19" spans="1:10" ht="6" customHeight="1" x14ac:dyDescent="0.25">
      <c r="A19" s="80"/>
      <c r="B19" s="81"/>
      <c r="C19" s="78"/>
      <c r="D19" s="78"/>
      <c r="E19" s="78"/>
      <c r="F19" s="78"/>
      <c r="G19" s="84"/>
      <c r="H19" s="161"/>
    </row>
    <row r="20" spans="1:10" x14ac:dyDescent="0.25">
      <c r="A20" s="80" t="s">
        <v>489</v>
      </c>
      <c r="B20" s="81" t="s">
        <v>383</v>
      </c>
      <c r="C20" s="78"/>
      <c r="D20" s="78"/>
      <c r="E20" s="78"/>
      <c r="F20" s="160" t="s">
        <v>372</v>
      </c>
      <c r="G20" s="84" t="str">
        <f>IF(F20="yes","  Complete Section 1 and Section 2","")</f>
        <v/>
      </c>
      <c r="H20" s="161"/>
    </row>
    <row r="21" spans="1:10" ht="6" customHeight="1" x14ac:dyDescent="0.25">
      <c r="A21" s="80"/>
      <c r="B21" s="81"/>
      <c r="C21" s="78"/>
      <c r="D21" s="78"/>
      <c r="E21" s="78"/>
      <c r="F21" s="78"/>
      <c r="G21" s="84"/>
      <c r="H21" s="161"/>
    </row>
    <row r="22" spans="1:10" x14ac:dyDescent="0.25">
      <c r="A22" s="80" t="s">
        <v>465</v>
      </c>
      <c r="B22" s="81"/>
      <c r="C22" s="78"/>
      <c r="D22" s="78"/>
      <c r="E22" s="78"/>
      <c r="F22" s="86"/>
      <c r="G22" s="84"/>
      <c r="H22" s="161"/>
    </row>
    <row r="23" spans="1:10" x14ac:dyDescent="0.25">
      <c r="A23" s="80"/>
      <c r="B23" s="81" t="s">
        <v>466</v>
      </c>
      <c r="C23" s="78"/>
      <c r="D23" s="78"/>
      <c r="E23" s="78"/>
      <c r="F23" s="86"/>
      <c r="G23" s="84"/>
      <c r="H23" s="161"/>
    </row>
    <row r="24" spans="1:10" x14ac:dyDescent="0.25">
      <c r="A24" s="80"/>
      <c r="B24" s="514"/>
      <c r="C24" s="514"/>
      <c r="D24" s="514"/>
      <c r="E24" s="514"/>
      <c r="F24" s="514"/>
      <c r="G24" s="514"/>
      <c r="H24" s="161"/>
      <c r="J24" s="163"/>
    </row>
    <row r="25" spans="1:10" x14ac:dyDescent="0.25">
      <c r="A25" s="80"/>
      <c r="B25" s="515"/>
      <c r="C25" s="515"/>
      <c r="D25" s="515"/>
      <c r="E25" s="515"/>
      <c r="F25" s="515"/>
      <c r="G25" s="515"/>
      <c r="H25" s="161"/>
      <c r="J25" s="164"/>
    </row>
    <row r="26" spans="1:10" ht="15.75" thickBot="1" x14ac:dyDescent="0.3">
      <c r="A26" s="87"/>
      <c r="B26" s="88"/>
      <c r="C26" s="89"/>
      <c r="D26" s="89"/>
      <c r="E26" s="89"/>
      <c r="F26" s="89"/>
      <c r="G26" s="89"/>
      <c r="H26" s="165"/>
    </row>
    <row r="27" spans="1:10" ht="15.75" thickBot="1" x14ac:dyDescent="0.3"/>
    <row r="28" spans="1:10" ht="16.5" thickBot="1" x14ac:dyDescent="0.3">
      <c r="A28" s="482" t="s">
        <v>384</v>
      </c>
      <c r="B28" s="483"/>
      <c r="C28" s="483"/>
      <c r="D28" s="483"/>
      <c r="E28" s="483"/>
      <c r="F28" s="483"/>
      <c r="G28" s="483"/>
      <c r="H28" s="484"/>
    </row>
    <row r="29" spans="1:10" x14ac:dyDescent="0.25">
      <c r="A29" s="93" t="s">
        <v>130</v>
      </c>
      <c r="B29" s="508" t="s">
        <v>368</v>
      </c>
      <c r="C29" s="508"/>
      <c r="D29" s="508"/>
      <c r="E29" s="508"/>
      <c r="F29" s="508"/>
      <c r="G29" s="508"/>
      <c r="H29" s="509"/>
    </row>
    <row r="30" spans="1:10" x14ac:dyDescent="0.25">
      <c r="A30" s="93"/>
      <c r="B30" s="510"/>
      <c r="C30" s="510"/>
      <c r="D30" s="510"/>
      <c r="E30" s="510"/>
      <c r="F30" s="510"/>
      <c r="G30" s="510"/>
      <c r="H30" s="511"/>
    </row>
    <row r="31" spans="1:10" x14ac:dyDescent="0.25">
      <c r="A31" s="93"/>
      <c r="B31" s="97" t="s">
        <v>309</v>
      </c>
      <c r="C31" s="166"/>
      <c r="D31" s="166"/>
      <c r="E31" s="166"/>
      <c r="F31" s="166"/>
      <c r="G31" s="166"/>
      <c r="H31" s="167"/>
    </row>
    <row r="32" spans="1:10" x14ac:dyDescent="0.25">
      <c r="A32" s="93"/>
      <c r="B32" s="95"/>
      <c r="C32" s="166"/>
      <c r="D32" s="166"/>
      <c r="E32" s="166"/>
      <c r="F32" s="166"/>
      <c r="G32" s="166"/>
      <c r="H32" s="167"/>
    </row>
    <row r="33" spans="1:10" ht="15" customHeight="1" x14ac:dyDescent="0.25">
      <c r="A33" s="93"/>
      <c r="B33" s="98" t="s">
        <v>413</v>
      </c>
      <c r="C33" s="95"/>
      <c r="D33" s="516" t="s">
        <v>487</v>
      </c>
      <c r="E33" s="516"/>
      <c r="F33" s="516"/>
      <c r="G33" s="516"/>
      <c r="H33" s="517"/>
    </row>
    <row r="34" spans="1:10" ht="15" customHeight="1" x14ac:dyDescent="0.25">
      <c r="A34" s="93"/>
      <c r="B34" s="98"/>
      <c r="C34" s="95"/>
      <c r="D34" s="516"/>
      <c r="E34" s="516"/>
      <c r="F34" s="516"/>
      <c r="G34" s="516"/>
      <c r="H34" s="517"/>
    </row>
    <row r="35" spans="1:10" x14ac:dyDescent="0.25">
      <c r="A35" s="93"/>
      <c r="B35" s="98"/>
      <c r="C35" s="95"/>
      <c r="D35" s="516"/>
      <c r="E35" s="516"/>
      <c r="F35" s="516"/>
      <c r="G35" s="516"/>
      <c r="H35" s="517"/>
    </row>
    <row r="36" spans="1:10" x14ac:dyDescent="0.25">
      <c r="A36" s="93"/>
      <c r="B36" s="95"/>
      <c r="C36" s="166"/>
      <c r="D36" s="166"/>
      <c r="E36" s="166"/>
      <c r="F36" s="166"/>
      <c r="G36" s="166"/>
      <c r="H36" s="167"/>
    </row>
    <row r="37" spans="1:10" ht="15" customHeight="1" x14ac:dyDescent="0.25">
      <c r="A37" s="135"/>
      <c r="B37" s="166"/>
      <c r="C37" s="166"/>
      <c r="D37" s="166"/>
      <c r="E37" s="512" t="s">
        <v>290</v>
      </c>
      <c r="F37" s="512"/>
      <c r="G37" s="512"/>
      <c r="H37" s="513"/>
    </row>
    <row r="38" spans="1:10" x14ac:dyDescent="0.25">
      <c r="A38" s="135"/>
      <c r="B38" s="95"/>
      <c r="C38" s="95"/>
      <c r="D38" s="95"/>
      <c r="E38" s="101" t="s">
        <v>158</v>
      </c>
      <c r="F38" s="101" t="s">
        <v>158</v>
      </c>
      <c r="G38" s="101" t="s">
        <v>158</v>
      </c>
      <c r="H38" s="168" t="s">
        <v>158</v>
      </c>
    </row>
    <row r="39" spans="1:10" x14ac:dyDescent="0.25">
      <c r="A39" s="135"/>
      <c r="B39" s="101"/>
      <c r="C39" s="101"/>
      <c r="D39" s="101" t="s">
        <v>159</v>
      </c>
      <c r="E39" s="101" t="s">
        <v>161</v>
      </c>
      <c r="F39" s="101" t="s">
        <v>161</v>
      </c>
      <c r="G39" s="101" t="s">
        <v>161</v>
      </c>
      <c r="H39" s="168" t="s">
        <v>161</v>
      </c>
    </row>
    <row r="40" spans="1:10" x14ac:dyDescent="0.25">
      <c r="A40" s="135"/>
      <c r="B40" s="104" t="s">
        <v>190</v>
      </c>
      <c r="C40" s="105"/>
      <c r="D40" s="105" t="s">
        <v>158</v>
      </c>
      <c r="E40" s="105" t="s">
        <v>350</v>
      </c>
      <c r="F40" s="105" t="s">
        <v>148</v>
      </c>
      <c r="G40" s="105" t="s">
        <v>285</v>
      </c>
      <c r="H40" s="169" t="s">
        <v>286</v>
      </c>
      <c r="J40" s="170"/>
    </row>
    <row r="41" spans="1:10" x14ac:dyDescent="0.25">
      <c r="A41" s="171" t="s">
        <v>461</v>
      </c>
      <c r="B41" s="172"/>
      <c r="C41" s="101"/>
      <c r="D41" s="101"/>
      <c r="E41" s="101"/>
      <c r="F41" s="101"/>
      <c r="G41" s="101"/>
      <c r="H41" s="168"/>
      <c r="J41" s="173"/>
    </row>
    <row r="42" spans="1:10" x14ac:dyDescent="0.25">
      <c r="A42" s="135"/>
      <c r="B42" s="111" t="s">
        <v>287</v>
      </c>
      <c r="C42" s="101"/>
      <c r="D42" s="101"/>
      <c r="E42" s="101"/>
      <c r="F42" s="101"/>
      <c r="G42" s="101"/>
      <c r="H42" s="168"/>
      <c r="J42" s="173"/>
    </row>
    <row r="43" spans="1:10" ht="15" customHeight="1" x14ac:dyDescent="0.25">
      <c r="A43" s="135"/>
      <c r="B43" s="495"/>
      <c r="C43" s="495"/>
      <c r="D43" s="309"/>
      <c r="E43" s="310"/>
      <c r="F43" s="310"/>
      <c r="G43" s="311"/>
      <c r="H43" s="312"/>
      <c r="J43" s="173"/>
    </row>
    <row r="44" spans="1:10" ht="15" customHeight="1" x14ac:dyDescent="0.25">
      <c r="A44" s="135"/>
      <c r="B44" s="506"/>
      <c r="C44" s="507"/>
      <c r="D44" s="309"/>
      <c r="E44" s="310"/>
      <c r="F44" s="310"/>
      <c r="G44" s="311"/>
      <c r="H44" s="312"/>
      <c r="J44" s="173"/>
    </row>
    <row r="45" spans="1:10" ht="15" customHeight="1" x14ac:dyDescent="0.25">
      <c r="A45" s="135"/>
      <c r="B45" s="506"/>
      <c r="C45" s="507"/>
      <c r="D45" s="309"/>
      <c r="E45" s="310"/>
      <c r="F45" s="310"/>
      <c r="G45" s="311"/>
      <c r="H45" s="312"/>
      <c r="J45" s="173"/>
    </row>
    <row r="46" spans="1:10" ht="15" customHeight="1" x14ac:dyDescent="0.25">
      <c r="A46" s="135"/>
      <c r="B46" s="506"/>
      <c r="C46" s="507"/>
      <c r="D46" s="309"/>
      <c r="E46" s="310"/>
      <c r="F46" s="310"/>
      <c r="G46" s="311"/>
      <c r="H46" s="312"/>
      <c r="J46" s="173"/>
    </row>
    <row r="47" spans="1:10" ht="15" customHeight="1" x14ac:dyDescent="0.25">
      <c r="A47" s="135"/>
      <c r="B47" s="506"/>
      <c r="C47" s="507"/>
      <c r="D47" s="309"/>
      <c r="E47" s="310"/>
      <c r="F47" s="310"/>
      <c r="G47" s="311"/>
      <c r="H47" s="312"/>
      <c r="J47" s="173"/>
    </row>
    <row r="48" spans="1:10" ht="15" customHeight="1" x14ac:dyDescent="0.25">
      <c r="A48" s="135"/>
      <c r="B48" s="498" t="s">
        <v>153</v>
      </c>
      <c r="C48" s="500"/>
      <c r="D48" s="309"/>
      <c r="E48" s="310"/>
      <c r="F48" s="310"/>
      <c r="G48" s="311"/>
      <c r="H48" s="312"/>
      <c r="J48" s="173"/>
    </row>
    <row r="49" spans="1:8" x14ac:dyDescent="0.25">
      <c r="A49" s="135"/>
      <c r="B49" s="495"/>
      <c r="C49" s="495"/>
      <c r="D49" s="310"/>
      <c r="E49" s="310"/>
      <c r="F49" s="310"/>
      <c r="G49" s="313"/>
      <c r="H49" s="314"/>
    </row>
    <row r="50" spans="1:8" x14ac:dyDescent="0.25">
      <c r="A50" s="135"/>
      <c r="B50" s="111" t="s">
        <v>288</v>
      </c>
      <c r="C50" s="143"/>
      <c r="D50" s="174"/>
      <c r="E50" s="174"/>
      <c r="F50" s="174"/>
      <c r="G50" s="175"/>
      <c r="H50" s="176"/>
    </row>
    <row r="51" spans="1:8" x14ac:dyDescent="0.25">
      <c r="A51" s="135"/>
      <c r="B51" s="495"/>
      <c r="C51" s="495"/>
      <c r="D51" s="310"/>
      <c r="E51" s="310"/>
      <c r="F51" s="310"/>
      <c r="G51" s="313"/>
      <c r="H51" s="314"/>
    </row>
    <row r="52" spans="1:8" x14ac:dyDescent="0.25">
      <c r="A52" s="135"/>
      <c r="B52" s="506"/>
      <c r="C52" s="507"/>
      <c r="D52" s="310"/>
      <c r="E52" s="310"/>
      <c r="F52" s="310"/>
      <c r="G52" s="313"/>
      <c r="H52" s="314"/>
    </row>
    <row r="53" spans="1:8" x14ac:dyDescent="0.25">
      <c r="A53" s="135"/>
      <c r="B53" s="506"/>
      <c r="C53" s="507"/>
      <c r="D53" s="310"/>
      <c r="E53" s="310"/>
      <c r="F53" s="310"/>
      <c r="G53" s="313"/>
      <c r="H53" s="314"/>
    </row>
    <row r="54" spans="1:8" x14ac:dyDescent="0.25">
      <c r="A54" s="135"/>
      <c r="B54" s="506"/>
      <c r="C54" s="507"/>
      <c r="D54" s="310"/>
      <c r="E54" s="310"/>
      <c r="F54" s="310"/>
      <c r="G54" s="313"/>
      <c r="H54" s="314"/>
    </row>
    <row r="55" spans="1:8" x14ac:dyDescent="0.25">
      <c r="A55" s="135"/>
      <c r="B55" s="506"/>
      <c r="C55" s="507"/>
      <c r="D55" s="310"/>
      <c r="E55" s="310"/>
      <c r="F55" s="310"/>
      <c r="G55" s="313"/>
      <c r="H55" s="314"/>
    </row>
    <row r="56" spans="1:8" x14ac:dyDescent="0.25">
      <c r="A56" s="135"/>
      <c r="B56" s="498" t="s">
        <v>153</v>
      </c>
      <c r="C56" s="500"/>
      <c r="D56" s="310"/>
      <c r="E56" s="310"/>
      <c r="F56" s="310"/>
      <c r="G56" s="313"/>
      <c r="H56" s="314"/>
    </row>
    <row r="57" spans="1:8" x14ac:dyDescent="0.25">
      <c r="A57" s="135"/>
      <c r="B57" s="495"/>
      <c r="C57" s="495"/>
      <c r="D57" s="310"/>
      <c r="E57" s="310"/>
      <c r="F57" s="310"/>
      <c r="G57" s="313"/>
      <c r="H57" s="314"/>
    </row>
    <row r="58" spans="1:8" x14ac:dyDescent="0.25">
      <c r="A58" s="135"/>
      <c r="B58" s="177"/>
      <c r="C58" s="150"/>
      <c r="D58" s="178">
        <f>SUM(D43:D57)</f>
        <v>0</v>
      </c>
      <c r="E58" s="179">
        <f>SUM(E43:E57)</f>
        <v>0</v>
      </c>
      <c r="F58" s="179">
        <f>SUM(F43:F57)</f>
        <v>0</v>
      </c>
      <c r="G58" s="178">
        <f>SUM(G43:G57)</f>
        <v>0</v>
      </c>
      <c r="H58" s="180">
        <f>SUM(H43:H57)</f>
        <v>0</v>
      </c>
    </row>
    <row r="59" spans="1:8" x14ac:dyDescent="0.25">
      <c r="A59" s="93" t="s">
        <v>131</v>
      </c>
      <c r="B59" s="98" t="s">
        <v>297</v>
      </c>
      <c r="C59" s="150"/>
      <c r="D59" s="181"/>
      <c r="E59" s="181"/>
      <c r="F59" s="181"/>
      <c r="G59" s="182"/>
      <c r="H59" s="183"/>
    </row>
    <row r="60" spans="1:8" x14ac:dyDescent="0.25">
      <c r="A60" s="135"/>
      <c r="B60" s="95"/>
      <c r="C60" s="95" t="s">
        <v>283</v>
      </c>
      <c r="D60" s="178">
        <f>D58</f>
        <v>0</v>
      </c>
      <c r="E60" s="179">
        <f t="shared" ref="E60:H60" si="0">E58</f>
        <v>0</v>
      </c>
      <c r="F60" s="179">
        <f t="shared" si="0"/>
        <v>0</v>
      </c>
      <c r="G60" s="178">
        <f t="shared" si="0"/>
        <v>0</v>
      </c>
      <c r="H60" s="184">
        <f t="shared" si="0"/>
        <v>0</v>
      </c>
    </row>
    <row r="61" spans="1:8" x14ac:dyDescent="0.25">
      <c r="A61" s="135"/>
      <c r="B61" s="95"/>
      <c r="C61" s="95" t="s">
        <v>284</v>
      </c>
      <c r="D61" s="95"/>
      <c r="E61" s="349" t="e">
        <f>E60/D60</f>
        <v>#DIV/0!</v>
      </c>
      <c r="F61" s="349" t="e">
        <f>F60/D60</f>
        <v>#DIV/0!</v>
      </c>
      <c r="G61" s="349" t="e">
        <f>G60/D60</f>
        <v>#DIV/0!</v>
      </c>
      <c r="H61" s="350" t="e">
        <f>H60/D60</f>
        <v>#DIV/0!</v>
      </c>
    </row>
    <row r="62" spans="1:8" x14ac:dyDescent="0.25">
      <c r="A62" s="135"/>
      <c r="B62" s="95"/>
      <c r="C62" s="185" t="s">
        <v>298</v>
      </c>
      <c r="D62" s="95"/>
      <c r="E62" s="115" t="e">
        <f>IF(E61&gt;=(2/3),"Yes","No")</f>
        <v>#DIV/0!</v>
      </c>
      <c r="F62" s="115" t="e">
        <f>IF(F61&gt;=(2/3),"Yes","No")</f>
        <v>#DIV/0!</v>
      </c>
      <c r="G62" s="115" t="e">
        <f>IF(G61&gt;=(2/3),"Yes","No")</f>
        <v>#DIV/0!</v>
      </c>
      <c r="H62" s="186" t="e">
        <f>IF(H61&gt;=(2/3),"Yes","No")</f>
        <v>#DIV/0!</v>
      </c>
    </row>
    <row r="63" spans="1:8" x14ac:dyDescent="0.25">
      <c r="A63" s="135"/>
      <c r="B63" s="106"/>
      <c r="C63" s="106"/>
      <c r="D63" s="106"/>
      <c r="E63" s="187" t="e">
        <f>IF(E62="No", "Note A", "Note B")</f>
        <v>#DIV/0!</v>
      </c>
      <c r="F63" s="187" t="e">
        <f>IF(F62="No", "Note A", "Note B")</f>
        <v>#DIV/0!</v>
      </c>
      <c r="G63" s="187" t="e">
        <f>IF(G62="No", "Note A", "Note B")</f>
        <v>#DIV/0!</v>
      </c>
      <c r="H63" s="188" t="e">
        <f>IF(H62="No", "Note A", "Note B")</f>
        <v>#DIV/0!</v>
      </c>
    </row>
    <row r="64" spans="1:8" x14ac:dyDescent="0.25">
      <c r="A64" s="171" t="s">
        <v>462</v>
      </c>
      <c r="B64" s="95"/>
      <c r="C64" s="95"/>
      <c r="D64" s="189"/>
      <c r="E64" s="189"/>
      <c r="F64" s="189"/>
      <c r="G64" s="189"/>
      <c r="H64" s="96"/>
    </row>
    <row r="65" spans="1:10" x14ac:dyDescent="0.25">
      <c r="A65" s="135"/>
      <c r="B65" s="111" t="s">
        <v>287</v>
      </c>
      <c r="C65" s="101"/>
      <c r="D65" s="101"/>
      <c r="E65" s="101"/>
      <c r="F65" s="101"/>
      <c r="G65" s="101"/>
      <c r="H65" s="168"/>
      <c r="J65" s="173"/>
    </row>
    <row r="66" spans="1:10" x14ac:dyDescent="0.25">
      <c r="A66" s="135"/>
      <c r="B66" s="495"/>
      <c r="C66" s="495"/>
      <c r="D66" s="309"/>
      <c r="E66" s="310"/>
      <c r="F66" s="310"/>
      <c r="G66" s="311"/>
      <c r="H66" s="312"/>
      <c r="J66" s="173"/>
    </row>
    <row r="67" spans="1:10" x14ac:dyDescent="0.25">
      <c r="A67" s="135"/>
      <c r="B67" s="503"/>
      <c r="C67" s="504"/>
      <c r="D67" s="309"/>
      <c r="E67" s="310"/>
      <c r="F67" s="310"/>
      <c r="G67" s="311"/>
      <c r="H67" s="312"/>
      <c r="J67" s="173"/>
    </row>
    <row r="68" spans="1:10" x14ac:dyDescent="0.25">
      <c r="A68" s="135"/>
      <c r="B68" s="503"/>
      <c r="C68" s="504"/>
      <c r="D68" s="309"/>
      <c r="E68" s="310"/>
      <c r="F68" s="310"/>
      <c r="G68" s="311"/>
      <c r="H68" s="312"/>
      <c r="J68" s="173"/>
    </row>
    <row r="69" spans="1:10" x14ac:dyDescent="0.25">
      <c r="A69" s="135"/>
      <c r="B69" s="503"/>
      <c r="C69" s="504"/>
      <c r="D69" s="309"/>
      <c r="E69" s="310"/>
      <c r="F69" s="310"/>
      <c r="G69" s="311"/>
      <c r="H69" s="312"/>
      <c r="J69" s="173"/>
    </row>
    <row r="70" spans="1:10" x14ac:dyDescent="0.25">
      <c r="A70" s="135"/>
      <c r="B70" s="498" t="s">
        <v>153</v>
      </c>
      <c r="C70" s="500"/>
      <c r="D70" s="309"/>
      <c r="E70" s="310"/>
      <c r="F70" s="310"/>
      <c r="G70" s="311"/>
      <c r="H70" s="312"/>
      <c r="J70" s="173"/>
    </row>
    <row r="71" spans="1:10" x14ac:dyDescent="0.25">
      <c r="A71" s="135"/>
      <c r="B71" s="495"/>
      <c r="C71" s="495"/>
      <c r="D71" s="310"/>
      <c r="E71" s="310"/>
      <c r="F71" s="310"/>
      <c r="G71" s="313"/>
      <c r="H71" s="314"/>
    </row>
    <row r="72" spans="1:10" x14ac:dyDescent="0.25">
      <c r="A72" s="135"/>
      <c r="B72" s="111" t="s">
        <v>288</v>
      </c>
      <c r="C72" s="143"/>
      <c r="D72" s="174"/>
      <c r="E72" s="174"/>
      <c r="F72" s="174"/>
      <c r="G72" s="175"/>
      <c r="H72" s="176"/>
    </row>
    <row r="73" spans="1:10" x14ac:dyDescent="0.25">
      <c r="A73" s="135"/>
      <c r="B73" s="495"/>
      <c r="C73" s="495"/>
      <c r="D73" s="310"/>
      <c r="E73" s="310"/>
      <c r="F73" s="310"/>
      <c r="G73" s="313"/>
      <c r="H73" s="314"/>
    </row>
    <row r="74" spans="1:10" x14ac:dyDescent="0.25">
      <c r="A74" s="135"/>
      <c r="B74" s="503"/>
      <c r="C74" s="504"/>
      <c r="D74" s="310"/>
      <c r="E74" s="310"/>
      <c r="F74" s="310"/>
      <c r="G74" s="313"/>
      <c r="H74" s="314"/>
    </row>
    <row r="75" spans="1:10" x14ac:dyDescent="0.25">
      <c r="A75" s="135"/>
      <c r="B75" s="503"/>
      <c r="C75" s="504"/>
      <c r="D75" s="310"/>
      <c r="E75" s="310"/>
      <c r="F75" s="310"/>
      <c r="G75" s="313"/>
      <c r="H75" s="314"/>
    </row>
    <row r="76" spans="1:10" x14ac:dyDescent="0.25">
      <c r="A76" s="135"/>
      <c r="B76" s="503"/>
      <c r="C76" s="504"/>
      <c r="D76" s="310"/>
      <c r="E76" s="310"/>
      <c r="F76" s="310"/>
      <c r="G76" s="313"/>
      <c r="H76" s="314"/>
    </row>
    <row r="77" spans="1:10" x14ac:dyDescent="0.25">
      <c r="A77" s="135"/>
      <c r="B77" s="498" t="s">
        <v>153</v>
      </c>
      <c r="C77" s="500"/>
      <c r="D77" s="310"/>
      <c r="E77" s="310"/>
      <c r="F77" s="310"/>
      <c r="G77" s="313"/>
      <c r="H77" s="314"/>
    </row>
    <row r="78" spans="1:10" x14ac:dyDescent="0.25">
      <c r="A78" s="135"/>
      <c r="B78" s="495"/>
      <c r="C78" s="495"/>
      <c r="D78" s="310"/>
      <c r="E78" s="310"/>
      <c r="F78" s="310"/>
      <c r="G78" s="313"/>
      <c r="H78" s="314"/>
    </row>
    <row r="79" spans="1:10" x14ac:dyDescent="0.25">
      <c r="A79" s="135"/>
      <c r="B79" s="177"/>
      <c r="C79" s="150"/>
      <c r="D79" s="178">
        <f>SUM(D66:D78)</f>
        <v>0</v>
      </c>
      <c r="E79" s="179">
        <f>SUM(E66:E78)</f>
        <v>0</v>
      </c>
      <c r="F79" s="179">
        <f>SUM(F66:F78)</f>
        <v>0</v>
      </c>
      <c r="G79" s="178">
        <f>SUM(G66:G78)</f>
        <v>0</v>
      </c>
      <c r="H79" s="180">
        <f>SUM(H66:H78)</f>
        <v>0</v>
      </c>
    </row>
    <row r="80" spans="1:10" x14ac:dyDescent="0.25">
      <c r="A80" s="93" t="s">
        <v>131</v>
      </c>
      <c r="B80" s="98" t="s">
        <v>297</v>
      </c>
      <c r="C80" s="150"/>
      <c r="D80" s="181"/>
      <c r="E80" s="181"/>
      <c r="F80" s="181"/>
      <c r="G80" s="182"/>
      <c r="H80" s="183"/>
    </row>
    <row r="81" spans="1:10" x14ac:dyDescent="0.25">
      <c r="A81" s="135"/>
      <c r="B81" s="95"/>
      <c r="C81" s="95" t="s">
        <v>283</v>
      </c>
      <c r="D81" s="178">
        <f>D79</f>
        <v>0</v>
      </c>
      <c r="E81" s="179">
        <f t="shared" ref="E81:H81" si="1">E79</f>
        <v>0</v>
      </c>
      <c r="F81" s="179">
        <f t="shared" si="1"/>
        <v>0</v>
      </c>
      <c r="G81" s="178">
        <f t="shared" si="1"/>
        <v>0</v>
      </c>
      <c r="H81" s="184">
        <f t="shared" si="1"/>
        <v>0</v>
      </c>
    </row>
    <row r="82" spans="1:10" x14ac:dyDescent="0.25">
      <c r="A82" s="135"/>
      <c r="B82" s="95"/>
      <c r="C82" s="95" t="s">
        <v>284</v>
      </c>
      <c r="D82" s="95"/>
      <c r="E82" s="349" t="e">
        <f>E81/D81</f>
        <v>#DIV/0!</v>
      </c>
      <c r="F82" s="349" t="e">
        <f>F81/D81</f>
        <v>#DIV/0!</v>
      </c>
      <c r="G82" s="349" t="e">
        <f>G81/D81</f>
        <v>#DIV/0!</v>
      </c>
      <c r="H82" s="350" t="e">
        <f>H81/D81</f>
        <v>#DIV/0!</v>
      </c>
    </row>
    <row r="83" spans="1:10" x14ac:dyDescent="0.25">
      <c r="A83" s="135"/>
      <c r="B83" s="95"/>
      <c r="C83" s="185" t="s">
        <v>298</v>
      </c>
      <c r="D83" s="95"/>
      <c r="E83" s="115" t="e">
        <f>IF(E82&gt;=(2/3),"Yes","No")</f>
        <v>#DIV/0!</v>
      </c>
      <c r="F83" s="115" t="e">
        <f>IF(F82&gt;=(2/3),"Yes","No")</f>
        <v>#DIV/0!</v>
      </c>
      <c r="G83" s="115" t="e">
        <f>IF(G82&gt;=(2/3),"Yes","No")</f>
        <v>#DIV/0!</v>
      </c>
      <c r="H83" s="186" t="e">
        <f>IF(H82&gt;=(2/3),"Yes","No")</f>
        <v>#DIV/0!</v>
      </c>
    </row>
    <row r="84" spans="1:10" x14ac:dyDescent="0.25">
      <c r="A84" s="135"/>
      <c r="B84" s="106"/>
      <c r="C84" s="106"/>
      <c r="D84" s="106"/>
      <c r="E84" s="187" t="e">
        <f>IF(E83="No", "Note A", "Note B")</f>
        <v>#DIV/0!</v>
      </c>
      <c r="F84" s="187" t="e">
        <f>IF(F83="No", "Note A", "Note B")</f>
        <v>#DIV/0!</v>
      </c>
      <c r="G84" s="187" t="e">
        <f>IF(G83="No", "Note A", "Note B")</f>
        <v>#DIV/0!</v>
      </c>
      <c r="H84" s="188" t="e">
        <f>IF(H83="No", "Note A", "Note B")</f>
        <v>#DIV/0!</v>
      </c>
    </row>
    <row r="85" spans="1:10" x14ac:dyDescent="0.25">
      <c r="A85" s="171" t="s">
        <v>463</v>
      </c>
      <c r="B85" s="95"/>
      <c r="C85" s="95"/>
      <c r="D85" s="189"/>
      <c r="E85" s="189"/>
      <c r="F85" s="189"/>
      <c r="G85" s="189"/>
      <c r="H85" s="96"/>
    </row>
    <row r="86" spans="1:10" x14ac:dyDescent="0.25">
      <c r="A86" s="135"/>
      <c r="B86" s="111" t="s">
        <v>287</v>
      </c>
      <c r="C86" s="101"/>
      <c r="D86" s="101"/>
      <c r="E86" s="101"/>
      <c r="F86" s="101"/>
      <c r="G86" s="101"/>
      <c r="H86" s="168"/>
    </row>
    <row r="87" spans="1:10" x14ac:dyDescent="0.25">
      <c r="A87" s="135"/>
      <c r="B87" s="495"/>
      <c r="C87" s="495"/>
      <c r="D87" s="309"/>
      <c r="E87" s="310"/>
      <c r="F87" s="310"/>
      <c r="G87" s="311"/>
      <c r="H87" s="312"/>
      <c r="J87" s="173"/>
    </row>
    <row r="88" spans="1:10" x14ac:dyDescent="0.25">
      <c r="A88" s="135"/>
      <c r="B88" s="503"/>
      <c r="C88" s="504"/>
      <c r="D88" s="309"/>
      <c r="E88" s="310"/>
      <c r="F88" s="310"/>
      <c r="G88" s="311"/>
      <c r="H88" s="312"/>
      <c r="J88" s="173"/>
    </row>
    <row r="89" spans="1:10" x14ac:dyDescent="0.25">
      <c r="A89" s="135"/>
      <c r="B89" s="503"/>
      <c r="C89" s="504"/>
      <c r="D89" s="309"/>
      <c r="E89" s="310"/>
      <c r="F89" s="310"/>
      <c r="G89" s="311"/>
      <c r="H89" s="312"/>
      <c r="J89" s="173"/>
    </row>
    <row r="90" spans="1:10" x14ac:dyDescent="0.25">
      <c r="A90" s="135"/>
      <c r="B90" s="503"/>
      <c r="C90" s="504"/>
      <c r="D90" s="309"/>
      <c r="E90" s="310"/>
      <c r="F90" s="310"/>
      <c r="G90" s="311"/>
      <c r="H90" s="312"/>
      <c r="J90" s="173"/>
    </row>
    <row r="91" spans="1:10" x14ac:dyDescent="0.25">
      <c r="A91" s="135"/>
      <c r="B91" s="498" t="s">
        <v>153</v>
      </c>
      <c r="C91" s="500"/>
      <c r="D91" s="309"/>
      <c r="E91" s="310"/>
      <c r="F91" s="310"/>
      <c r="G91" s="311"/>
      <c r="H91" s="312"/>
      <c r="J91" s="173"/>
    </row>
    <row r="92" spans="1:10" x14ac:dyDescent="0.25">
      <c r="A92" s="135"/>
      <c r="B92" s="495"/>
      <c r="C92" s="495"/>
      <c r="D92" s="310"/>
      <c r="E92" s="310"/>
      <c r="F92" s="310"/>
      <c r="G92" s="313"/>
      <c r="H92" s="314"/>
    </row>
    <row r="93" spans="1:10" x14ac:dyDescent="0.25">
      <c r="A93" s="135"/>
      <c r="B93" s="111" t="s">
        <v>288</v>
      </c>
      <c r="C93" s="143"/>
      <c r="D93" s="174"/>
      <c r="E93" s="174"/>
      <c r="F93" s="174"/>
      <c r="G93" s="175"/>
      <c r="H93" s="176"/>
    </row>
    <row r="94" spans="1:10" x14ac:dyDescent="0.25">
      <c r="A94" s="135"/>
      <c r="B94" s="495"/>
      <c r="C94" s="495"/>
      <c r="D94" s="310"/>
      <c r="E94" s="310"/>
      <c r="F94" s="310"/>
      <c r="G94" s="313"/>
      <c r="H94" s="314"/>
    </row>
    <row r="95" spans="1:10" x14ac:dyDescent="0.25">
      <c r="A95" s="135"/>
      <c r="B95" s="503"/>
      <c r="C95" s="504"/>
      <c r="D95" s="310"/>
      <c r="E95" s="310"/>
      <c r="F95" s="310"/>
      <c r="G95" s="313"/>
      <c r="H95" s="314"/>
    </row>
    <row r="96" spans="1:10" x14ac:dyDescent="0.25">
      <c r="A96" s="135"/>
      <c r="B96" s="503"/>
      <c r="C96" s="504"/>
      <c r="D96" s="310"/>
      <c r="E96" s="310"/>
      <c r="F96" s="310"/>
      <c r="G96" s="313"/>
      <c r="H96" s="314"/>
    </row>
    <row r="97" spans="1:10" x14ac:dyDescent="0.25">
      <c r="A97" s="135"/>
      <c r="B97" s="503"/>
      <c r="C97" s="504"/>
      <c r="D97" s="310"/>
      <c r="E97" s="310"/>
      <c r="F97" s="310"/>
      <c r="G97" s="313"/>
      <c r="H97" s="314"/>
    </row>
    <row r="98" spans="1:10" x14ac:dyDescent="0.25">
      <c r="A98" s="135"/>
      <c r="B98" s="498" t="s">
        <v>153</v>
      </c>
      <c r="C98" s="500"/>
      <c r="D98" s="310"/>
      <c r="E98" s="310"/>
      <c r="F98" s="310"/>
      <c r="G98" s="313"/>
      <c r="H98" s="314"/>
    </row>
    <row r="99" spans="1:10" x14ac:dyDescent="0.25">
      <c r="A99" s="135"/>
      <c r="B99" s="495"/>
      <c r="C99" s="495"/>
      <c r="D99" s="310"/>
      <c r="E99" s="310"/>
      <c r="F99" s="310"/>
      <c r="G99" s="313"/>
      <c r="H99" s="314"/>
    </row>
    <row r="100" spans="1:10" x14ac:dyDescent="0.25">
      <c r="A100" s="135"/>
      <c r="B100" s="177"/>
      <c r="C100" s="150"/>
      <c r="D100" s="178">
        <f>SUM(D87:D99)</f>
        <v>0</v>
      </c>
      <c r="E100" s="179">
        <f>SUM(E87:E99)</f>
        <v>0</v>
      </c>
      <c r="F100" s="179">
        <f>SUM(F87:F99)</f>
        <v>0</v>
      </c>
      <c r="G100" s="178">
        <f>SUM(G87:G99)</f>
        <v>0</v>
      </c>
      <c r="H100" s="180">
        <f>SUM(H87:H99)</f>
        <v>0</v>
      </c>
    </row>
    <row r="101" spans="1:10" x14ac:dyDescent="0.25">
      <c r="A101" s="93" t="s">
        <v>131</v>
      </c>
      <c r="B101" s="98" t="s">
        <v>297</v>
      </c>
      <c r="C101" s="150"/>
      <c r="D101" s="181"/>
      <c r="E101" s="181"/>
      <c r="F101" s="181"/>
      <c r="G101" s="182"/>
      <c r="H101" s="183"/>
    </row>
    <row r="102" spans="1:10" x14ac:dyDescent="0.25">
      <c r="A102" s="135"/>
      <c r="B102" s="95"/>
      <c r="C102" s="95" t="s">
        <v>283</v>
      </c>
      <c r="D102" s="178">
        <f>D100</f>
        <v>0</v>
      </c>
      <c r="E102" s="179">
        <f t="shared" ref="E102:H102" si="2">E100</f>
        <v>0</v>
      </c>
      <c r="F102" s="179">
        <f t="shared" si="2"/>
        <v>0</v>
      </c>
      <c r="G102" s="178">
        <f t="shared" si="2"/>
        <v>0</v>
      </c>
      <c r="H102" s="184">
        <f t="shared" si="2"/>
        <v>0</v>
      </c>
    </row>
    <row r="103" spans="1:10" x14ac:dyDescent="0.25">
      <c r="A103" s="135"/>
      <c r="B103" s="95"/>
      <c r="C103" s="95" t="s">
        <v>284</v>
      </c>
      <c r="D103" s="95"/>
      <c r="E103" s="349" t="e">
        <f>E102/D102</f>
        <v>#DIV/0!</v>
      </c>
      <c r="F103" s="349" t="e">
        <f>F102/D102</f>
        <v>#DIV/0!</v>
      </c>
      <c r="G103" s="349" t="e">
        <f>G102/D102</f>
        <v>#DIV/0!</v>
      </c>
      <c r="H103" s="350" t="e">
        <f>H102/D102</f>
        <v>#DIV/0!</v>
      </c>
    </row>
    <row r="104" spans="1:10" x14ac:dyDescent="0.25">
      <c r="A104" s="135"/>
      <c r="B104" s="95"/>
      <c r="C104" s="185" t="s">
        <v>298</v>
      </c>
      <c r="D104" s="95"/>
      <c r="E104" s="115" t="e">
        <f>IF(E103&gt;=(2/3),"Yes","No")</f>
        <v>#DIV/0!</v>
      </c>
      <c r="F104" s="115" t="e">
        <f>IF(F103&gt;=(2/3),"Yes","No")</f>
        <v>#DIV/0!</v>
      </c>
      <c r="G104" s="115" t="e">
        <f>IF(G103&gt;=(2/3),"Yes","No")</f>
        <v>#DIV/0!</v>
      </c>
      <c r="H104" s="186" t="e">
        <f>IF(H103&gt;=(2/3),"Yes","No")</f>
        <v>#DIV/0!</v>
      </c>
    </row>
    <row r="105" spans="1:10" x14ac:dyDescent="0.25">
      <c r="A105" s="135"/>
      <c r="B105" s="106"/>
      <c r="C105" s="106"/>
      <c r="D105" s="106"/>
      <c r="E105" s="187" t="e">
        <f>IF(E104="No", "Note A", "Note B")</f>
        <v>#DIV/0!</v>
      </c>
      <c r="F105" s="187" t="e">
        <f>IF(F104="No", "Note A", "Note B")</f>
        <v>#DIV/0!</v>
      </c>
      <c r="G105" s="187" t="e">
        <f>IF(G104="No", "Note A", "Note B")</f>
        <v>#DIV/0!</v>
      </c>
      <c r="H105" s="188" t="e">
        <f>IF(H104="No", "Note A", "Note B")</f>
        <v>#DIV/0!</v>
      </c>
    </row>
    <row r="106" spans="1:10" x14ac:dyDescent="0.25">
      <c r="A106" s="171" t="s">
        <v>464</v>
      </c>
      <c r="B106" s="95"/>
      <c r="C106" s="95"/>
      <c r="D106" s="189"/>
      <c r="E106" s="189"/>
      <c r="F106" s="189"/>
      <c r="G106" s="189"/>
      <c r="H106" s="96"/>
    </row>
    <row r="107" spans="1:10" x14ac:dyDescent="0.25">
      <c r="A107" s="135"/>
      <c r="B107" s="111" t="s">
        <v>287</v>
      </c>
      <c r="C107" s="101"/>
      <c r="D107" s="101"/>
      <c r="E107" s="101"/>
      <c r="F107" s="101"/>
      <c r="G107" s="101"/>
      <c r="H107" s="168"/>
    </row>
    <row r="108" spans="1:10" x14ac:dyDescent="0.25">
      <c r="A108" s="135"/>
      <c r="B108" s="495"/>
      <c r="C108" s="495"/>
      <c r="D108" s="309"/>
      <c r="E108" s="310"/>
      <c r="F108" s="310"/>
      <c r="G108" s="311"/>
      <c r="H108" s="312"/>
      <c r="J108" s="173"/>
    </row>
    <row r="109" spans="1:10" x14ac:dyDescent="0.25">
      <c r="A109" s="135"/>
      <c r="B109" s="503"/>
      <c r="C109" s="504"/>
      <c r="D109" s="309"/>
      <c r="E109" s="310"/>
      <c r="F109" s="310"/>
      <c r="G109" s="311"/>
      <c r="H109" s="312"/>
      <c r="J109" s="173"/>
    </row>
    <row r="110" spans="1:10" x14ac:dyDescent="0.25">
      <c r="A110" s="135"/>
      <c r="B110" s="503"/>
      <c r="C110" s="504"/>
      <c r="D110" s="309"/>
      <c r="E110" s="310"/>
      <c r="F110" s="310"/>
      <c r="G110" s="311"/>
      <c r="H110" s="312"/>
      <c r="J110" s="173"/>
    </row>
    <row r="111" spans="1:10" x14ac:dyDescent="0.25">
      <c r="A111" s="135"/>
      <c r="B111" s="503"/>
      <c r="C111" s="504"/>
      <c r="D111" s="309"/>
      <c r="E111" s="310"/>
      <c r="F111" s="310"/>
      <c r="G111" s="311"/>
      <c r="H111" s="312"/>
      <c r="J111" s="173"/>
    </row>
    <row r="112" spans="1:10" x14ac:dyDescent="0.25">
      <c r="A112" s="135"/>
      <c r="B112" s="498" t="s">
        <v>153</v>
      </c>
      <c r="C112" s="500"/>
      <c r="D112" s="309"/>
      <c r="E112" s="310"/>
      <c r="F112" s="310"/>
      <c r="G112" s="311"/>
      <c r="H112" s="312"/>
      <c r="J112" s="173"/>
    </row>
    <row r="113" spans="1:8" x14ac:dyDescent="0.25">
      <c r="A113" s="135"/>
      <c r="B113" s="495"/>
      <c r="C113" s="495"/>
      <c r="D113" s="310"/>
      <c r="E113" s="310"/>
      <c r="F113" s="310"/>
      <c r="G113" s="313"/>
      <c r="H113" s="314"/>
    </row>
    <row r="114" spans="1:8" x14ac:dyDescent="0.25">
      <c r="A114" s="135"/>
      <c r="B114" s="111" t="s">
        <v>288</v>
      </c>
      <c r="C114" s="143"/>
      <c r="D114" s="174"/>
      <c r="E114" s="174"/>
      <c r="F114" s="174"/>
      <c r="G114" s="175"/>
      <c r="H114" s="176"/>
    </row>
    <row r="115" spans="1:8" x14ac:dyDescent="0.25">
      <c r="A115" s="135"/>
      <c r="B115" s="495"/>
      <c r="C115" s="495"/>
      <c r="D115" s="310"/>
      <c r="E115" s="310"/>
      <c r="F115" s="310"/>
      <c r="G115" s="313"/>
      <c r="H115" s="314"/>
    </row>
    <row r="116" spans="1:8" x14ac:dyDescent="0.25">
      <c r="A116" s="135"/>
      <c r="B116" s="503"/>
      <c r="C116" s="504"/>
      <c r="D116" s="310"/>
      <c r="E116" s="310"/>
      <c r="F116" s="310"/>
      <c r="G116" s="313"/>
      <c r="H116" s="314"/>
    </row>
    <row r="117" spans="1:8" x14ac:dyDescent="0.25">
      <c r="A117" s="135"/>
      <c r="B117" s="503"/>
      <c r="C117" s="504"/>
      <c r="D117" s="310"/>
      <c r="E117" s="310"/>
      <c r="F117" s="310"/>
      <c r="G117" s="313"/>
      <c r="H117" s="314"/>
    </row>
    <row r="118" spans="1:8" x14ac:dyDescent="0.25">
      <c r="A118" s="135"/>
      <c r="B118" s="503"/>
      <c r="C118" s="504"/>
      <c r="D118" s="310"/>
      <c r="E118" s="310"/>
      <c r="F118" s="310"/>
      <c r="G118" s="313"/>
      <c r="H118" s="314"/>
    </row>
    <row r="119" spans="1:8" x14ac:dyDescent="0.25">
      <c r="A119" s="135"/>
      <c r="B119" s="498" t="s">
        <v>153</v>
      </c>
      <c r="C119" s="500"/>
      <c r="D119" s="310"/>
      <c r="E119" s="310"/>
      <c r="F119" s="310"/>
      <c r="G119" s="313"/>
      <c r="H119" s="314"/>
    </row>
    <row r="120" spans="1:8" x14ac:dyDescent="0.25">
      <c r="A120" s="135"/>
      <c r="B120" s="495"/>
      <c r="C120" s="495"/>
      <c r="D120" s="310"/>
      <c r="E120" s="310"/>
      <c r="F120" s="310"/>
      <c r="G120" s="313"/>
      <c r="H120" s="314"/>
    </row>
    <row r="121" spans="1:8" x14ac:dyDescent="0.25">
      <c r="A121" s="135"/>
      <c r="B121" s="177"/>
      <c r="C121" s="150"/>
      <c r="D121" s="178">
        <f>SUM(D108:D120)</f>
        <v>0</v>
      </c>
      <c r="E121" s="179">
        <f>SUM(E108:E120)</f>
        <v>0</v>
      </c>
      <c r="F121" s="179">
        <f>SUM(F108:F120)</f>
        <v>0</v>
      </c>
      <c r="G121" s="178">
        <f>SUM(G108:G120)</f>
        <v>0</v>
      </c>
      <c r="H121" s="180">
        <f>SUM(H108:H120)</f>
        <v>0</v>
      </c>
    </row>
    <row r="122" spans="1:8" x14ac:dyDescent="0.25">
      <c r="A122" s="93" t="s">
        <v>131</v>
      </c>
      <c r="B122" s="98" t="s">
        <v>297</v>
      </c>
      <c r="C122" s="150"/>
      <c r="D122" s="181"/>
      <c r="E122" s="181"/>
      <c r="F122" s="181"/>
      <c r="G122" s="182"/>
      <c r="H122" s="183"/>
    </row>
    <row r="123" spans="1:8" x14ac:dyDescent="0.25">
      <c r="A123" s="135"/>
      <c r="B123" s="95"/>
      <c r="C123" s="95" t="s">
        <v>283</v>
      </c>
      <c r="D123" s="178">
        <f>D121</f>
        <v>0</v>
      </c>
      <c r="E123" s="179">
        <f t="shared" ref="E123:H123" si="3">E121</f>
        <v>0</v>
      </c>
      <c r="F123" s="179">
        <f t="shared" si="3"/>
        <v>0</v>
      </c>
      <c r="G123" s="178">
        <f t="shared" si="3"/>
        <v>0</v>
      </c>
      <c r="H123" s="184">
        <f t="shared" si="3"/>
        <v>0</v>
      </c>
    </row>
    <row r="124" spans="1:8" x14ac:dyDescent="0.25">
      <c r="A124" s="135"/>
      <c r="B124" s="95"/>
      <c r="C124" s="95" t="s">
        <v>284</v>
      </c>
      <c r="D124" s="95"/>
      <c r="E124" s="349" t="e">
        <f>E123/D123</f>
        <v>#DIV/0!</v>
      </c>
      <c r="F124" s="349" t="e">
        <f>F123/D123</f>
        <v>#DIV/0!</v>
      </c>
      <c r="G124" s="349" t="e">
        <f>G123/D123</f>
        <v>#DIV/0!</v>
      </c>
      <c r="H124" s="350" t="e">
        <f>H123/D123</f>
        <v>#DIV/0!</v>
      </c>
    </row>
    <row r="125" spans="1:8" x14ac:dyDescent="0.25">
      <c r="A125" s="135"/>
      <c r="B125" s="95"/>
      <c r="C125" s="185" t="s">
        <v>298</v>
      </c>
      <c r="D125" s="95"/>
      <c r="E125" s="115" t="e">
        <f>IF(E124&gt;=(2/3),"Yes","No")</f>
        <v>#DIV/0!</v>
      </c>
      <c r="F125" s="115" t="e">
        <f>IF(F124&gt;=(2/3),"Yes","No")</f>
        <v>#DIV/0!</v>
      </c>
      <c r="G125" s="115" t="e">
        <f>IF(G124&gt;=(2/3),"Yes","No")</f>
        <v>#DIV/0!</v>
      </c>
      <c r="H125" s="186" t="e">
        <f>IF(H124&gt;=(2/3),"Yes","No")</f>
        <v>#DIV/0!</v>
      </c>
    </row>
    <row r="126" spans="1:8" x14ac:dyDescent="0.25">
      <c r="A126" s="135"/>
      <c r="B126" s="106"/>
      <c r="C126" s="106"/>
      <c r="D126" s="106"/>
      <c r="E126" s="187" t="e">
        <f>IF(E125="No", "Note A", "Note B")</f>
        <v>#DIV/0!</v>
      </c>
      <c r="F126" s="187" t="e">
        <f>IF(F125="No", "Note A", "Note B")</f>
        <v>#DIV/0!</v>
      </c>
      <c r="G126" s="187" t="e">
        <f>IF(G125="No", "Note A", "Note B")</f>
        <v>#DIV/0!</v>
      </c>
      <c r="H126" s="188" t="e">
        <f>IF(H125="No", "Note A", "Note B")</f>
        <v>#DIV/0!</v>
      </c>
    </row>
    <row r="127" spans="1:8" x14ac:dyDescent="0.25">
      <c r="A127" s="135"/>
      <c r="B127" s="95"/>
      <c r="C127" s="95"/>
      <c r="D127" s="189"/>
      <c r="E127" s="189"/>
      <c r="F127" s="189"/>
      <c r="G127" s="189"/>
      <c r="H127" s="96"/>
    </row>
    <row r="128" spans="1:8" ht="15" customHeight="1" x14ac:dyDescent="0.25">
      <c r="A128" s="135"/>
      <c r="B128" s="190" t="s">
        <v>291</v>
      </c>
      <c r="C128" s="177" t="s">
        <v>317</v>
      </c>
      <c r="D128" s="177"/>
      <c r="E128" s="177"/>
      <c r="F128" s="177"/>
      <c r="G128" s="177"/>
      <c r="H128" s="191"/>
    </row>
    <row r="129" spans="1:8" ht="15" customHeight="1" x14ac:dyDescent="0.25">
      <c r="A129" s="135"/>
      <c r="B129" s="190" t="s">
        <v>292</v>
      </c>
      <c r="C129" s="521" t="s">
        <v>351</v>
      </c>
      <c r="D129" s="521"/>
      <c r="E129" s="521"/>
      <c r="F129" s="521"/>
      <c r="G129" s="521"/>
      <c r="H129" s="522"/>
    </row>
    <row r="130" spans="1:8" x14ac:dyDescent="0.25">
      <c r="A130" s="135"/>
      <c r="B130" s="192"/>
      <c r="C130" s="521"/>
      <c r="D130" s="521"/>
      <c r="E130" s="521"/>
      <c r="F130" s="521"/>
      <c r="G130" s="521"/>
      <c r="H130" s="522"/>
    </row>
    <row r="131" spans="1:8" x14ac:dyDescent="0.25">
      <c r="A131" s="135"/>
      <c r="B131" s="95"/>
      <c r="C131" s="95"/>
      <c r="D131" s="95"/>
      <c r="E131" s="115"/>
      <c r="F131" s="115"/>
      <c r="G131" s="115"/>
      <c r="H131" s="186"/>
    </row>
    <row r="132" spans="1:8" x14ac:dyDescent="0.25">
      <c r="A132" s="93" t="s">
        <v>132</v>
      </c>
      <c r="B132" s="98" t="s">
        <v>293</v>
      </c>
      <c r="C132" s="95"/>
      <c r="D132" s="95"/>
      <c r="E132" s="115"/>
      <c r="F132" s="115"/>
      <c r="G132" s="115"/>
      <c r="H132" s="186"/>
    </row>
    <row r="133" spans="1:8" x14ac:dyDescent="0.25">
      <c r="A133" s="135"/>
      <c r="B133" s="510" t="s">
        <v>301</v>
      </c>
      <c r="C133" s="510"/>
      <c r="D133" s="510"/>
      <c r="E133" s="510"/>
      <c r="F133" s="510"/>
      <c r="G133" s="510"/>
      <c r="H133" s="511"/>
    </row>
    <row r="134" spans="1:8" x14ac:dyDescent="0.25">
      <c r="A134" s="93"/>
      <c r="B134" s="510"/>
      <c r="C134" s="510"/>
      <c r="D134" s="510"/>
      <c r="E134" s="510"/>
      <c r="F134" s="510"/>
      <c r="G134" s="510"/>
      <c r="H134" s="511"/>
    </row>
    <row r="135" spans="1:8" x14ac:dyDescent="0.25">
      <c r="A135" s="93"/>
      <c r="B135" s="510"/>
      <c r="C135" s="510"/>
      <c r="D135" s="510"/>
      <c r="E135" s="510"/>
      <c r="F135" s="510"/>
      <c r="G135" s="510"/>
      <c r="H135" s="511"/>
    </row>
    <row r="136" spans="1:8" x14ac:dyDescent="0.25">
      <c r="A136" s="93"/>
      <c r="B136" s="95"/>
      <c r="C136" s="95"/>
      <c r="D136" s="95"/>
      <c r="E136" s="115"/>
      <c r="F136" s="115"/>
      <c r="G136" s="115"/>
      <c r="H136" s="186"/>
    </row>
    <row r="137" spans="1:8" x14ac:dyDescent="0.25">
      <c r="A137" s="93"/>
      <c r="B137" s="510" t="s">
        <v>334</v>
      </c>
      <c r="C137" s="510"/>
      <c r="D137" s="510"/>
      <c r="E137" s="510"/>
      <c r="F137" s="510"/>
      <c r="G137" s="510"/>
      <c r="H137" s="511"/>
    </row>
    <row r="138" spans="1:8" x14ac:dyDescent="0.25">
      <c r="A138" s="93"/>
      <c r="B138" s="510"/>
      <c r="C138" s="510"/>
      <c r="D138" s="510"/>
      <c r="E138" s="510"/>
      <c r="F138" s="510"/>
      <c r="G138" s="510"/>
      <c r="H138" s="511"/>
    </row>
    <row r="139" spans="1:8" x14ac:dyDescent="0.25">
      <c r="A139" s="93"/>
      <c r="B139" s="510"/>
      <c r="C139" s="510"/>
      <c r="D139" s="510"/>
      <c r="E139" s="510"/>
      <c r="F139" s="510"/>
      <c r="G139" s="510"/>
      <c r="H139" s="511"/>
    </row>
    <row r="140" spans="1:8" x14ac:dyDescent="0.25">
      <c r="A140" s="93"/>
      <c r="B140" s="510"/>
      <c r="C140" s="510"/>
      <c r="D140" s="510"/>
      <c r="E140" s="510"/>
      <c r="F140" s="510"/>
      <c r="G140" s="510"/>
      <c r="H140" s="511"/>
    </row>
    <row r="141" spans="1:8" x14ac:dyDescent="0.25">
      <c r="A141" s="93"/>
      <c r="B141" s="510"/>
      <c r="C141" s="510"/>
      <c r="D141" s="510"/>
      <c r="E141" s="510"/>
      <c r="F141" s="510"/>
      <c r="G141" s="510"/>
      <c r="H141" s="511"/>
    </row>
    <row r="142" spans="1:8" x14ac:dyDescent="0.25">
      <c r="A142" s="93"/>
      <c r="B142" s="95"/>
      <c r="C142" s="95"/>
      <c r="D142" s="95"/>
      <c r="E142" s="115"/>
      <c r="F142" s="115"/>
      <c r="G142" s="115"/>
      <c r="H142" s="186"/>
    </row>
    <row r="143" spans="1:8" x14ac:dyDescent="0.25">
      <c r="A143" s="93"/>
      <c r="B143" s="98" t="s">
        <v>413</v>
      </c>
      <c r="C143" s="95"/>
      <c r="D143" s="529"/>
      <c r="E143" s="529"/>
      <c r="F143" s="529"/>
      <c r="G143" s="529"/>
      <c r="H143" s="530"/>
    </row>
    <row r="144" spans="1:8" x14ac:dyDescent="0.25">
      <c r="A144" s="93"/>
      <c r="B144" s="95"/>
      <c r="C144" s="95"/>
      <c r="D144" s="99"/>
      <c r="E144" s="193"/>
      <c r="F144" s="193"/>
      <c r="G144" s="193"/>
      <c r="H144" s="194"/>
    </row>
    <row r="145" spans="1:8" x14ac:dyDescent="0.25">
      <c r="A145" s="93"/>
      <c r="B145" s="95"/>
      <c r="C145" s="95"/>
      <c r="D145" s="99" t="s">
        <v>302</v>
      </c>
      <c r="E145" s="193" t="s">
        <v>295</v>
      </c>
      <c r="F145" s="193" t="s">
        <v>300</v>
      </c>
      <c r="G145" s="193"/>
      <c r="H145" s="194"/>
    </row>
    <row r="146" spans="1:8" x14ac:dyDescent="0.25">
      <c r="A146" s="93"/>
      <c r="B146" s="195" t="s">
        <v>294</v>
      </c>
      <c r="C146" s="106"/>
      <c r="D146" s="196" t="s">
        <v>303</v>
      </c>
      <c r="E146" s="197" t="s">
        <v>296</v>
      </c>
      <c r="F146" s="197" t="s">
        <v>299</v>
      </c>
      <c r="G146" s="525" t="s">
        <v>304</v>
      </c>
      <c r="H146" s="526"/>
    </row>
    <row r="147" spans="1:8" x14ac:dyDescent="0.25">
      <c r="A147" s="93"/>
      <c r="B147" s="185" t="s">
        <v>490</v>
      </c>
      <c r="C147" s="95" t="s">
        <v>350</v>
      </c>
      <c r="D147" s="95"/>
      <c r="E147" s="115"/>
      <c r="F147" s="95"/>
      <c r="G147" s="115"/>
      <c r="H147" s="186"/>
    </row>
    <row r="148" spans="1:8" x14ac:dyDescent="0.25">
      <c r="A148" s="93"/>
      <c r="B148" s="95"/>
      <c r="C148" s="198" t="e">
        <f>IF(E62="Yes", "Complete Analysis", "N/A - Do Not Complete")</f>
        <v>#DIV/0!</v>
      </c>
      <c r="D148" s="333"/>
      <c r="E148" s="310"/>
      <c r="F148" s="114" t="e">
        <f>E148/E154</f>
        <v>#DIV/0!</v>
      </c>
      <c r="G148" s="519"/>
      <c r="H148" s="520"/>
    </row>
    <row r="149" spans="1:8" x14ac:dyDescent="0.25">
      <c r="A149" s="93"/>
      <c r="B149" s="95"/>
      <c r="C149" s="95"/>
      <c r="D149" s="333"/>
      <c r="E149" s="310"/>
      <c r="F149" s="114" t="e">
        <f>E149/E154</f>
        <v>#DIV/0!</v>
      </c>
      <c r="G149" s="519"/>
      <c r="H149" s="520"/>
    </row>
    <row r="150" spans="1:8" x14ac:dyDescent="0.25">
      <c r="A150" s="93"/>
      <c r="B150" s="95"/>
      <c r="C150" s="95"/>
      <c r="D150" s="333"/>
      <c r="E150" s="310"/>
      <c r="F150" s="114" t="e">
        <f>E150/E154</f>
        <v>#DIV/0!</v>
      </c>
      <c r="G150" s="519"/>
      <c r="H150" s="520"/>
    </row>
    <row r="151" spans="1:8" x14ac:dyDescent="0.25">
      <c r="A151" s="93"/>
      <c r="B151" s="95"/>
      <c r="C151" s="95"/>
      <c r="D151" s="333"/>
      <c r="E151" s="310"/>
      <c r="F151" s="114" t="e">
        <f>E151/E154</f>
        <v>#DIV/0!</v>
      </c>
      <c r="G151" s="519"/>
      <c r="H151" s="520"/>
    </row>
    <row r="152" spans="1:8" x14ac:dyDescent="0.25">
      <c r="A152" s="93"/>
      <c r="B152" s="95"/>
      <c r="C152" s="95"/>
      <c r="D152" s="333"/>
      <c r="E152" s="310"/>
      <c r="F152" s="114" t="e">
        <f>E152/E154</f>
        <v>#DIV/0!</v>
      </c>
      <c r="G152" s="519"/>
      <c r="H152" s="520"/>
    </row>
    <row r="153" spans="1:8" x14ac:dyDescent="0.25">
      <c r="A153" s="93"/>
      <c r="B153" s="95"/>
      <c r="C153" s="95"/>
      <c r="D153" s="334"/>
      <c r="E153" s="316"/>
      <c r="F153" s="114" t="e">
        <f>E153/E154</f>
        <v>#DIV/0!</v>
      </c>
      <c r="G153" s="523"/>
      <c r="H153" s="524"/>
    </row>
    <row r="154" spans="1:8" x14ac:dyDescent="0.25">
      <c r="A154" s="93"/>
      <c r="B154" s="95"/>
      <c r="C154" s="199"/>
      <c r="D154" s="199" t="s">
        <v>352</v>
      </c>
      <c r="E154" s="200">
        <f>SUM(E148:E153)</f>
        <v>0</v>
      </c>
      <c r="F154" s="115"/>
      <c r="G154" s="201" t="s">
        <v>305</v>
      </c>
      <c r="H154" s="338"/>
    </row>
    <row r="155" spans="1:8" x14ac:dyDescent="0.25">
      <c r="A155" s="93"/>
      <c r="B155" s="95"/>
      <c r="C155" s="95"/>
      <c r="D155" s="95"/>
      <c r="E155" s="115"/>
      <c r="F155" s="115"/>
      <c r="G155" s="115"/>
      <c r="H155" s="186"/>
    </row>
    <row r="156" spans="1:8" x14ac:dyDescent="0.25">
      <c r="A156" s="93"/>
      <c r="B156" s="95" t="s">
        <v>490</v>
      </c>
      <c r="C156" s="95" t="s">
        <v>148</v>
      </c>
      <c r="D156" s="95"/>
      <c r="E156" s="115"/>
      <c r="F156" s="115"/>
      <c r="G156" s="115"/>
      <c r="H156" s="186"/>
    </row>
    <row r="157" spans="1:8" x14ac:dyDescent="0.25">
      <c r="A157" s="93"/>
      <c r="B157" s="95"/>
      <c r="C157" s="198" t="e">
        <f>IF(F62="Yes", "Complete Analysis", "N/A - Do Not Complete")</f>
        <v>#DIV/0!</v>
      </c>
      <c r="D157" s="333"/>
      <c r="E157" s="310"/>
      <c r="F157" s="114" t="e">
        <f>E157/E163</f>
        <v>#DIV/0!</v>
      </c>
      <c r="G157" s="519"/>
      <c r="H157" s="520"/>
    </row>
    <row r="158" spans="1:8" x14ac:dyDescent="0.25">
      <c r="A158" s="93"/>
      <c r="B158" s="95"/>
      <c r="C158" s="95"/>
      <c r="D158" s="333"/>
      <c r="E158" s="310"/>
      <c r="F158" s="114" t="e">
        <f>E158/E163</f>
        <v>#DIV/0!</v>
      </c>
      <c r="G158" s="519"/>
      <c r="H158" s="520"/>
    </row>
    <row r="159" spans="1:8" x14ac:dyDescent="0.25">
      <c r="A159" s="93"/>
      <c r="B159" s="95"/>
      <c r="C159" s="95"/>
      <c r="D159" s="333"/>
      <c r="E159" s="310"/>
      <c r="F159" s="114" t="e">
        <f>E159/E163</f>
        <v>#DIV/0!</v>
      </c>
      <c r="G159" s="519"/>
      <c r="H159" s="520"/>
    </row>
    <row r="160" spans="1:8" x14ac:dyDescent="0.25">
      <c r="A160" s="93"/>
      <c r="B160" s="95"/>
      <c r="C160" s="95"/>
      <c r="D160" s="333"/>
      <c r="E160" s="310"/>
      <c r="F160" s="114" t="e">
        <f>E160/E163</f>
        <v>#DIV/0!</v>
      </c>
      <c r="G160" s="519"/>
      <c r="H160" s="520"/>
    </row>
    <row r="161" spans="1:10" x14ac:dyDescent="0.25">
      <c r="A161" s="93"/>
      <c r="B161" s="95"/>
      <c r="C161" s="95"/>
      <c r="D161" s="333"/>
      <c r="E161" s="310"/>
      <c r="F161" s="114" t="e">
        <f>E161/E163</f>
        <v>#DIV/0!</v>
      </c>
      <c r="G161" s="519"/>
      <c r="H161" s="520"/>
    </row>
    <row r="162" spans="1:10" x14ac:dyDescent="0.25">
      <c r="A162" s="93"/>
      <c r="B162" s="95"/>
      <c r="C162" s="95"/>
      <c r="D162" s="334"/>
      <c r="E162" s="316"/>
      <c r="F162" s="114" t="e">
        <f>E162/E163</f>
        <v>#DIV/0!</v>
      </c>
      <c r="G162" s="523"/>
      <c r="H162" s="524"/>
    </row>
    <row r="163" spans="1:10" x14ac:dyDescent="0.25">
      <c r="A163" s="93"/>
      <c r="B163" s="95"/>
      <c r="C163" s="95"/>
      <c r="D163" s="199" t="s">
        <v>306</v>
      </c>
      <c r="E163" s="200">
        <f>SUM(E157:E162)</f>
        <v>0</v>
      </c>
      <c r="F163" s="115"/>
      <c r="G163" s="201" t="s">
        <v>305</v>
      </c>
      <c r="H163" s="339"/>
    </row>
    <row r="164" spans="1:10" x14ac:dyDescent="0.25">
      <c r="A164" s="93"/>
      <c r="B164" s="95"/>
      <c r="C164" s="95"/>
      <c r="D164" s="199"/>
      <c r="E164" s="174"/>
      <c r="F164" s="115"/>
      <c r="G164" s="201"/>
      <c r="H164" s="202"/>
    </row>
    <row r="165" spans="1:10" x14ac:dyDescent="0.25">
      <c r="A165" s="135"/>
      <c r="B165" s="95" t="s">
        <v>490</v>
      </c>
      <c r="C165" s="95" t="s">
        <v>491</v>
      </c>
      <c r="D165" s="95"/>
      <c r="E165" s="115"/>
      <c r="F165" s="115"/>
      <c r="G165" s="115"/>
      <c r="H165" s="186"/>
      <c r="J165" s="173"/>
    </row>
    <row r="166" spans="1:10" x14ac:dyDescent="0.25">
      <c r="A166" s="135"/>
      <c r="B166" s="95"/>
      <c r="C166" s="198" t="e">
        <f>IF(G62="Yes", "Complete Analysis", "N/A - Do Not Complete")</f>
        <v>#DIV/0!</v>
      </c>
      <c r="D166" s="333"/>
      <c r="E166" s="309"/>
      <c r="F166" s="114" t="e">
        <f>E166/$E$170</f>
        <v>#DIV/0!</v>
      </c>
      <c r="G166" s="519"/>
      <c r="H166" s="520"/>
      <c r="J166" s="173"/>
    </row>
    <row r="167" spans="1:10" x14ac:dyDescent="0.25">
      <c r="A167" s="135"/>
      <c r="B167" s="95"/>
      <c r="C167" s="95"/>
      <c r="D167" s="333"/>
      <c r="E167" s="309"/>
      <c r="F167" s="114" t="e">
        <f>E167/$E$170</f>
        <v>#DIV/0!</v>
      </c>
      <c r="G167" s="519"/>
      <c r="H167" s="520"/>
      <c r="J167" s="173"/>
    </row>
    <row r="168" spans="1:10" x14ac:dyDescent="0.25">
      <c r="A168" s="135"/>
      <c r="B168" s="95"/>
      <c r="C168" s="95"/>
      <c r="D168" s="335"/>
      <c r="E168" s="317"/>
      <c r="F168" s="114" t="e">
        <f>E168/$E$170</f>
        <v>#DIV/0!</v>
      </c>
      <c r="G168" s="519"/>
      <c r="H168" s="520"/>
    </row>
    <row r="169" spans="1:10" x14ac:dyDescent="0.25">
      <c r="A169" s="135"/>
      <c r="B169" s="95"/>
      <c r="C169" s="95"/>
      <c r="D169" s="334"/>
      <c r="E169" s="317"/>
      <c r="F169" s="114" t="e">
        <f>E169/$E$170</f>
        <v>#DIV/0!</v>
      </c>
      <c r="G169" s="523"/>
      <c r="H169" s="524"/>
    </row>
    <row r="170" spans="1:10" x14ac:dyDescent="0.25">
      <c r="A170" s="135"/>
      <c r="B170" s="95"/>
      <c r="C170" s="95"/>
      <c r="D170" s="199" t="s">
        <v>307</v>
      </c>
      <c r="E170" s="203">
        <f>SUM(E166:E169)</f>
        <v>0</v>
      </c>
      <c r="F170" s="115"/>
      <c r="G170" s="201" t="s">
        <v>305</v>
      </c>
      <c r="H170" s="339"/>
    </row>
    <row r="171" spans="1:10" x14ac:dyDescent="0.25">
      <c r="A171" s="135"/>
      <c r="B171" s="95"/>
      <c r="C171" s="95"/>
      <c r="D171" s="95"/>
      <c r="E171" s="115"/>
      <c r="F171" s="115"/>
      <c r="G171" s="115"/>
      <c r="H171" s="186"/>
    </row>
    <row r="172" spans="1:10" x14ac:dyDescent="0.25">
      <c r="A172" s="135"/>
      <c r="B172" s="95" t="s">
        <v>490</v>
      </c>
      <c r="C172" s="95" t="s">
        <v>511</v>
      </c>
      <c r="D172" s="95"/>
      <c r="E172" s="115"/>
      <c r="F172" s="115"/>
      <c r="G172" s="115"/>
      <c r="H172" s="186"/>
      <c r="J172" s="173"/>
    </row>
    <row r="173" spans="1:10" x14ac:dyDescent="0.25">
      <c r="A173" s="135"/>
      <c r="B173" s="95"/>
      <c r="C173" s="198" t="e">
        <f>IF(G83="Yes", "Complete Analysis", "N/A - Do Not Complete")</f>
        <v>#DIV/0!</v>
      </c>
      <c r="D173" s="333"/>
      <c r="E173" s="309"/>
      <c r="F173" s="114" t="e">
        <f>E173/$E$177</f>
        <v>#DIV/0!</v>
      </c>
      <c r="G173" s="519"/>
      <c r="H173" s="520"/>
      <c r="J173" s="173"/>
    </row>
    <row r="174" spans="1:10" x14ac:dyDescent="0.25">
      <c r="A174" s="135"/>
      <c r="B174" s="95"/>
      <c r="C174" s="95"/>
      <c r="D174" s="333"/>
      <c r="E174" s="309"/>
      <c r="F174" s="114" t="e">
        <f>E174/$E$177</f>
        <v>#DIV/0!</v>
      </c>
      <c r="G174" s="519"/>
      <c r="H174" s="520"/>
      <c r="J174" s="173"/>
    </row>
    <row r="175" spans="1:10" x14ac:dyDescent="0.25">
      <c r="A175" s="135"/>
      <c r="B175" s="95"/>
      <c r="C175" s="95"/>
      <c r="D175" s="335"/>
      <c r="E175" s="317"/>
      <c r="F175" s="114" t="e">
        <f>E175/$E$177</f>
        <v>#DIV/0!</v>
      </c>
      <c r="G175" s="519"/>
      <c r="H175" s="520"/>
      <c r="J175" s="173"/>
    </row>
    <row r="176" spans="1:10" x14ac:dyDescent="0.25">
      <c r="A176" s="135"/>
      <c r="B176" s="95"/>
      <c r="C176" s="95"/>
      <c r="D176" s="334"/>
      <c r="E176" s="317"/>
      <c r="F176" s="114" t="e">
        <f>E176/$E$177</f>
        <v>#DIV/0!</v>
      </c>
      <c r="G176" s="523"/>
      <c r="H176" s="524"/>
      <c r="J176" s="173"/>
    </row>
    <row r="177" spans="1:10" x14ac:dyDescent="0.25">
      <c r="A177" s="135"/>
      <c r="B177" s="95"/>
      <c r="C177" s="95"/>
      <c r="D177" s="199" t="s">
        <v>307</v>
      </c>
      <c r="E177" s="203">
        <f>SUM(E173:E176)</f>
        <v>0</v>
      </c>
      <c r="F177" s="115"/>
      <c r="G177" s="201" t="s">
        <v>305</v>
      </c>
      <c r="H177" s="339"/>
      <c r="J177" s="173"/>
    </row>
    <row r="178" spans="1:10" x14ac:dyDescent="0.25">
      <c r="A178" s="135"/>
      <c r="B178" s="95"/>
      <c r="C178" s="95"/>
      <c r="D178" s="95"/>
      <c r="E178" s="115"/>
      <c r="F178" s="115"/>
      <c r="G178" s="115"/>
      <c r="H178" s="186"/>
      <c r="J178" s="173"/>
    </row>
    <row r="179" spans="1:10" x14ac:dyDescent="0.25">
      <c r="A179" s="135"/>
      <c r="B179" s="95" t="s">
        <v>490</v>
      </c>
      <c r="C179" s="95" t="s">
        <v>512</v>
      </c>
      <c r="D179" s="95"/>
      <c r="E179" s="115"/>
      <c r="F179" s="115"/>
      <c r="G179" s="115"/>
      <c r="H179" s="186"/>
      <c r="J179" s="173"/>
    </row>
    <row r="180" spans="1:10" x14ac:dyDescent="0.25">
      <c r="A180" s="135"/>
      <c r="B180" s="95"/>
      <c r="C180" s="198" t="e">
        <f>IF(G104="Yes", "Complete Analysis", "N/A - Do Not Complete")</f>
        <v>#DIV/0!</v>
      </c>
      <c r="D180" s="333"/>
      <c r="E180" s="309"/>
      <c r="F180" s="114" t="e">
        <f>E180/$E$184</f>
        <v>#DIV/0!</v>
      </c>
      <c r="G180" s="519"/>
      <c r="H180" s="520"/>
      <c r="J180" s="173"/>
    </row>
    <row r="181" spans="1:10" x14ac:dyDescent="0.25">
      <c r="A181" s="135"/>
      <c r="B181" s="95"/>
      <c r="C181" s="95"/>
      <c r="D181" s="333"/>
      <c r="E181" s="309"/>
      <c r="F181" s="114" t="e">
        <f>E181/$E$184</f>
        <v>#DIV/0!</v>
      </c>
      <c r="G181" s="519"/>
      <c r="H181" s="520"/>
      <c r="J181" s="173"/>
    </row>
    <row r="182" spans="1:10" x14ac:dyDescent="0.25">
      <c r="A182" s="135"/>
      <c r="B182" s="95"/>
      <c r="C182" s="95"/>
      <c r="D182" s="333"/>
      <c r="E182" s="309"/>
      <c r="F182" s="114" t="e">
        <f>E182/$E$184</f>
        <v>#DIV/0!</v>
      </c>
      <c r="G182" s="519"/>
      <c r="H182" s="520"/>
      <c r="J182" s="173"/>
    </row>
    <row r="183" spans="1:10" x14ac:dyDescent="0.25">
      <c r="A183" s="135"/>
      <c r="B183" s="95"/>
      <c r="C183" s="95"/>
      <c r="D183" s="334"/>
      <c r="E183" s="317"/>
      <c r="F183" s="114" t="e">
        <f>E183/$E$184</f>
        <v>#DIV/0!</v>
      </c>
      <c r="G183" s="523"/>
      <c r="H183" s="524"/>
      <c r="J183" s="173"/>
    </row>
    <row r="184" spans="1:10" x14ac:dyDescent="0.25">
      <c r="A184" s="135"/>
      <c r="B184" s="95"/>
      <c r="C184" s="95"/>
      <c r="D184" s="199" t="s">
        <v>307</v>
      </c>
      <c r="E184" s="203">
        <f>SUM(E180:E183)</f>
        <v>0</v>
      </c>
      <c r="F184" s="115"/>
      <c r="G184" s="201" t="s">
        <v>305</v>
      </c>
      <c r="H184" s="339"/>
      <c r="J184" s="173"/>
    </row>
    <row r="185" spans="1:10" x14ac:dyDescent="0.25">
      <c r="A185" s="135"/>
      <c r="B185" s="95"/>
      <c r="C185" s="95"/>
      <c r="D185" s="95"/>
      <c r="E185" s="115"/>
      <c r="F185" s="115"/>
      <c r="G185" s="115"/>
      <c r="H185" s="186"/>
      <c r="J185" s="173"/>
    </row>
    <row r="186" spans="1:10" x14ac:dyDescent="0.25">
      <c r="A186" s="135"/>
      <c r="B186" s="95" t="s">
        <v>490</v>
      </c>
      <c r="C186" s="95" t="s">
        <v>513</v>
      </c>
      <c r="D186" s="95"/>
      <c r="E186" s="115"/>
      <c r="F186" s="115"/>
      <c r="G186" s="115"/>
      <c r="H186" s="186"/>
      <c r="J186" s="173"/>
    </row>
    <row r="187" spans="1:10" x14ac:dyDescent="0.25">
      <c r="A187" s="135"/>
      <c r="B187" s="95"/>
      <c r="C187" s="198" t="e">
        <f>IF(G125="Yes", "Complete Analysis", "N/A - Do Not Complete")</f>
        <v>#DIV/0!</v>
      </c>
      <c r="D187" s="333"/>
      <c r="E187" s="309"/>
      <c r="F187" s="114" t="e">
        <f>E187/$E$192</f>
        <v>#DIV/0!</v>
      </c>
      <c r="G187" s="519"/>
      <c r="H187" s="520"/>
      <c r="J187" s="173"/>
    </row>
    <row r="188" spans="1:10" x14ac:dyDescent="0.25">
      <c r="A188" s="135"/>
      <c r="B188" s="95"/>
      <c r="C188" s="95"/>
      <c r="D188" s="333"/>
      <c r="E188" s="309"/>
      <c r="F188" s="114" t="e">
        <f>E188/$E$192</f>
        <v>#DIV/0!</v>
      </c>
      <c r="G188" s="519"/>
      <c r="H188" s="520"/>
    </row>
    <row r="189" spans="1:10" x14ac:dyDescent="0.25">
      <c r="A189" s="135"/>
      <c r="B189" s="95"/>
      <c r="C189" s="95"/>
      <c r="D189" s="333"/>
      <c r="E189" s="309"/>
      <c r="F189" s="114" t="e">
        <f>E189/$E$192</f>
        <v>#DIV/0!</v>
      </c>
      <c r="G189" s="519"/>
      <c r="H189" s="520"/>
    </row>
    <row r="190" spans="1:10" x14ac:dyDescent="0.25">
      <c r="A190" s="135"/>
      <c r="B190" s="95"/>
      <c r="C190" s="95"/>
      <c r="D190" s="335"/>
      <c r="E190" s="317"/>
      <c r="F190" s="114" t="e">
        <f>E190/$E$192</f>
        <v>#DIV/0!</v>
      </c>
      <c r="G190" s="519"/>
      <c r="H190" s="520"/>
    </row>
    <row r="191" spans="1:10" x14ac:dyDescent="0.25">
      <c r="A191" s="135"/>
      <c r="B191" s="95"/>
      <c r="C191" s="95"/>
      <c r="D191" s="334"/>
      <c r="E191" s="317"/>
      <c r="F191" s="114" t="e">
        <f>E191/$E$192</f>
        <v>#DIV/0!</v>
      </c>
      <c r="G191" s="523"/>
      <c r="H191" s="524"/>
    </row>
    <row r="192" spans="1:10" x14ac:dyDescent="0.25">
      <c r="A192" s="135"/>
      <c r="B192" s="95"/>
      <c r="C192" s="95"/>
      <c r="D192" s="199" t="s">
        <v>307</v>
      </c>
      <c r="E192" s="203">
        <f>SUM(E187:E191)</f>
        <v>0</v>
      </c>
      <c r="F192" s="115"/>
      <c r="G192" s="201" t="s">
        <v>305</v>
      </c>
      <c r="H192" s="339"/>
    </row>
    <row r="193" spans="1:9" x14ac:dyDescent="0.25">
      <c r="A193" s="135"/>
      <c r="B193" s="95"/>
      <c r="C193" s="95"/>
      <c r="D193" s="95"/>
      <c r="E193" s="115"/>
      <c r="F193" s="115"/>
      <c r="G193" s="115"/>
      <c r="H193" s="186"/>
    </row>
    <row r="194" spans="1:9" x14ac:dyDescent="0.25">
      <c r="A194" s="135"/>
      <c r="B194" s="95" t="s">
        <v>490</v>
      </c>
      <c r="C194" s="95" t="s">
        <v>492</v>
      </c>
      <c r="D194" s="95"/>
      <c r="E194" s="115"/>
      <c r="F194" s="115"/>
      <c r="G194" s="115"/>
      <c r="H194" s="186"/>
    </row>
    <row r="195" spans="1:9" x14ac:dyDescent="0.25">
      <c r="A195" s="135"/>
      <c r="B195" s="95"/>
      <c r="C195" s="198" t="e">
        <f>IF(H62="Yes", "Complete Analysis", "N/A - Do Not Complete")</f>
        <v>#DIV/0!</v>
      </c>
      <c r="D195" s="336"/>
      <c r="E195" s="309"/>
      <c r="F195" s="114" t="e">
        <f>E195/E197</f>
        <v>#DIV/0!</v>
      </c>
      <c r="G195" s="519"/>
      <c r="H195" s="520"/>
    </row>
    <row r="196" spans="1:9" x14ac:dyDescent="0.25">
      <c r="A196" s="135"/>
      <c r="B196" s="95"/>
      <c r="C196" s="198"/>
      <c r="D196" s="334"/>
      <c r="E196" s="317"/>
      <c r="F196" s="114" t="e">
        <f>E196/E197</f>
        <v>#DIV/0!</v>
      </c>
      <c r="G196" s="523"/>
      <c r="H196" s="524"/>
    </row>
    <row r="197" spans="1:9" x14ac:dyDescent="0.25">
      <c r="A197" s="135"/>
      <c r="B197" s="95"/>
      <c r="C197" s="198"/>
      <c r="D197" s="199" t="s">
        <v>308</v>
      </c>
      <c r="E197" s="203">
        <f>SUM(E195:E196)</f>
        <v>0</v>
      </c>
      <c r="F197" s="114"/>
      <c r="G197" s="201" t="s">
        <v>305</v>
      </c>
      <c r="H197" s="340"/>
    </row>
    <row r="198" spans="1:9" ht="15.75" thickBot="1" x14ac:dyDescent="0.3">
      <c r="A198" s="151"/>
      <c r="B198" s="119"/>
      <c r="C198" s="204"/>
      <c r="D198" s="205"/>
      <c r="E198" s="205"/>
      <c r="F198" s="206"/>
      <c r="G198" s="120"/>
      <c r="H198" s="207"/>
    </row>
    <row r="199" spans="1:9" ht="15.75" thickBot="1" x14ac:dyDescent="0.3">
      <c r="A199" s="95"/>
      <c r="B199" s="95"/>
      <c r="C199" s="198"/>
      <c r="D199" s="95"/>
      <c r="E199" s="174"/>
      <c r="F199" s="115"/>
      <c r="G199" s="115"/>
      <c r="H199" s="115"/>
      <c r="I199" s="95"/>
    </row>
    <row r="200" spans="1:9" ht="16.5" thickBot="1" x14ac:dyDescent="0.3">
      <c r="A200" s="482" t="s">
        <v>385</v>
      </c>
      <c r="B200" s="483"/>
      <c r="C200" s="483"/>
      <c r="D200" s="483"/>
      <c r="E200" s="483"/>
      <c r="F200" s="483"/>
      <c r="G200" s="483"/>
      <c r="H200" s="484"/>
    </row>
    <row r="201" spans="1:9" x14ac:dyDescent="0.25">
      <c r="A201" s="93" t="s">
        <v>134</v>
      </c>
      <c r="B201" s="508" t="s">
        <v>335</v>
      </c>
      <c r="C201" s="508"/>
      <c r="D201" s="508"/>
      <c r="E201" s="508"/>
      <c r="F201" s="508"/>
      <c r="G201" s="508"/>
      <c r="H201" s="509"/>
    </row>
    <row r="202" spans="1:9" x14ac:dyDescent="0.25">
      <c r="A202" s="93"/>
      <c r="B202" s="510"/>
      <c r="C202" s="510"/>
      <c r="D202" s="510"/>
      <c r="E202" s="510"/>
      <c r="F202" s="510"/>
      <c r="G202" s="510"/>
      <c r="H202" s="511"/>
    </row>
    <row r="203" spans="1:9" x14ac:dyDescent="0.25">
      <c r="A203" s="135"/>
      <c r="B203" s="95"/>
      <c r="C203" s="95"/>
      <c r="D203" s="95"/>
      <c r="E203" s="95"/>
      <c r="F203" s="95"/>
      <c r="G203" s="95"/>
      <c r="H203" s="96"/>
    </row>
    <row r="204" spans="1:9" x14ac:dyDescent="0.25">
      <c r="A204" s="93"/>
      <c r="B204" s="98" t="s">
        <v>413</v>
      </c>
      <c r="C204" s="95"/>
      <c r="D204" s="496"/>
      <c r="E204" s="496"/>
      <c r="F204" s="496"/>
      <c r="G204" s="496"/>
      <c r="H204" s="497"/>
    </row>
    <row r="205" spans="1:9" x14ac:dyDescent="0.25">
      <c r="A205" s="93"/>
      <c r="B205" s="95"/>
      <c r="C205" s="166"/>
      <c r="D205" s="166"/>
      <c r="E205" s="166"/>
      <c r="F205" s="166"/>
      <c r="G205" s="166"/>
      <c r="H205" s="167"/>
    </row>
    <row r="206" spans="1:9" x14ac:dyDescent="0.25">
      <c r="A206" s="135"/>
      <c r="B206" s="95"/>
      <c r="C206" s="95"/>
      <c r="D206" s="95"/>
      <c r="E206" s="512" t="s">
        <v>290</v>
      </c>
      <c r="F206" s="512"/>
      <c r="G206" s="512"/>
      <c r="H206" s="513"/>
    </row>
    <row r="207" spans="1:9" x14ac:dyDescent="0.25">
      <c r="A207" s="135"/>
      <c r="B207" s="95"/>
      <c r="C207" s="95"/>
      <c r="D207" s="95"/>
      <c r="E207" s="101" t="s">
        <v>138</v>
      </c>
      <c r="F207" s="101" t="s">
        <v>138</v>
      </c>
      <c r="G207" s="101" t="s">
        <v>138</v>
      </c>
      <c r="H207" s="168" t="s">
        <v>138</v>
      </c>
    </row>
    <row r="208" spans="1:9" x14ac:dyDescent="0.25">
      <c r="A208" s="135"/>
      <c r="B208" s="104" t="s">
        <v>194</v>
      </c>
      <c r="C208" s="105"/>
      <c r="D208" s="106"/>
      <c r="E208" s="105" t="s">
        <v>350</v>
      </c>
      <c r="F208" s="105" t="s">
        <v>148</v>
      </c>
      <c r="G208" s="105" t="s">
        <v>285</v>
      </c>
      <c r="H208" s="169" t="s">
        <v>286</v>
      </c>
    </row>
    <row r="209" spans="1:10" ht="21.95" customHeight="1" x14ac:dyDescent="0.25">
      <c r="A209" s="135"/>
      <c r="B209" s="111" t="s">
        <v>287</v>
      </c>
      <c r="C209" s="101"/>
      <c r="D209" s="101"/>
      <c r="E209" s="101"/>
      <c r="F209" s="101"/>
      <c r="G209" s="101"/>
      <c r="H209" s="168"/>
    </row>
    <row r="210" spans="1:10" x14ac:dyDescent="0.25">
      <c r="A210" s="135"/>
      <c r="B210" s="528"/>
      <c r="C210" s="528"/>
      <c r="D210" s="528"/>
      <c r="E210" s="318"/>
      <c r="F210" s="318"/>
      <c r="G210" s="337"/>
      <c r="H210" s="319"/>
    </row>
    <row r="211" spans="1:10" x14ac:dyDescent="0.25">
      <c r="A211" s="135"/>
      <c r="B211" s="495"/>
      <c r="C211" s="495"/>
      <c r="D211" s="495"/>
      <c r="E211" s="320"/>
      <c r="F211" s="320"/>
      <c r="G211" s="337"/>
      <c r="H211" s="319"/>
    </row>
    <row r="212" spans="1:10" x14ac:dyDescent="0.25">
      <c r="A212" s="135"/>
      <c r="B212" s="495"/>
      <c r="C212" s="495"/>
      <c r="D212" s="495"/>
      <c r="E212" s="320"/>
      <c r="F212" s="320"/>
      <c r="G212" s="337"/>
      <c r="H212" s="319"/>
    </row>
    <row r="213" spans="1:10" x14ac:dyDescent="0.25">
      <c r="A213" s="135"/>
      <c r="B213" s="527" t="s">
        <v>153</v>
      </c>
      <c r="C213" s="527"/>
      <c r="D213" s="527"/>
      <c r="E213" s="320"/>
      <c r="F213" s="320"/>
      <c r="G213" s="337"/>
      <c r="H213" s="319"/>
    </row>
    <row r="214" spans="1:10" x14ac:dyDescent="0.25">
      <c r="A214" s="135"/>
      <c r="B214" s="495"/>
      <c r="C214" s="495"/>
      <c r="D214" s="495"/>
      <c r="E214" s="320"/>
      <c r="F214" s="320"/>
      <c r="G214" s="320"/>
      <c r="H214" s="321"/>
    </row>
    <row r="215" spans="1:10" ht="21.95" customHeight="1" x14ac:dyDescent="0.25">
      <c r="A215" s="135"/>
      <c r="B215" s="111" t="s">
        <v>288</v>
      </c>
      <c r="C215" s="143"/>
      <c r="D215" s="174"/>
      <c r="E215" s="174"/>
      <c r="F215" s="174"/>
      <c r="G215" s="175"/>
      <c r="H215" s="176"/>
    </row>
    <row r="216" spans="1:10" x14ac:dyDescent="0.25">
      <c r="A216" s="135"/>
      <c r="B216" s="495"/>
      <c r="C216" s="495"/>
      <c r="D216" s="495"/>
      <c r="E216" s="320"/>
      <c r="F216" s="320"/>
      <c r="G216" s="320"/>
      <c r="H216" s="321"/>
    </row>
    <row r="217" spans="1:10" x14ac:dyDescent="0.25">
      <c r="A217" s="135"/>
      <c r="B217" s="503"/>
      <c r="C217" s="518"/>
      <c r="D217" s="504"/>
      <c r="E217" s="320"/>
      <c r="F217" s="320"/>
      <c r="G217" s="320"/>
      <c r="H217" s="321"/>
    </row>
    <row r="218" spans="1:10" x14ac:dyDescent="0.25">
      <c r="A218" s="135"/>
      <c r="B218" s="503"/>
      <c r="C218" s="518"/>
      <c r="D218" s="504"/>
      <c r="E218" s="320"/>
      <c r="F218" s="320"/>
      <c r="G218" s="320"/>
      <c r="H218" s="321"/>
    </row>
    <row r="219" spans="1:10" x14ac:dyDescent="0.25">
      <c r="A219" s="135"/>
      <c r="B219" s="503"/>
      <c r="C219" s="518"/>
      <c r="D219" s="504"/>
      <c r="E219" s="320"/>
      <c r="F219" s="320"/>
      <c r="G219" s="320"/>
      <c r="H219" s="321"/>
    </row>
    <row r="220" spans="1:10" x14ac:dyDescent="0.25">
      <c r="A220" s="135"/>
      <c r="B220" s="498" t="s">
        <v>153</v>
      </c>
      <c r="C220" s="499"/>
      <c r="D220" s="500"/>
      <c r="E220" s="320"/>
      <c r="F220" s="320"/>
      <c r="G220" s="320"/>
      <c r="H220" s="321"/>
    </row>
    <row r="221" spans="1:10" x14ac:dyDescent="0.25">
      <c r="A221" s="135"/>
      <c r="B221" s="495"/>
      <c r="C221" s="495"/>
      <c r="D221" s="495"/>
      <c r="E221" s="320"/>
      <c r="F221" s="320"/>
      <c r="G221" s="320"/>
      <c r="H221" s="321"/>
    </row>
    <row r="222" spans="1:10" x14ac:dyDescent="0.25">
      <c r="A222" s="135"/>
      <c r="B222" s="149"/>
      <c r="C222" s="149"/>
      <c r="D222" s="149"/>
      <c r="E222" s="150"/>
      <c r="F222" s="150"/>
      <c r="G222" s="150"/>
      <c r="H222" s="208"/>
    </row>
    <row r="223" spans="1:10" x14ac:dyDescent="0.25">
      <c r="A223" s="93" t="s">
        <v>135</v>
      </c>
      <c r="B223" s="148" t="s">
        <v>336</v>
      </c>
      <c r="C223" s="149"/>
      <c r="D223" s="149"/>
      <c r="E223" s="150"/>
      <c r="F223" s="150"/>
      <c r="G223" s="150"/>
      <c r="H223" s="208"/>
      <c r="J223" s="209"/>
    </row>
    <row r="224" spans="1:10" x14ac:dyDescent="0.25">
      <c r="A224" s="135"/>
      <c r="B224" s="493"/>
      <c r="C224" s="493"/>
      <c r="D224" s="493"/>
      <c r="E224" s="493"/>
      <c r="F224" s="493"/>
      <c r="G224" s="493"/>
      <c r="H224" s="494"/>
      <c r="J224" s="173"/>
    </row>
    <row r="225" spans="1:10" x14ac:dyDescent="0.25">
      <c r="A225" s="135"/>
      <c r="B225" s="493"/>
      <c r="C225" s="493"/>
      <c r="D225" s="493"/>
      <c r="E225" s="493"/>
      <c r="F225" s="493"/>
      <c r="G225" s="493"/>
      <c r="H225" s="494"/>
      <c r="J225" s="173"/>
    </row>
    <row r="226" spans="1:10" ht="15.75" thickBot="1" x14ac:dyDescent="0.3">
      <c r="A226" s="151"/>
      <c r="B226" s="210"/>
      <c r="C226" s="211"/>
      <c r="D226" s="211"/>
      <c r="E226" s="211"/>
      <c r="F226" s="211"/>
      <c r="G226" s="211"/>
      <c r="H226" s="212"/>
    </row>
    <row r="227" spans="1:10" x14ac:dyDescent="0.25">
      <c r="A227" s="95"/>
      <c r="B227" s="172"/>
      <c r="C227" s="150"/>
      <c r="D227" s="150"/>
      <c r="E227" s="150"/>
      <c r="F227" s="150"/>
      <c r="G227" s="150"/>
      <c r="H227" s="144"/>
    </row>
    <row r="228" spans="1:10" x14ac:dyDescent="0.25">
      <c r="H228" s="134"/>
    </row>
  </sheetData>
  <sheetProtection algorithmName="SHA-512" hashValue="uuEuAbOi1QG6weTyC0nY50ngIMxllPLcuMznwZrjYVil7WdEqveMfPK6MkoZbD/5ESt2wCd27uGQf5c06ykq0w==" saltValue="bK9kmeK8FCFFkXRo3O8UrQ==" spinCount="100000" sheet="1" objects="1" scenarios="1" insertRows="0"/>
  <mergeCells count="109">
    <mergeCell ref="G191:H191"/>
    <mergeCell ref="G190:H190"/>
    <mergeCell ref="B70:C70"/>
    <mergeCell ref="B118:C118"/>
    <mergeCell ref="B119:C119"/>
    <mergeCell ref="B77:C77"/>
    <mergeCell ref="B76:C76"/>
    <mergeCell ref="B75:C75"/>
    <mergeCell ref="B108:C108"/>
    <mergeCell ref="B113:C113"/>
    <mergeCell ref="B88:C88"/>
    <mergeCell ref="B89:C89"/>
    <mergeCell ref="B90:C90"/>
    <mergeCell ref="B94:C94"/>
    <mergeCell ref="B99:C99"/>
    <mergeCell ref="B91:C91"/>
    <mergeCell ref="B73:C73"/>
    <mergeCell ref="G187:H187"/>
    <mergeCell ref="G188:H188"/>
    <mergeCell ref="G158:H158"/>
    <mergeCell ref="G167:H167"/>
    <mergeCell ref="G162:H162"/>
    <mergeCell ref="B74:C74"/>
    <mergeCell ref="G166:H166"/>
    <mergeCell ref="B137:H141"/>
    <mergeCell ref="D143:H143"/>
    <mergeCell ref="B78:C78"/>
    <mergeCell ref="B87:C87"/>
    <mergeCell ref="B92:C92"/>
    <mergeCell ref="B120:C120"/>
    <mergeCell ref="B109:C109"/>
    <mergeCell ref="B110:C110"/>
    <mergeCell ref="B111:C111"/>
    <mergeCell ref="B112:C112"/>
    <mergeCell ref="B116:C116"/>
    <mergeCell ref="B96:C96"/>
    <mergeCell ref="B97:C97"/>
    <mergeCell ref="B98:C98"/>
    <mergeCell ref="G150:H150"/>
    <mergeCell ref="G169:H169"/>
    <mergeCell ref="G168:H168"/>
    <mergeCell ref="G176:H176"/>
    <mergeCell ref="G175:H175"/>
    <mergeCell ref="G183:H183"/>
    <mergeCell ref="B224:H225"/>
    <mergeCell ref="G173:H173"/>
    <mergeCell ref="G174:H174"/>
    <mergeCell ref="G180:H180"/>
    <mergeCell ref="G181:H181"/>
    <mergeCell ref="B216:D216"/>
    <mergeCell ref="B212:D212"/>
    <mergeCell ref="B213:D213"/>
    <mergeCell ref="B214:D214"/>
    <mergeCell ref="A200:H200"/>
    <mergeCell ref="B201:H202"/>
    <mergeCell ref="D204:H204"/>
    <mergeCell ref="E206:H206"/>
    <mergeCell ref="B210:D210"/>
    <mergeCell ref="B211:D211"/>
    <mergeCell ref="G195:H195"/>
    <mergeCell ref="G196:H196"/>
    <mergeCell ref="B220:D220"/>
    <mergeCell ref="B219:D219"/>
    <mergeCell ref="G189:H189"/>
    <mergeCell ref="B221:D221"/>
    <mergeCell ref="B218:D218"/>
    <mergeCell ref="B217:D217"/>
    <mergeCell ref="G182:H182"/>
    <mergeCell ref="B57:C57"/>
    <mergeCell ref="C129:H130"/>
    <mergeCell ref="B133:H135"/>
    <mergeCell ref="G149:H149"/>
    <mergeCell ref="B115:C115"/>
    <mergeCell ref="G159:H159"/>
    <mergeCell ref="G160:H160"/>
    <mergeCell ref="G161:H161"/>
    <mergeCell ref="G151:H151"/>
    <mergeCell ref="G152:H152"/>
    <mergeCell ref="G153:H153"/>
    <mergeCell ref="G157:H157"/>
    <mergeCell ref="G146:H146"/>
    <mergeCell ref="G148:H148"/>
    <mergeCell ref="B66:C66"/>
    <mergeCell ref="B71:C71"/>
    <mergeCell ref="B117:C117"/>
    <mergeCell ref="B95:C95"/>
    <mergeCell ref="B67:C67"/>
    <mergeCell ref="B68:C68"/>
    <mergeCell ref="B69:C69"/>
    <mergeCell ref="B17:E18"/>
    <mergeCell ref="B56:C56"/>
    <mergeCell ref="B55:C55"/>
    <mergeCell ref="B54:C54"/>
    <mergeCell ref="B53:C53"/>
    <mergeCell ref="B52:C52"/>
    <mergeCell ref="B49:C49"/>
    <mergeCell ref="A28:H28"/>
    <mergeCell ref="B29:H30"/>
    <mergeCell ref="E37:H37"/>
    <mergeCell ref="B43:C43"/>
    <mergeCell ref="B48:C48"/>
    <mergeCell ref="B47:C47"/>
    <mergeCell ref="B46:C46"/>
    <mergeCell ref="B45:C45"/>
    <mergeCell ref="B44:C44"/>
    <mergeCell ref="B51:C51"/>
    <mergeCell ref="B24:G24"/>
    <mergeCell ref="B25:G25"/>
    <mergeCell ref="D33:H35"/>
  </mergeCells>
  <conditionalFormatting sqref="E43:E49 E60:E63 B147:H154 E211:E214 E51:E58 E216:E221 E81:E84 E73:E79 E102:E105 E94:E100 E123:E126 E115:E121">
    <cfRule type="expression" dxfId="241" priority="32">
      <formula>$F$11="no"</formula>
    </cfRule>
  </conditionalFormatting>
  <conditionalFormatting sqref="F43:F49 F60:F63 B156:H163 F211:F214 F51:F58 F216:F221 F81:F84 F73:F79 F102:F105 F94:F100 F123:F126 F115:F121">
    <cfRule type="expression" dxfId="240" priority="31">
      <formula>$F$13="no"</formula>
    </cfRule>
  </conditionalFormatting>
  <conditionalFormatting sqref="G43:G49 G60:G63 G211:G214 G51:G58 C165:H165 G216:G221 B166:H167 B173:H174 B179:H182 B186:H189 G81:G84 G73:G79 G102:G105 G94:G100 G123:G126 G115:G121 B170:H170 B168:G169 B177:H177 B175:G176 B184:H184 B183:G183 B192:H192 B190:G191">
    <cfRule type="expression" dxfId="239" priority="30">
      <formula>$F$15="no"</formula>
    </cfRule>
  </conditionalFormatting>
  <conditionalFormatting sqref="H43:H49 H60:H63 H214 H51:H58 B194:H197 H216:H221 H81:H84 H73:H79 H102:H105 H94:H100 H123:H126 H115:H121">
    <cfRule type="expression" dxfId="238" priority="29">
      <formula>$F$20="no"</formula>
    </cfRule>
  </conditionalFormatting>
  <conditionalFormatting sqref="E210">
    <cfRule type="expression" dxfId="237" priority="28">
      <formula>$F$11="no"</formula>
    </cfRule>
  </conditionalFormatting>
  <conditionalFormatting sqref="F210">
    <cfRule type="expression" dxfId="236" priority="27">
      <formula>$F$13="no"</formula>
    </cfRule>
  </conditionalFormatting>
  <conditionalFormatting sqref="G210">
    <cfRule type="expression" dxfId="235" priority="26">
      <formula>$F$15="no"</formula>
    </cfRule>
  </conditionalFormatting>
  <conditionalFormatting sqref="H210:H213">
    <cfRule type="expression" dxfId="234" priority="25">
      <formula>$F$20="no"</formula>
    </cfRule>
  </conditionalFormatting>
  <conditionalFormatting sqref="C172:H172">
    <cfRule type="expression" dxfId="233" priority="24">
      <formula>$F$15="no"</formula>
    </cfRule>
  </conditionalFormatting>
  <conditionalFormatting sqref="B165">
    <cfRule type="expression" dxfId="232" priority="21">
      <formula>$F$15="no"</formula>
    </cfRule>
  </conditionalFormatting>
  <conditionalFormatting sqref="B172">
    <cfRule type="expression" dxfId="231" priority="20">
      <formula>$F$15="no"</formula>
    </cfRule>
  </conditionalFormatting>
  <conditionalFormatting sqref="E66:E71">
    <cfRule type="expression" dxfId="230" priority="19">
      <formula>$F$11="no"</formula>
    </cfRule>
  </conditionalFormatting>
  <conditionalFormatting sqref="F66:F71">
    <cfRule type="expression" dxfId="229" priority="18">
      <formula>$F$13="no"</formula>
    </cfRule>
  </conditionalFormatting>
  <conditionalFormatting sqref="G66:G71">
    <cfRule type="expression" dxfId="228" priority="17">
      <formula>$F$15="no"</formula>
    </cfRule>
  </conditionalFormatting>
  <conditionalFormatting sqref="H66:H71">
    <cfRule type="expression" dxfId="227" priority="16">
      <formula>$F$20="no"</formula>
    </cfRule>
  </conditionalFormatting>
  <conditionalFormatting sqref="E87:E92">
    <cfRule type="expression" dxfId="226" priority="15">
      <formula>$F$11="no"</formula>
    </cfRule>
  </conditionalFormatting>
  <conditionalFormatting sqref="F87:F92">
    <cfRule type="expression" dxfId="225" priority="14">
      <formula>$F$13="no"</formula>
    </cfRule>
  </conditionalFormatting>
  <conditionalFormatting sqref="G87:G92">
    <cfRule type="expression" dxfId="224" priority="13">
      <formula>$F$15="no"</formula>
    </cfRule>
  </conditionalFormatting>
  <conditionalFormatting sqref="H87:H92">
    <cfRule type="expression" dxfId="223" priority="12">
      <formula>$F$20="no"</formula>
    </cfRule>
  </conditionalFormatting>
  <conditionalFormatting sqref="E108:E113">
    <cfRule type="expression" dxfId="222" priority="11">
      <formula>$F$11="no"</formula>
    </cfRule>
  </conditionalFormatting>
  <conditionalFormatting sqref="F108:F113">
    <cfRule type="expression" dxfId="221" priority="10">
      <formula>$F$13="no"</formula>
    </cfRule>
  </conditionalFormatting>
  <conditionalFormatting sqref="G108:G113">
    <cfRule type="expression" dxfId="220" priority="9">
      <formula>$F$15="no"</formula>
    </cfRule>
  </conditionalFormatting>
  <conditionalFormatting sqref="H108:H113">
    <cfRule type="expression" dxfId="219" priority="8">
      <formula>$F$20="no"</formula>
    </cfRule>
  </conditionalFormatting>
  <conditionalFormatting sqref="A64:H126 A172:H174 A177:H182 A175:G176 A184:H189 A183:G183 A192:H192 A190:G191">
    <cfRule type="expression" dxfId="218" priority="7">
      <formula>$F$17="no"</formula>
    </cfRule>
  </conditionalFormatting>
  <conditionalFormatting sqref="C165">
    <cfRule type="expression" dxfId="217" priority="5">
      <formula>$F$17="no"</formula>
    </cfRule>
  </conditionalFormatting>
  <conditionalFormatting sqref="A170:H174 A168:G169 A177:H182 A175:G176 A184:H189 A183:G183 A192:H226 A190:G191 A36:H167 A28:H32 A33:D33 A34:C35">
    <cfRule type="expression" dxfId="216" priority="3">
      <formula>AND($F$11="no",$F$13="no",$F$15="no",$F$20="no")</formula>
    </cfRule>
  </conditionalFormatting>
  <conditionalFormatting sqref="C194">
    <cfRule type="expression" dxfId="215" priority="2">
      <formula>$F$17="no"</formula>
    </cfRule>
  </conditionalFormatting>
  <conditionalFormatting sqref="A41">
    <cfRule type="expression" dxfId="214" priority="1">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'Yes or No'!$A:$A</xm:f>
          </x14:formula1>
          <xm:sqref>F11 F13 F15 F20 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34998626667073579"/>
  </sheetPr>
  <dimension ref="A1:K232"/>
  <sheetViews>
    <sheetView showGridLines="0" zoomScaleNormal="100" workbookViewId="0"/>
  </sheetViews>
  <sheetFormatPr defaultColWidth="9.140625" defaultRowHeight="15" x14ac:dyDescent="0.25"/>
  <cols>
    <col min="1" max="1" width="3" style="62" customWidth="1"/>
    <col min="2" max="2" width="14.140625" style="62" customWidth="1"/>
    <col min="3" max="3" width="42.42578125" style="62" customWidth="1"/>
    <col min="4" max="7" width="17.28515625" style="62" customWidth="1"/>
    <col min="8" max="8" width="22.5703125" style="62" customWidth="1"/>
    <col min="9" max="9" width="2.5703125" style="62" customWidth="1"/>
    <col min="10" max="16384" width="9.140625" style="62"/>
  </cols>
  <sheetData>
    <row r="1" spans="1:8" ht="18.75" customHeight="1" x14ac:dyDescent="0.3">
      <c r="A1" s="61" t="str">
        <f>'Cover and Instructions'!A1</f>
        <v>Georgia Families MHPAEA Parity</v>
      </c>
      <c r="H1" s="63" t="s">
        <v>565</v>
      </c>
    </row>
    <row r="2" spans="1:8" ht="26.25" x14ac:dyDescent="0.4">
      <c r="A2" s="64" t="s">
        <v>16</v>
      </c>
    </row>
    <row r="3" spans="1:8" ht="21" x14ac:dyDescent="0.35">
      <c r="A3" s="66" t="s">
        <v>467</v>
      </c>
    </row>
    <row r="5" spans="1:8" x14ac:dyDescent="0.25">
      <c r="A5" s="68" t="s">
        <v>0</v>
      </c>
      <c r="C5" s="69" t="str">
        <f>'Cover and Instructions'!$D$4</f>
        <v>Peach State Health Plan</v>
      </c>
      <c r="D5" s="69"/>
      <c r="E5" s="69"/>
      <c r="F5" s="69"/>
      <c r="G5" s="69"/>
    </row>
    <row r="6" spans="1:8" x14ac:dyDescent="0.25">
      <c r="A6" s="68" t="s">
        <v>510</v>
      </c>
      <c r="C6" s="69" t="str">
        <f>'Cover and Instructions'!D5</f>
        <v>Title XIX Children</v>
      </c>
      <c r="D6" s="69"/>
      <c r="E6" s="69"/>
      <c r="F6" s="69"/>
      <c r="G6" s="69"/>
    </row>
    <row r="7" spans="1:8" ht="15.75" thickBot="1" x14ac:dyDescent="0.3"/>
    <row r="8" spans="1:8" x14ac:dyDescent="0.25">
      <c r="A8" s="71" t="s">
        <v>375</v>
      </c>
      <c r="B8" s="72"/>
      <c r="C8" s="72"/>
      <c r="D8" s="72"/>
      <c r="E8" s="72"/>
      <c r="F8" s="72"/>
      <c r="G8" s="72"/>
      <c r="H8" s="73"/>
    </row>
    <row r="9" spans="1:8" ht="15" customHeight="1" x14ac:dyDescent="0.25">
      <c r="A9" s="74" t="s">
        <v>374</v>
      </c>
      <c r="B9" s="158"/>
      <c r="C9" s="158"/>
      <c r="D9" s="158"/>
      <c r="E9" s="158"/>
      <c r="F9" s="158"/>
      <c r="G9" s="158"/>
      <c r="H9" s="159"/>
    </row>
    <row r="10" spans="1:8" x14ac:dyDescent="0.25">
      <c r="A10" s="77"/>
      <c r="B10" s="78"/>
      <c r="C10" s="78"/>
      <c r="D10" s="78"/>
      <c r="E10" s="78"/>
      <c r="F10" s="78"/>
      <c r="G10" s="78"/>
      <c r="H10" s="79"/>
    </row>
    <row r="11" spans="1:8" x14ac:dyDescent="0.25">
      <c r="A11" s="80" t="s">
        <v>370</v>
      </c>
      <c r="B11" s="81" t="s">
        <v>386</v>
      </c>
      <c r="C11" s="78"/>
      <c r="D11" s="78"/>
      <c r="E11" s="78"/>
      <c r="F11" s="160" t="s">
        <v>372</v>
      </c>
      <c r="G11" s="84" t="str">
        <f>IF(F11="yes","  Complete Section 1 and Section 2","")</f>
        <v/>
      </c>
      <c r="H11" s="79"/>
    </row>
    <row r="12" spans="1:8" ht="6" customHeight="1" x14ac:dyDescent="0.25">
      <c r="A12" s="80"/>
      <c r="B12" s="81"/>
      <c r="C12" s="78"/>
      <c r="D12" s="78"/>
      <c r="E12" s="78"/>
      <c r="F12" s="78"/>
      <c r="G12" s="84"/>
      <c r="H12" s="79"/>
    </row>
    <row r="13" spans="1:8" x14ac:dyDescent="0.25">
      <c r="A13" s="80" t="s">
        <v>373</v>
      </c>
      <c r="B13" s="81" t="s">
        <v>387</v>
      </c>
      <c r="C13" s="78"/>
      <c r="D13" s="78"/>
      <c r="E13" s="78"/>
      <c r="F13" s="160" t="s">
        <v>372</v>
      </c>
      <c r="G13" s="84" t="str">
        <f>IF(F13="yes","  Complete Section 1 and Section 2","")</f>
        <v/>
      </c>
      <c r="H13" s="79"/>
    </row>
    <row r="14" spans="1:8" ht="6" customHeight="1" x14ac:dyDescent="0.25">
      <c r="A14" s="80"/>
      <c r="B14" s="81"/>
      <c r="C14" s="78"/>
      <c r="D14" s="78"/>
      <c r="E14" s="78"/>
      <c r="F14" s="78"/>
      <c r="G14" s="84"/>
      <c r="H14" s="79"/>
    </row>
    <row r="15" spans="1:8" x14ac:dyDescent="0.25">
      <c r="A15" s="80" t="s">
        <v>378</v>
      </c>
      <c r="B15" s="81" t="s">
        <v>388</v>
      </c>
      <c r="C15" s="78"/>
      <c r="D15" s="78"/>
      <c r="E15" s="78"/>
      <c r="F15" s="83" t="s">
        <v>372</v>
      </c>
      <c r="G15" s="84" t="str">
        <f>IF(F15="yes","  Complete Section 1 and Section 2","")</f>
        <v/>
      </c>
      <c r="H15" s="79"/>
    </row>
    <row r="16" spans="1:8" ht="6" customHeight="1" x14ac:dyDescent="0.25">
      <c r="A16" s="80"/>
      <c r="B16" s="81"/>
      <c r="C16" s="78"/>
      <c r="D16" s="78"/>
      <c r="E16" s="78"/>
      <c r="F16" s="78"/>
      <c r="G16" s="84"/>
      <c r="H16" s="79"/>
    </row>
    <row r="17" spans="1:10" x14ac:dyDescent="0.25">
      <c r="A17" s="80" t="s">
        <v>379</v>
      </c>
      <c r="B17" s="505" t="s">
        <v>497</v>
      </c>
      <c r="C17" s="505"/>
      <c r="D17" s="505"/>
      <c r="E17" s="505"/>
      <c r="F17" s="160" t="s">
        <v>372</v>
      </c>
      <c r="G17" s="84" t="str">
        <f>IF(F17="yes","  Report each income level in separate tiers in Section 1 and Section 2","")</f>
        <v/>
      </c>
      <c r="H17" s="79"/>
    </row>
    <row r="18" spans="1:10" x14ac:dyDescent="0.25">
      <c r="A18" s="80"/>
      <c r="B18" s="505"/>
      <c r="C18" s="505"/>
      <c r="D18" s="505"/>
      <c r="E18" s="505"/>
      <c r="F18" s="162"/>
      <c r="G18" s="84"/>
      <c r="H18" s="79"/>
    </row>
    <row r="19" spans="1:10" ht="6" customHeight="1" x14ac:dyDescent="0.25">
      <c r="A19" s="80"/>
      <c r="B19" s="81"/>
      <c r="C19" s="78"/>
      <c r="D19" s="78"/>
      <c r="E19" s="78"/>
      <c r="F19" s="78"/>
      <c r="G19" s="84"/>
      <c r="H19" s="79"/>
    </row>
    <row r="20" spans="1:10" x14ac:dyDescent="0.25">
      <c r="A20" s="80" t="s">
        <v>489</v>
      </c>
      <c r="B20" s="81" t="s">
        <v>389</v>
      </c>
      <c r="C20" s="78"/>
      <c r="D20" s="78"/>
      <c r="E20" s="78"/>
      <c r="F20" s="160" t="s">
        <v>372</v>
      </c>
      <c r="G20" s="84" t="str">
        <f>IF(F20="yes","  Complete Section 1 and Section 2","")</f>
        <v/>
      </c>
      <c r="H20" s="79"/>
    </row>
    <row r="21" spans="1:10" ht="6" customHeight="1" x14ac:dyDescent="0.25">
      <c r="A21" s="80"/>
      <c r="B21" s="81"/>
      <c r="C21" s="78"/>
      <c r="D21" s="78"/>
      <c r="E21" s="78"/>
      <c r="F21" s="78"/>
      <c r="G21" s="84"/>
      <c r="H21" s="161"/>
    </row>
    <row r="22" spans="1:10" x14ac:dyDescent="0.25">
      <c r="A22" s="80" t="s">
        <v>465</v>
      </c>
      <c r="B22" s="81"/>
      <c r="C22" s="78"/>
      <c r="D22" s="78"/>
      <c r="E22" s="78"/>
      <c r="F22" s="86"/>
      <c r="G22" s="84"/>
      <c r="H22" s="161"/>
    </row>
    <row r="23" spans="1:10" x14ac:dyDescent="0.25">
      <c r="A23" s="80"/>
      <c r="B23" s="81" t="s">
        <v>466</v>
      </c>
      <c r="C23" s="78"/>
      <c r="D23" s="78"/>
      <c r="E23" s="78"/>
      <c r="F23" s="86"/>
      <c r="G23" s="84"/>
      <c r="H23" s="161"/>
    </row>
    <row r="24" spans="1:10" x14ac:dyDescent="0.25">
      <c r="A24" s="80"/>
      <c r="B24" s="514"/>
      <c r="C24" s="514"/>
      <c r="D24" s="514"/>
      <c r="E24" s="514"/>
      <c r="F24" s="514"/>
      <c r="G24" s="514"/>
      <c r="H24" s="161"/>
      <c r="J24" s="163"/>
    </row>
    <row r="25" spans="1:10" x14ac:dyDescent="0.25">
      <c r="A25" s="80"/>
      <c r="B25" s="515"/>
      <c r="C25" s="515"/>
      <c r="D25" s="515"/>
      <c r="E25" s="515"/>
      <c r="F25" s="515"/>
      <c r="G25" s="515"/>
      <c r="H25" s="161"/>
      <c r="J25" s="164"/>
    </row>
    <row r="26" spans="1:10" ht="15.75" thickBot="1" x14ac:dyDescent="0.3">
      <c r="A26" s="87"/>
      <c r="B26" s="88"/>
      <c r="C26" s="89"/>
      <c r="D26" s="89"/>
      <c r="E26" s="89"/>
      <c r="F26" s="89"/>
      <c r="G26" s="89"/>
      <c r="H26" s="165"/>
    </row>
    <row r="27" spans="1:10" ht="15.75" thickBot="1" x14ac:dyDescent="0.3"/>
    <row r="28" spans="1:10" ht="16.5" thickBot="1" x14ac:dyDescent="0.3">
      <c r="A28" s="482" t="s">
        <v>391</v>
      </c>
      <c r="B28" s="483"/>
      <c r="C28" s="483"/>
      <c r="D28" s="483"/>
      <c r="E28" s="483"/>
      <c r="F28" s="483"/>
      <c r="G28" s="483"/>
      <c r="H28" s="484"/>
    </row>
    <row r="29" spans="1:10" x14ac:dyDescent="0.25">
      <c r="A29" s="93" t="s">
        <v>130</v>
      </c>
      <c r="B29" s="508" t="s">
        <v>368</v>
      </c>
      <c r="C29" s="508"/>
      <c r="D29" s="508"/>
      <c r="E29" s="508"/>
      <c r="F29" s="508"/>
      <c r="G29" s="508"/>
      <c r="H29" s="509"/>
    </row>
    <row r="30" spans="1:10" x14ac:dyDescent="0.25">
      <c r="A30" s="93"/>
      <c r="B30" s="510"/>
      <c r="C30" s="510"/>
      <c r="D30" s="510"/>
      <c r="E30" s="510"/>
      <c r="F30" s="510"/>
      <c r="G30" s="510"/>
      <c r="H30" s="511"/>
    </row>
    <row r="31" spans="1:10" x14ac:dyDescent="0.25">
      <c r="A31" s="93"/>
      <c r="B31" s="97" t="s">
        <v>309</v>
      </c>
      <c r="C31" s="166"/>
      <c r="D31" s="166"/>
      <c r="E31" s="166"/>
      <c r="F31" s="166"/>
      <c r="G31" s="166"/>
      <c r="H31" s="167"/>
    </row>
    <row r="32" spans="1:10" x14ac:dyDescent="0.25">
      <c r="A32" s="93"/>
      <c r="B32" s="95"/>
      <c r="C32" s="166"/>
      <c r="D32" s="166"/>
      <c r="E32" s="166"/>
      <c r="F32" s="166"/>
      <c r="G32" s="166"/>
      <c r="H32" s="167"/>
    </row>
    <row r="33" spans="1:10" x14ac:dyDescent="0.25">
      <c r="A33" s="93"/>
      <c r="B33" s="98" t="s">
        <v>413</v>
      </c>
      <c r="C33" s="95"/>
      <c r="D33" s="516" t="s">
        <v>487</v>
      </c>
      <c r="E33" s="516"/>
      <c r="F33" s="516"/>
      <c r="G33" s="516"/>
      <c r="H33" s="517"/>
    </row>
    <row r="34" spans="1:10" ht="15" customHeight="1" x14ac:dyDescent="0.25">
      <c r="A34" s="93"/>
      <c r="B34" s="98"/>
      <c r="C34" s="95"/>
      <c r="D34" s="516"/>
      <c r="E34" s="516"/>
      <c r="F34" s="516"/>
      <c r="G34" s="516"/>
      <c r="H34" s="517"/>
    </row>
    <row r="35" spans="1:10" x14ac:dyDescent="0.25">
      <c r="A35" s="93"/>
      <c r="B35" s="98"/>
      <c r="C35" s="95"/>
      <c r="D35" s="516"/>
      <c r="E35" s="516"/>
      <c r="F35" s="516"/>
      <c r="G35" s="516"/>
      <c r="H35" s="517"/>
    </row>
    <row r="36" spans="1:10" x14ac:dyDescent="0.25">
      <c r="A36" s="93"/>
      <c r="B36" s="95"/>
      <c r="C36" s="166"/>
      <c r="D36" s="166"/>
      <c r="E36" s="166"/>
      <c r="F36" s="166"/>
      <c r="G36" s="166"/>
      <c r="H36" s="167"/>
    </row>
    <row r="37" spans="1:10" ht="15" customHeight="1" x14ac:dyDescent="0.25">
      <c r="A37" s="135"/>
      <c r="B37" s="166"/>
      <c r="C37" s="166"/>
      <c r="D37" s="166"/>
      <c r="E37" s="512" t="s">
        <v>290</v>
      </c>
      <c r="F37" s="512"/>
      <c r="G37" s="512"/>
      <c r="H37" s="513"/>
    </row>
    <row r="38" spans="1:10" x14ac:dyDescent="0.25">
      <c r="A38" s="135"/>
      <c r="B38" s="95"/>
      <c r="C38" s="95"/>
      <c r="D38" s="95"/>
      <c r="E38" s="101" t="s">
        <v>158</v>
      </c>
      <c r="F38" s="101" t="s">
        <v>158</v>
      </c>
      <c r="G38" s="101" t="s">
        <v>158</v>
      </c>
      <c r="H38" s="168" t="s">
        <v>158</v>
      </c>
    </row>
    <row r="39" spans="1:10" x14ac:dyDescent="0.25">
      <c r="A39" s="135"/>
      <c r="B39" s="101"/>
      <c r="C39" s="101"/>
      <c r="D39" s="101" t="s">
        <v>164</v>
      </c>
      <c r="E39" s="101" t="s">
        <v>161</v>
      </c>
      <c r="F39" s="101" t="s">
        <v>161</v>
      </c>
      <c r="G39" s="101" t="s">
        <v>161</v>
      </c>
      <c r="H39" s="168" t="s">
        <v>161</v>
      </c>
      <c r="J39" s="213"/>
    </row>
    <row r="40" spans="1:10" x14ac:dyDescent="0.25">
      <c r="A40" s="135"/>
      <c r="B40" s="104" t="s">
        <v>191</v>
      </c>
      <c r="C40" s="105"/>
      <c r="D40" s="105" t="s">
        <v>158</v>
      </c>
      <c r="E40" s="105" t="s">
        <v>350</v>
      </c>
      <c r="F40" s="105" t="s">
        <v>148</v>
      </c>
      <c r="G40" s="105" t="s">
        <v>285</v>
      </c>
      <c r="H40" s="169" t="s">
        <v>286</v>
      </c>
      <c r="J40" s="214"/>
    </row>
    <row r="41" spans="1:10" x14ac:dyDescent="0.25">
      <c r="A41" s="171" t="s">
        <v>461</v>
      </c>
      <c r="B41" s="172"/>
      <c r="C41" s="101"/>
      <c r="D41" s="101"/>
      <c r="E41" s="101"/>
      <c r="F41" s="101"/>
      <c r="G41" s="101"/>
      <c r="H41" s="168"/>
      <c r="J41" s="214"/>
    </row>
    <row r="42" spans="1:10" ht="21.95" customHeight="1" x14ac:dyDescent="0.25">
      <c r="A42" s="135"/>
      <c r="B42" s="111" t="s">
        <v>287</v>
      </c>
      <c r="C42" s="101"/>
      <c r="D42" s="101"/>
      <c r="E42" s="101"/>
      <c r="F42" s="101"/>
      <c r="G42" s="101"/>
      <c r="H42" s="168"/>
    </row>
    <row r="43" spans="1:10" ht="15" customHeight="1" x14ac:dyDescent="0.25">
      <c r="A43" s="135"/>
      <c r="B43" s="495"/>
      <c r="C43" s="495"/>
      <c r="D43" s="309"/>
      <c r="E43" s="310"/>
      <c r="F43" s="310"/>
      <c r="G43" s="311"/>
      <c r="H43" s="312"/>
    </row>
    <row r="44" spans="1:10" ht="15" customHeight="1" x14ac:dyDescent="0.25">
      <c r="A44" s="135"/>
      <c r="B44" s="503"/>
      <c r="C44" s="504"/>
      <c r="D44" s="309"/>
      <c r="E44" s="310"/>
      <c r="F44" s="310"/>
      <c r="G44" s="311"/>
      <c r="H44" s="312"/>
    </row>
    <row r="45" spans="1:10" ht="15" customHeight="1" x14ac:dyDescent="0.25">
      <c r="A45" s="135"/>
      <c r="B45" s="503"/>
      <c r="C45" s="504"/>
      <c r="D45" s="309"/>
      <c r="E45" s="310"/>
      <c r="F45" s="310"/>
      <c r="G45" s="311"/>
      <c r="H45" s="312"/>
    </row>
    <row r="46" spans="1:10" ht="15" customHeight="1" x14ac:dyDescent="0.25">
      <c r="A46" s="135"/>
      <c r="B46" s="503"/>
      <c r="C46" s="504"/>
      <c r="D46" s="309"/>
      <c r="E46" s="310"/>
      <c r="F46" s="310"/>
      <c r="G46" s="311"/>
      <c r="H46" s="312"/>
    </row>
    <row r="47" spans="1:10" ht="15" customHeight="1" x14ac:dyDescent="0.25">
      <c r="A47" s="135"/>
      <c r="B47" s="498" t="s">
        <v>153</v>
      </c>
      <c r="C47" s="500"/>
      <c r="D47" s="309"/>
      <c r="E47" s="310"/>
      <c r="F47" s="310"/>
      <c r="G47" s="311"/>
      <c r="H47" s="312"/>
    </row>
    <row r="48" spans="1:10" x14ac:dyDescent="0.25">
      <c r="A48" s="135"/>
      <c r="B48" s="495"/>
      <c r="C48" s="495"/>
      <c r="D48" s="310"/>
      <c r="E48" s="310"/>
      <c r="F48" s="310"/>
      <c r="G48" s="313"/>
      <c r="H48" s="314"/>
    </row>
    <row r="49" spans="1:10" ht="21.95" customHeight="1" x14ac:dyDescent="0.25">
      <c r="A49" s="135"/>
      <c r="B49" s="111" t="s">
        <v>288</v>
      </c>
      <c r="C49" s="143"/>
      <c r="D49" s="174"/>
      <c r="E49" s="174"/>
      <c r="F49" s="174"/>
      <c r="G49" s="175"/>
      <c r="H49" s="176"/>
      <c r="J49" s="214"/>
    </row>
    <row r="50" spans="1:10" x14ac:dyDescent="0.25">
      <c r="A50" s="135"/>
      <c r="B50" s="495"/>
      <c r="C50" s="495"/>
      <c r="D50" s="310"/>
      <c r="E50" s="310"/>
      <c r="F50" s="310"/>
      <c r="G50" s="313"/>
      <c r="H50" s="314"/>
    </row>
    <row r="51" spans="1:10" x14ac:dyDescent="0.25">
      <c r="A51" s="135"/>
      <c r="B51" s="503"/>
      <c r="C51" s="504"/>
      <c r="D51" s="310"/>
      <c r="E51" s="310"/>
      <c r="F51" s="310"/>
      <c r="G51" s="313"/>
      <c r="H51" s="314"/>
    </row>
    <row r="52" spans="1:10" x14ac:dyDescent="0.25">
      <c r="A52" s="135"/>
      <c r="B52" s="503"/>
      <c r="C52" s="504"/>
      <c r="D52" s="310"/>
      <c r="E52" s="310"/>
      <c r="F52" s="310"/>
      <c r="G52" s="313"/>
      <c r="H52" s="314"/>
    </row>
    <row r="53" spans="1:10" x14ac:dyDescent="0.25">
      <c r="A53" s="135"/>
      <c r="B53" s="503"/>
      <c r="C53" s="504"/>
      <c r="D53" s="310"/>
      <c r="E53" s="310"/>
      <c r="F53" s="310"/>
      <c r="G53" s="313"/>
      <c r="H53" s="314"/>
    </row>
    <row r="54" spans="1:10" x14ac:dyDescent="0.25">
      <c r="A54" s="135"/>
      <c r="B54" s="498" t="s">
        <v>153</v>
      </c>
      <c r="C54" s="500"/>
      <c r="D54" s="310"/>
      <c r="E54" s="310"/>
      <c r="F54" s="310"/>
      <c r="G54" s="313"/>
      <c r="H54" s="314"/>
    </row>
    <row r="55" spans="1:10" x14ac:dyDescent="0.25">
      <c r="A55" s="135"/>
      <c r="B55" s="495"/>
      <c r="C55" s="495"/>
      <c r="D55" s="310"/>
      <c r="E55" s="310"/>
      <c r="F55" s="310"/>
      <c r="G55" s="313"/>
      <c r="H55" s="314"/>
    </row>
    <row r="56" spans="1:10" x14ac:dyDescent="0.25">
      <c r="A56" s="135"/>
      <c r="B56" s="177"/>
      <c r="C56" s="150"/>
      <c r="D56" s="178">
        <f>SUM(D43:D55)</f>
        <v>0</v>
      </c>
      <c r="E56" s="179">
        <f>SUM(E43:E55)</f>
        <v>0</v>
      </c>
      <c r="F56" s="179">
        <f>SUM(F43:F55)</f>
        <v>0</v>
      </c>
      <c r="G56" s="178">
        <f>SUM(G43:G55)</f>
        <v>0</v>
      </c>
      <c r="H56" s="180">
        <f>SUM(H43:H55)</f>
        <v>0</v>
      </c>
    </row>
    <row r="57" spans="1:10" x14ac:dyDescent="0.25">
      <c r="A57" s="93" t="s">
        <v>131</v>
      </c>
      <c r="B57" s="98" t="s">
        <v>297</v>
      </c>
      <c r="C57" s="150"/>
      <c r="D57" s="181"/>
      <c r="E57" s="181"/>
      <c r="F57" s="181"/>
      <c r="G57" s="175"/>
      <c r="H57" s="176"/>
    </row>
    <row r="58" spans="1:10" x14ac:dyDescent="0.25">
      <c r="A58" s="135"/>
      <c r="B58" s="95"/>
      <c r="C58" s="95" t="s">
        <v>283</v>
      </c>
      <c r="D58" s="178">
        <f>D56</f>
        <v>0</v>
      </c>
      <c r="E58" s="179">
        <f t="shared" ref="E58:H58" si="0">E56</f>
        <v>0</v>
      </c>
      <c r="F58" s="179">
        <f t="shared" si="0"/>
        <v>0</v>
      </c>
      <c r="G58" s="178">
        <f t="shared" si="0"/>
        <v>0</v>
      </c>
      <c r="H58" s="184">
        <f t="shared" si="0"/>
        <v>0</v>
      </c>
    </row>
    <row r="59" spans="1:10" x14ac:dyDescent="0.25">
      <c r="A59" s="135"/>
      <c r="B59" s="95"/>
      <c r="C59" s="95" t="s">
        <v>284</v>
      </c>
      <c r="D59" s="95"/>
      <c r="E59" s="349" t="e">
        <f>E58/D58</f>
        <v>#DIV/0!</v>
      </c>
      <c r="F59" s="349" t="e">
        <f>F58/D58</f>
        <v>#DIV/0!</v>
      </c>
      <c r="G59" s="349" t="e">
        <f>G58/D58</f>
        <v>#DIV/0!</v>
      </c>
      <c r="H59" s="350" t="e">
        <f>H58/D58</f>
        <v>#DIV/0!</v>
      </c>
    </row>
    <row r="60" spans="1:10" x14ac:dyDescent="0.25">
      <c r="A60" s="135"/>
      <c r="B60" s="95"/>
      <c r="C60" s="185" t="s">
        <v>298</v>
      </c>
      <c r="D60" s="95"/>
      <c r="E60" s="115" t="e">
        <f>IF(E59&gt;=(2/3),"Yes","No")</f>
        <v>#DIV/0!</v>
      </c>
      <c r="F60" s="115" t="e">
        <f>IF(F59&gt;=(2/3),"Yes","No")</f>
        <v>#DIV/0!</v>
      </c>
      <c r="G60" s="115" t="e">
        <f>IF(G59&gt;=(2/3),"Yes","No")</f>
        <v>#DIV/0!</v>
      </c>
      <c r="H60" s="186" t="e">
        <f>IF(H59&gt;=(2/3),"Yes","No")</f>
        <v>#DIV/0!</v>
      </c>
    </row>
    <row r="61" spans="1:10" x14ac:dyDescent="0.25">
      <c r="A61" s="135"/>
      <c r="B61" s="106"/>
      <c r="C61" s="106"/>
      <c r="D61" s="106"/>
      <c r="E61" s="187" t="e">
        <f>IF(E60="No", "Note A", "Note B")</f>
        <v>#DIV/0!</v>
      </c>
      <c r="F61" s="187" t="e">
        <f>IF(F60="No", "Note A", "Note B")</f>
        <v>#DIV/0!</v>
      </c>
      <c r="G61" s="187" t="e">
        <f>IF(G60="No", "Note A", "Note B")</f>
        <v>#DIV/0!</v>
      </c>
      <c r="H61" s="188" t="e">
        <f>IF(H60="No", "Note A", "Note B")</f>
        <v>#DIV/0!</v>
      </c>
    </row>
    <row r="62" spans="1:10" x14ac:dyDescent="0.25">
      <c r="A62" s="171" t="s">
        <v>462</v>
      </c>
      <c r="B62" s="95"/>
      <c r="C62" s="95"/>
      <c r="D62" s="189"/>
      <c r="E62" s="189"/>
      <c r="F62" s="189"/>
      <c r="G62" s="189"/>
      <c r="H62" s="96"/>
    </row>
    <row r="63" spans="1:10" x14ac:dyDescent="0.25">
      <c r="A63" s="135"/>
      <c r="B63" s="111" t="s">
        <v>287</v>
      </c>
      <c r="C63" s="101"/>
      <c r="D63" s="101"/>
      <c r="E63" s="101"/>
      <c r="F63" s="101"/>
      <c r="G63" s="101"/>
      <c r="H63" s="168"/>
      <c r="J63" s="173"/>
    </row>
    <row r="64" spans="1:10" x14ac:dyDescent="0.25">
      <c r="A64" s="135"/>
      <c r="B64" s="495"/>
      <c r="C64" s="495"/>
      <c r="D64" s="309"/>
      <c r="E64" s="310"/>
      <c r="F64" s="310"/>
      <c r="G64" s="311"/>
      <c r="H64" s="312"/>
      <c r="J64" s="163"/>
    </row>
    <row r="65" spans="1:10" x14ac:dyDescent="0.25">
      <c r="A65" s="135"/>
      <c r="B65" s="503"/>
      <c r="C65" s="504"/>
      <c r="D65" s="309"/>
      <c r="E65" s="310"/>
      <c r="F65" s="310"/>
      <c r="G65" s="311"/>
      <c r="H65" s="312"/>
      <c r="J65" s="163"/>
    </row>
    <row r="66" spans="1:10" x14ac:dyDescent="0.25">
      <c r="A66" s="135"/>
      <c r="B66" s="503"/>
      <c r="C66" s="504"/>
      <c r="D66" s="309"/>
      <c r="E66" s="310"/>
      <c r="F66" s="310"/>
      <c r="G66" s="311"/>
      <c r="H66" s="312"/>
      <c r="J66" s="163"/>
    </row>
    <row r="67" spans="1:10" x14ac:dyDescent="0.25">
      <c r="A67" s="135"/>
      <c r="B67" s="503"/>
      <c r="C67" s="504"/>
      <c r="D67" s="309"/>
      <c r="E67" s="310"/>
      <c r="F67" s="310"/>
      <c r="G67" s="311"/>
      <c r="H67" s="312"/>
      <c r="J67" s="163"/>
    </row>
    <row r="68" spans="1:10" x14ac:dyDescent="0.25">
      <c r="A68" s="135"/>
      <c r="B68" s="498" t="s">
        <v>153</v>
      </c>
      <c r="C68" s="500"/>
      <c r="D68" s="309"/>
      <c r="E68" s="310"/>
      <c r="F68" s="310"/>
      <c r="G68" s="311"/>
      <c r="H68" s="312"/>
      <c r="J68" s="163"/>
    </row>
    <row r="69" spans="1:10" x14ac:dyDescent="0.25">
      <c r="A69" s="135"/>
      <c r="B69" s="495"/>
      <c r="C69" s="495"/>
      <c r="D69" s="310"/>
      <c r="E69" s="310"/>
      <c r="F69" s="310"/>
      <c r="G69" s="313"/>
      <c r="H69" s="314"/>
    </row>
    <row r="70" spans="1:10" x14ac:dyDescent="0.25">
      <c r="A70" s="135"/>
      <c r="B70" s="111" t="s">
        <v>288</v>
      </c>
      <c r="C70" s="143"/>
      <c r="D70" s="174"/>
      <c r="E70" s="174"/>
      <c r="F70" s="174"/>
      <c r="G70" s="175"/>
      <c r="H70" s="176"/>
    </row>
    <row r="71" spans="1:10" x14ac:dyDescent="0.25">
      <c r="A71" s="135"/>
      <c r="B71" s="495"/>
      <c r="C71" s="495"/>
      <c r="D71" s="310"/>
      <c r="E71" s="310"/>
      <c r="F71" s="310"/>
      <c r="G71" s="313"/>
      <c r="H71" s="314"/>
    </row>
    <row r="72" spans="1:10" x14ac:dyDescent="0.25">
      <c r="A72" s="135"/>
      <c r="B72" s="503"/>
      <c r="C72" s="504"/>
      <c r="D72" s="310"/>
      <c r="E72" s="310"/>
      <c r="F72" s="310"/>
      <c r="G72" s="313"/>
      <c r="H72" s="314"/>
    </row>
    <row r="73" spans="1:10" x14ac:dyDescent="0.25">
      <c r="A73" s="135"/>
      <c r="B73" s="503"/>
      <c r="C73" s="504"/>
      <c r="D73" s="310"/>
      <c r="E73" s="310"/>
      <c r="F73" s="310"/>
      <c r="G73" s="313"/>
      <c r="H73" s="314"/>
    </row>
    <row r="74" spans="1:10" x14ac:dyDescent="0.25">
      <c r="A74" s="135"/>
      <c r="B74" s="503"/>
      <c r="C74" s="504"/>
      <c r="D74" s="310"/>
      <c r="E74" s="310"/>
      <c r="F74" s="310"/>
      <c r="G74" s="313"/>
      <c r="H74" s="314"/>
    </row>
    <row r="75" spans="1:10" x14ac:dyDescent="0.25">
      <c r="A75" s="135"/>
      <c r="B75" s="498" t="s">
        <v>153</v>
      </c>
      <c r="C75" s="500"/>
      <c r="D75" s="310"/>
      <c r="E75" s="310"/>
      <c r="F75" s="310"/>
      <c r="G75" s="313"/>
      <c r="H75" s="314"/>
    </row>
    <row r="76" spans="1:10" x14ac:dyDescent="0.25">
      <c r="A76" s="135"/>
      <c r="B76" s="495"/>
      <c r="C76" s="495"/>
      <c r="D76" s="310"/>
      <c r="E76" s="310"/>
      <c r="F76" s="310"/>
      <c r="G76" s="313"/>
      <c r="H76" s="314"/>
    </row>
    <row r="77" spans="1:10" x14ac:dyDescent="0.25">
      <c r="A77" s="135"/>
      <c r="B77" s="177"/>
      <c r="C77" s="150"/>
      <c r="D77" s="178">
        <f>SUM(D64:D76)</f>
        <v>0</v>
      </c>
      <c r="E77" s="179">
        <f>SUM(E64:E76)</f>
        <v>0</v>
      </c>
      <c r="F77" s="179">
        <f>SUM(F64:F76)</f>
        <v>0</v>
      </c>
      <c r="G77" s="178">
        <f>SUM(G64:G76)</f>
        <v>0</v>
      </c>
      <c r="H77" s="180">
        <f>SUM(H64:H76)</f>
        <v>0</v>
      </c>
    </row>
    <row r="78" spans="1:10" x14ac:dyDescent="0.25">
      <c r="A78" s="93" t="s">
        <v>131</v>
      </c>
      <c r="B78" s="98" t="s">
        <v>297</v>
      </c>
      <c r="C78" s="150"/>
      <c r="D78" s="181"/>
      <c r="E78" s="181"/>
      <c r="F78" s="181"/>
      <c r="G78" s="175"/>
      <c r="H78" s="176"/>
    </row>
    <row r="79" spans="1:10" x14ac:dyDescent="0.25">
      <c r="A79" s="135"/>
      <c r="B79" s="95"/>
      <c r="C79" s="95" t="s">
        <v>283</v>
      </c>
      <c r="D79" s="178">
        <f>D77</f>
        <v>0</v>
      </c>
      <c r="E79" s="179">
        <f t="shared" ref="E79:H79" si="1">E77</f>
        <v>0</v>
      </c>
      <c r="F79" s="179">
        <f t="shared" si="1"/>
        <v>0</v>
      </c>
      <c r="G79" s="178">
        <f t="shared" si="1"/>
        <v>0</v>
      </c>
      <c r="H79" s="184">
        <f t="shared" si="1"/>
        <v>0</v>
      </c>
    </row>
    <row r="80" spans="1:10" x14ac:dyDescent="0.25">
      <c r="A80" s="135"/>
      <c r="B80" s="95"/>
      <c r="C80" s="95" t="s">
        <v>284</v>
      </c>
      <c r="D80" s="95"/>
      <c r="E80" s="349" t="e">
        <f>E79/D79</f>
        <v>#DIV/0!</v>
      </c>
      <c r="F80" s="349" t="e">
        <f>F79/D79</f>
        <v>#DIV/0!</v>
      </c>
      <c r="G80" s="349" t="e">
        <f>G79/D79</f>
        <v>#DIV/0!</v>
      </c>
      <c r="H80" s="350" t="e">
        <f>H79/D79</f>
        <v>#DIV/0!</v>
      </c>
    </row>
    <row r="81" spans="1:10" x14ac:dyDescent="0.25">
      <c r="A81" s="135"/>
      <c r="B81" s="95"/>
      <c r="C81" s="185" t="s">
        <v>298</v>
      </c>
      <c r="D81" s="95"/>
      <c r="E81" s="115" t="e">
        <f>IF(E80&gt;=(2/3),"Yes","No")</f>
        <v>#DIV/0!</v>
      </c>
      <c r="F81" s="115" t="e">
        <f>IF(F80&gt;=(2/3),"Yes","No")</f>
        <v>#DIV/0!</v>
      </c>
      <c r="G81" s="115" t="e">
        <f>IF(G80&gt;=(2/3),"Yes","No")</f>
        <v>#DIV/0!</v>
      </c>
      <c r="H81" s="186" t="e">
        <f>IF(H80&gt;=(2/3),"Yes","No")</f>
        <v>#DIV/0!</v>
      </c>
    </row>
    <row r="82" spans="1:10" x14ac:dyDescent="0.25">
      <c r="A82" s="135"/>
      <c r="B82" s="106"/>
      <c r="C82" s="106"/>
      <c r="D82" s="106"/>
      <c r="E82" s="187" t="e">
        <f>IF(E81="No", "Note A", "Note B")</f>
        <v>#DIV/0!</v>
      </c>
      <c r="F82" s="187" t="e">
        <f>IF(F81="No", "Note A", "Note B")</f>
        <v>#DIV/0!</v>
      </c>
      <c r="G82" s="187" t="e">
        <f>IF(G81="No", "Note A", "Note B")</f>
        <v>#DIV/0!</v>
      </c>
      <c r="H82" s="188" t="e">
        <f>IF(H81="No", "Note A", "Note B")</f>
        <v>#DIV/0!</v>
      </c>
    </row>
    <row r="83" spans="1:10" x14ac:dyDescent="0.25">
      <c r="A83" s="171" t="s">
        <v>463</v>
      </c>
      <c r="B83" s="95"/>
      <c r="C83" s="95"/>
      <c r="D83" s="189"/>
      <c r="E83" s="189"/>
      <c r="F83" s="189"/>
      <c r="G83" s="189"/>
      <c r="H83" s="96"/>
    </row>
    <row r="84" spans="1:10" x14ac:dyDescent="0.25">
      <c r="A84" s="135"/>
      <c r="B84" s="111" t="s">
        <v>287</v>
      </c>
      <c r="C84" s="101"/>
      <c r="D84" s="101"/>
      <c r="E84" s="101"/>
      <c r="F84" s="101"/>
      <c r="G84" s="101"/>
      <c r="H84" s="168"/>
    </row>
    <row r="85" spans="1:10" x14ac:dyDescent="0.25">
      <c r="A85" s="135"/>
      <c r="B85" s="495"/>
      <c r="C85" s="495"/>
      <c r="D85" s="309"/>
      <c r="E85" s="310"/>
      <c r="F85" s="310"/>
      <c r="G85" s="311"/>
      <c r="H85" s="312"/>
      <c r="J85" s="173"/>
    </row>
    <row r="86" spans="1:10" x14ac:dyDescent="0.25">
      <c r="A86" s="135"/>
      <c r="B86" s="503"/>
      <c r="C86" s="504"/>
      <c r="D86" s="309"/>
      <c r="E86" s="310"/>
      <c r="F86" s="310"/>
      <c r="G86" s="311"/>
      <c r="H86" s="312"/>
      <c r="J86" s="173"/>
    </row>
    <row r="87" spans="1:10" x14ac:dyDescent="0.25">
      <c r="A87" s="135"/>
      <c r="B87" s="503"/>
      <c r="C87" s="504"/>
      <c r="D87" s="309"/>
      <c r="E87" s="310"/>
      <c r="F87" s="310"/>
      <c r="G87" s="311"/>
      <c r="H87" s="312"/>
      <c r="J87" s="173"/>
    </row>
    <row r="88" spans="1:10" x14ac:dyDescent="0.25">
      <c r="A88" s="135"/>
      <c r="B88" s="503"/>
      <c r="C88" s="504"/>
      <c r="D88" s="309"/>
      <c r="E88" s="310"/>
      <c r="F88" s="310"/>
      <c r="G88" s="311"/>
      <c r="H88" s="312"/>
      <c r="J88" s="173"/>
    </row>
    <row r="89" spans="1:10" x14ac:dyDescent="0.25">
      <c r="A89" s="135"/>
      <c r="B89" s="498" t="s">
        <v>153</v>
      </c>
      <c r="C89" s="500"/>
      <c r="D89" s="309"/>
      <c r="E89" s="310"/>
      <c r="F89" s="310"/>
      <c r="G89" s="311"/>
      <c r="H89" s="312"/>
      <c r="J89" s="173"/>
    </row>
    <row r="90" spans="1:10" x14ac:dyDescent="0.25">
      <c r="A90" s="135"/>
      <c r="B90" s="495"/>
      <c r="C90" s="495"/>
      <c r="D90" s="310"/>
      <c r="E90" s="310"/>
      <c r="F90" s="310"/>
      <c r="G90" s="313"/>
      <c r="H90" s="314"/>
    </row>
    <row r="91" spans="1:10" x14ac:dyDescent="0.25">
      <c r="A91" s="135"/>
      <c r="B91" s="111" t="s">
        <v>288</v>
      </c>
      <c r="C91" s="143"/>
      <c r="D91" s="174"/>
      <c r="E91" s="174"/>
      <c r="F91" s="174"/>
      <c r="G91" s="175"/>
      <c r="H91" s="176"/>
    </row>
    <row r="92" spans="1:10" x14ac:dyDescent="0.25">
      <c r="A92" s="135"/>
      <c r="B92" s="495"/>
      <c r="C92" s="495"/>
      <c r="D92" s="310"/>
      <c r="E92" s="310"/>
      <c r="F92" s="310"/>
      <c r="G92" s="313"/>
      <c r="H92" s="314"/>
    </row>
    <row r="93" spans="1:10" x14ac:dyDescent="0.25">
      <c r="A93" s="135"/>
      <c r="B93" s="503"/>
      <c r="C93" s="504"/>
      <c r="D93" s="310"/>
      <c r="E93" s="310"/>
      <c r="F93" s="310"/>
      <c r="G93" s="313"/>
      <c r="H93" s="314"/>
    </row>
    <row r="94" spans="1:10" x14ac:dyDescent="0.25">
      <c r="A94" s="135"/>
      <c r="B94" s="503"/>
      <c r="C94" s="504"/>
      <c r="D94" s="310"/>
      <c r="E94" s="310"/>
      <c r="F94" s="310"/>
      <c r="G94" s="313"/>
      <c r="H94" s="314"/>
    </row>
    <row r="95" spans="1:10" x14ac:dyDescent="0.25">
      <c r="A95" s="135"/>
      <c r="B95" s="503"/>
      <c r="C95" s="504"/>
      <c r="D95" s="310"/>
      <c r="E95" s="310"/>
      <c r="F95" s="310"/>
      <c r="G95" s="313"/>
      <c r="H95" s="314"/>
    </row>
    <row r="96" spans="1:10" x14ac:dyDescent="0.25">
      <c r="A96" s="135"/>
      <c r="B96" s="498" t="s">
        <v>153</v>
      </c>
      <c r="C96" s="500"/>
      <c r="D96" s="310"/>
      <c r="E96" s="310"/>
      <c r="F96" s="310"/>
      <c r="G96" s="313"/>
      <c r="H96" s="314"/>
    </row>
    <row r="97" spans="1:10" x14ac:dyDescent="0.25">
      <c r="A97" s="135"/>
      <c r="B97" s="495"/>
      <c r="C97" s="495"/>
      <c r="D97" s="310"/>
      <c r="E97" s="310"/>
      <c r="F97" s="310"/>
      <c r="G97" s="313"/>
      <c r="H97" s="314"/>
    </row>
    <row r="98" spans="1:10" x14ac:dyDescent="0.25">
      <c r="A98" s="135"/>
      <c r="B98" s="177"/>
      <c r="C98" s="150"/>
      <c r="D98" s="178">
        <f>SUM(D85:D97)</f>
        <v>0</v>
      </c>
      <c r="E98" s="179">
        <f>SUM(E85:E97)</f>
        <v>0</v>
      </c>
      <c r="F98" s="179">
        <f>SUM(F85:F97)</f>
        <v>0</v>
      </c>
      <c r="G98" s="178">
        <f>SUM(G85:G97)</f>
        <v>0</v>
      </c>
      <c r="H98" s="180">
        <f>SUM(H85:H97)</f>
        <v>0</v>
      </c>
    </row>
    <row r="99" spans="1:10" x14ac:dyDescent="0.25">
      <c r="A99" s="93" t="s">
        <v>131</v>
      </c>
      <c r="B99" s="98" t="s">
        <v>297</v>
      </c>
      <c r="C99" s="150"/>
      <c r="D99" s="181"/>
      <c r="E99" s="181"/>
      <c r="F99" s="181"/>
      <c r="G99" s="175"/>
      <c r="H99" s="176"/>
    </row>
    <row r="100" spans="1:10" x14ac:dyDescent="0.25">
      <c r="A100" s="135"/>
      <c r="B100" s="95"/>
      <c r="C100" s="95" t="s">
        <v>283</v>
      </c>
      <c r="D100" s="178">
        <f>D98</f>
        <v>0</v>
      </c>
      <c r="E100" s="179">
        <f t="shared" ref="E100:H100" si="2">E98</f>
        <v>0</v>
      </c>
      <c r="F100" s="179">
        <f t="shared" si="2"/>
        <v>0</v>
      </c>
      <c r="G100" s="178">
        <f t="shared" si="2"/>
        <v>0</v>
      </c>
      <c r="H100" s="184">
        <f t="shared" si="2"/>
        <v>0</v>
      </c>
    </row>
    <row r="101" spans="1:10" x14ac:dyDescent="0.25">
      <c r="A101" s="135"/>
      <c r="B101" s="95"/>
      <c r="C101" s="95" t="s">
        <v>284</v>
      </c>
      <c r="D101" s="95"/>
      <c r="E101" s="349" t="e">
        <f>E100/D100</f>
        <v>#DIV/0!</v>
      </c>
      <c r="F101" s="349" t="e">
        <f>F100/D100</f>
        <v>#DIV/0!</v>
      </c>
      <c r="G101" s="349" t="e">
        <f>G100/D100</f>
        <v>#DIV/0!</v>
      </c>
      <c r="H101" s="350" t="e">
        <f>H100/D100</f>
        <v>#DIV/0!</v>
      </c>
    </row>
    <row r="102" spans="1:10" x14ac:dyDescent="0.25">
      <c r="A102" s="135"/>
      <c r="B102" s="95"/>
      <c r="C102" s="185" t="s">
        <v>298</v>
      </c>
      <c r="D102" s="95"/>
      <c r="E102" s="115" t="e">
        <f>IF(E101&gt;=(2/3),"Yes","No")</f>
        <v>#DIV/0!</v>
      </c>
      <c r="F102" s="115" t="e">
        <f>IF(F101&gt;=(2/3),"Yes","No")</f>
        <v>#DIV/0!</v>
      </c>
      <c r="G102" s="115" t="e">
        <f>IF(G101&gt;=(2/3),"Yes","No")</f>
        <v>#DIV/0!</v>
      </c>
      <c r="H102" s="186" t="e">
        <f>IF(H101&gt;=(2/3),"Yes","No")</f>
        <v>#DIV/0!</v>
      </c>
    </row>
    <row r="103" spans="1:10" x14ac:dyDescent="0.25">
      <c r="A103" s="135"/>
      <c r="B103" s="106"/>
      <c r="C103" s="106"/>
      <c r="D103" s="106"/>
      <c r="E103" s="187" t="e">
        <f>IF(E102="No", "Note A", "Note B")</f>
        <v>#DIV/0!</v>
      </c>
      <c r="F103" s="187" t="e">
        <f>IF(F102="No", "Note A", "Note B")</f>
        <v>#DIV/0!</v>
      </c>
      <c r="G103" s="187" t="e">
        <f>IF(G102="No", "Note A", "Note B")</f>
        <v>#DIV/0!</v>
      </c>
      <c r="H103" s="188" t="e">
        <f>IF(H102="No", "Note A", "Note B")</f>
        <v>#DIV/0!</v>
      </c>
    </row>
    <row r="104" spans="1:10" x14ac:dyDescent="0.25">
      <c r="A104" s="171" t="s">
        <v>464</v>
      </c>
      <c r="B104" s="95"/>
      <c r="C104" s="95"/>
      <c r="D104" s="189"/>
      <c r="E104" s="189"/>
      <c r="F104" s="189"/>
      <c r="G104" s="189"/>
      <c r="H104" s="96"/>
    </row>
    <row r="105" spans="1:10" x14ac:dyDescent="0.25">
      <c r="A105" s="135"/>
      <c r="B105" s="111" t="s">
        <v>287</v>
      </c>
      <c r="C105" s="101"/>
      <c r="D105" s="101"/>
      <c r="E105" s="101"/>
      <c r="F105" s="101"/>
      <c r="G105" s="101"/>
      <c r="H105" s="168"/>
    </row>
    <row r="106" spans="1:10" x14ac:dyDescent="0.25">
      <c r="A106" s="135"/>
      <c r="B106" s="495"/>
      <c r="C106" s="495"/>
      <c r="D106" s="309"/>
      <c r="E106" s="310"/>
      <c r="F106" s="310"/>
      <c r="G106" s="311"/>
      <c r="H106" s="312"/>
      <c r="J106" s="173"/>
    </row>
    <row r="107" spans="1:10" x14ac:dyDescent="0.25">
      <c r="A107" s="135"/>
      <c r="B107" s="503"/>
      <c r="C107" s="504"/>
      <c r="D107" s="309"/>
      <c r="E107" s="310"/>
      <c r="F107" s="310"/>
      <c r="G107" s="311"/>
      <c r="H107" s="312"/>
      <c r="J107" s="173"/>
    </row>
    <row r="108" spans="1:10" x14ac:dyDescent="0.25">
      <c r="A108" s="135"/>
      <c r="B108" s="503"/>
      <c r="C108" s="504"/>
      <c r="D108" s="309"/>
      <c r="E108" s="310"/>
      <c r="F108" s="310"/>
      <c r="G108" s="311"/>
      <c r="H108" s="312"/>
      <c r="J108" s="173"/>
    </row>
    <row r="109" spans="1:10" x14ac:dyDescent="0.25">
      <c r="A109" s="135"/>
      <c r="B109" s="503"/>
      <c r="C109" s="504"/>
      <c r="D109" s="309"/>
      <c r="E109" s="310"/>
      <c r="F109" s="310"/>
      <c r="G109" s="311"/>
      <c r="H109" s="312"/>
      <c r="J109" s="173"/>
    </row>
    <row r="110" spans="1:10" x14ac:dyDescent="0.25">
      <c r="A110" s="135"/>
      <c r="B110" s="498" t="s">
        <v>153</v>
      </c>
      <c r="C110" s="500"/>
      <c r="D110" s="309"/>
      <c r="E110" s="310"/>
      <c r="F110" s="310"/>
      <c r="G110" s="311"/>
      <c r="H110" s="312"/>
      <c r="J110" s="173"/>
    </row>
    <row r="111" spans="1:10" x14ac:dyDescent="0.25">
      <c r="A111" s="135"/>
      <c r="B111" s="495"/>
      <c r="C111" s="495"/>
      <c r="D111" s="310"/>
      <c r="E111" s="310"/>
      <c r="F111" s="310"/>
      <c r="G111" s="313"/>
      <c r="H111" s="314"/>
    </row>
    <row r="112" spans="1:10" x14ac:dyDescent="0.25">
      <c r="A112" s="135"/>
      <c r="B112" s="111" t="s">
        <v>288</v>
      </c>
      <c r="C112" s="143"/>
      <c r="D112" s="174"/>
      <c r="E112" s="174"/>
      <c r="F112" s="174"/>
      <c r="G112" s="175"/>
      <c r="H112" s="176"/>
    </row>
    <row r="113" spans="1:8" x14ac:dyDescent="0.25">
      <c r="A113" s="135"/>
      <c r="B113" s="495"/>
      <c r="C113" s="495"/>
      <c r="D113" s="310"/>
      <c r="E113" s="310"/>
      <c r="F113" s="310"/>
      <c r="G113" s="313"/>
      <c r="H113" s="314"/>
    </row>
    <row r="114" spans="1:8" x14ac:dyDescent="0.25">
      <c r="A114" s="135"/>
      <c r="B114" s="503"/>
      <c r="C114" s="504"/>
      <c r="D114" s="310"/>
      <c r="E114" s="310"/>
      <c r="F114" s="310"/>
      <c r="G114" s="313"/>
      <c r="H114" s="314"/>
    </row>
    <row r="115" spans="1:8" x14ac:dyDescent="0.25">
      <c r="A115" s="135"/>
      <c r="B115" s="503"/>
      <c r="C115" s="504"/>
      <c r="D115" s="310"/>
      <c r="E115" s="310"/>
      <c r="F115" s="310"/>
      <c r="G115" s="313"/>
      <c r="H115" s="314"/>
    </row>
    <row r="116" spans="1:8" x14ac:dyDescent="0.25">
      <c r="A116" s="135"/>
      <c r="B116" s="503"/>
      <c r="C116" s="504"/>
      <c r="D116" s="310"/>
      <c r="E116" s="310"/>
      <c r="F116" s="310"/>
      <c r="G116" s="313"/>
      <c r="H116" s="314"/>
    </row>
    <row r="117" spans="1:8" x14ac:dyDescent="0.25">
      <c r="A117" s="135"/>
      <c r="B117" s="498" t="s">
        <v>153</v>
      </c>
      <c r="C117" s="500"/>
      <c r="D117" s="310"/>
      <c r="E117" s="310"/>
      <c r="F117" s="310"/>
      <c r="G117" s="313"/>
      <c r="H117" s="314"/>
    </row>
    <row r="118" spans="1:8" x14ac:dyDescent="0.25">
      <c r="A118" s="135"/>
      <c r="B118" s="495"/>
      <c r="C118" s="495"/>
      <c r="D118" s="310"/>
      <c r="E118" s="310"/>
      <c r="F118" s="310"/>
      <c r="G118" s="313"/>
      <c r="H118" s="314"/>
    </row>
    <row r="119" spans="1:8" x14ac:dyDescent="0.25">
      <c r="A119" s="135"/>
      <c r="B119" s="177"/>
      <c r="C119" s="150"/>
      <c r="D119" s="178">
        <f>SUM(D106:D118)</f>
        <v>0</v>
      </c>
      <c r="E119" s="179">
        <f>SUM(E106:E118)</f>
        <v>0</v>
      </c>
      <c r="F119" s="179">
        <f>SUM(F106:F118)</f>
        <v>0</v>
      </c>
      <c r="G119" s="178">
        <f>SUM(G106:G118)</f>
        <v>0</v>
      </c>
      <c r="H119" s="180">
        <f>SUM(H106:H118)</f>
        <v>0</v>
      </c>
    </row>
    <row r="120" spans="1:8" x14ac:dyDescent="0.25">
      <c r="A120" s="93" t="s">
        <v>131</v>
      </c>
      <c r="B120" s="98" t="s">
        <v>297</v>
      </c>
      <c r="C120" s="150"/>
      <c r="D120" s="181"/>
      <c r="E120" s="181"/>
      <c r="F120" s="181"/>
      <c r="G120" s="175"/>
      <c r="H120" s="176"/>
    </row>
    <row r="121" spans="1:8" x14ac:dyDescent="0.25">
      <c r="A121" s="135"/>
      <c r="B121" s="95"/>
      <c r="C121" s="95" t="s">
        <v>283</v>
      </c>
      <c r="D121" s="178">
        <f>D119</f>
        <v>0</v>
      </c>
      <c r="E121" s="179">
        <f t="shared" ref="E121:H121" si="3">E119</f>
        <v>0</v>
      </c>
      <c r="F121" s="179">
        <f t="shared" si="3"/>
        <v>0</v>
      </c>
      <c r="G121" s="178">
        <f t="shared" si="3"/>
        <v>0</v>
      </c>
      <c r="H121" s="184">
        <f t="shared" si="3"/>
        <v>0</v>
      </c>
    </row>
    <row r="122" spans="1:8" x14ac:dyDescent="0.25">
      <c r="A122" s="135"/>
      <c r="B122" s="95"/>
      <c r="C122" s="95" t="s">
        <v>284</v>
      </c>
      <c r="D122" s="95"/>
      <c r="E122" s="349" t="e">
        <f>E121/D121</f>
        <v>#DIV/0!</v>
      </c>
      <c r="F122" s="349" t="e">
        <f>F121/D121</f>
        <v>#DIV/0!</v>
      </c>
      <c r="G122" s="349" t="e">
        <f>G121/D121</f>
        <v>#DIV/0!</v>
      </c>
      <c r="H122" s="350" t="e">
        <f>H121/D121</f>
        <v>#DIV/0!</v>
      </c>
    </row>
    <row r="123" spans="1:8" x14ac:dyDescent="0.25">
      <c r="A123" s="135"/>
      <c r="B123" s="95"/>
      <c r="C123" s="185" t="s">
        <v>298</v>
      </c>
      <c r="D123" s="95"/>
      <c r="E123" s="115" t="e">
        <f>IF(E122&gt;=(2/3),"Yes","No")</f>
        <v>#DIV/0!</v>
      </c>
      <c r="F123" s="115" t="e">
        <f>IF(F122&gt;=(2/3),"Yes","No")</f>
        <v>#DIV/0!</v>
      </c>
      <c r="G123" s="115" t="e">
        <f>IF(G122&gt;=(2/3),"Yes","No")</f>
        <v>#DIV/0!</v>
      </c>
      <c r="H123" s="186" t="e">
        <f>IF(H122&gt;=(2/3),"Yes","No")</f>
        <v>#DIV/0!</v>
      </c>
    </row>
    <row r="124" spans="1:8" x14ac:dyDescent="0.25">
      <c r="A124" s="135"/>
      <c r="B124" s="106"/>
      <c r="C124" s="106"/>
      <c r="D124" s="106"/>
      <c r="E124" s="187" t="e">
        <f>IF(E123="No", "Note A", "Note B")</f>
        <v>#DIV/0!</v>
      </c>
      <c r="F124" s="187" t="e">
        <f>IF(F123="No", "Note A", "Note B")</f>
        <v>#DIV/0!</v>
      </c>
      <c r="G124" s="187" t="e">
        <f>IF(G123="No", "Note A", "Note B")</f>
        <v>#DIV/0!</v>
      </c>
      <c r="H124" s="188" t="e">
        <f>IF(H123="No", "Note A", "Note B")</f>
        <v>#DIV/0!</v>
      </c>
    </row>
    <row r="125" spans="1:8" x14ac:dyDescent="0.25">
      <c r="A125" s="135"/>
      <c r="B125" s="95"/>
      <c r="C125" s="95"/>
      <c r="D125" s="189"/>
      <c r="E125" s="189"/>
      <c r="F125" s="189"/>
      <c r="G125" s="189"/>
      <c r="H125" s="96"/>
    </row>
    <row r="126" spans="1:8" ht="15" customHeight="1" x14ac:dyDescent="0.25">
      <c r="A126" s="135"/>
      <c r="B126" s="190" t="s">
        <v>291</v>
      </c>
      <c r="C126" s="177" t="s">
        <v>317</v>
      </c>
      <c r="D126" s="177"/>
      <c r="E126" s="177"/>
      <c r="F126" s="177"/>
      <c r="G126" s="177"/>
      <c r="H126" s="191"/>
    </row>
    <row r="127" spans="1:8" ht="15" customHeight="1" x14ac:dyDescent="0.25">
      <c r="A127" s="135"/>
      <c r="B127" s="190" t="s">
        <v>292</v>
      </c>
      <c r="C127" s="521" t="s">
        <v>351</v>
      </c>
      <c r="D127" s="521"/>
      <c r="E127" s="521"/>
      <c r="F127" s="521"/>
      <c r="G127" s="521"/>
      <c r="H127" s="522"/>
    </row>
    <row r="128" spans="1:8" x14ac:dyDescent="0.25">
      <c r="A128" s="135"/>
      <c r="B128" s="192"/>
      <c r="C128" s="521"/>
      <c r="D128" s="521"/>
      <c r="E128" s="521"/>
      <c r="F128" s="521"/>
      <c r="G128" s="521"/>
      <c r="H128" s="522"/>
    </row>
    <row r="129" spans="1:8" x14ac:dyDescent="0.25">
      <c r="A129" s="135"/>
      <c r="B129" s="95"/>
      <c r="C129" s="95"/>
      <c r="D129" s="95"/>
      <c r="E129" s="115"/>
      <c r="F129" s="115"/>
      <c r="G129" s="115"/>
      <c r="H129" s="186"/>
    </row>
    <row r="130" spans="1:8" x14ac:dyDescent="0.25">
      <c r="A130" s="93" t="s">
        <v>132</v>
      </c>
      <c r="B130" s="98" t="s">
        <v>293</v>
      </c>
      <c r="C130" s="95"/>
      <c r="D130" s="95"/>
      <c r="E130" s="115"/>
      <c r="F130" s="115"/>
      <c r="G130" s="115"/>
      <c r="H130" s="186"/>
    </row>
    <row r="131" spans="1:8" x14ac:dyDescent="0.25">
      <c r="A131" s="135"/>
      <c r="B131" s="510" t="s">
        <v>301</v>
      </c>
      <c r="C131" s="510"/>
      <c r="D131" s="510"/>
      <c r="E131" s="510"/>
      <c r="F131" s="510"/>
      <c r="G131" s="510"/>
      <c r="H131" s="511"/>
    </row>
    <row r="132" spans="1:8" x14ac:dyDescent="0.25">
      <c r="A132" s="93"/>
      <c r="B132" s="510"/>
      <c r="C132" s="510"/>
      <c r="D132" s="510"/>
      <c r="E132" s="510"/>
      <c r="F132" s="510"/>
      <c r="G132" s="510"/>
      <c r="H132" s="511"/>
    </row>
    <row r="133" spans="1:8" x14ac:dyDescent="0.25">
      <c r="A133" s="93"/>
      <c r="B133" s="510"/>
      <c r="C133" s="510"/>
      <c r="D133" s="510"/>
      <c r="E133" s="510"/>
      <c r="F133" s="510"/>
      <c r="G133" s="510"/>
      <c r="H133" s="511"/>
    </row>
    <row r="134" spans="1:8" x14ac:dyDescent="0.25">
      <c r="A134" s="93"/>
      <c r="B134" s="95"/>
      <c r="C134" s="95"/>
      <c r="D134" s="95"/>
      <c r="E134" s="115"/>
      <c r="F134" s="115"/>
      <c r="G134" s="115"/>
      <c r="H134" s="186"/>
    </row>
    <row r="135" spans="1:8" x14ac:dyDescent="0.25">
      <c r="A135" s="93"/>
      <c r="B135" s="510" t="s">
        <v>334</v>
      </c>
      <c r="C135" s="510"/>
      <c r="D135" s="510"/>
      <c r="E135" s="510"/>
      <c r="F135" s="510"/>
      <c r="G135" s="510"/>
      <c r="H135" s="511"/>
    </row>
    <row r="136" spans="1:8" x14ac:dyDescent="0.25">
      <c r="A136" s="93"/>
      <c r="B136" s="510"/>
      <c r="C136" s="510"/>
      <c r="D136" s="510"/>
      <c r="E136" s="510"/>
      <c r="F136" s="510"/>
      <c r="G136" s="510"/>
      <c r="H136" s="511"/>
    </row>
    <row r="137" spans="1:8" x14ac:dyDescent="0.25">
      <c r="A137" s="93"/>
      <c r="B137" s="510"/>
      <c r="C137" s="510"/>
      <c r="D137" s="510"/>
      <c r="E137" s="510"/>
      <c r="F137" s="510"/>
      <c r="G137" s="510"/>
      <c r="H137" s="511"/>
    </row>
    <row r="138" spans="1:8" x14ac:dyDescent="0.25">
      <c r="A138" s="93"/>
      <c r="B138" s="510"/>
      <c r="C138" s="510"/>
      <c r="D138" s="510"/>
      <c r="E138" s="510"/>
      <c r="F138" s="510"/>
      <c r="G138" s="510"/>
      <c r="H138" s="511"/>
    </row>
    <row r="139" spans="1:8" x14ac:dyDescent="0.25">
      <c r="A139" s="93"/>
      <c r="B139" s="510"/>
      <c r="C139" s="510"/>
      <c r="D139" s="510"/>
      <c r="E139" s="510"/>
      <c r="F139" s="510"/>
      <c r="G139" s="510"/>
      <c r="H139" s="511"/>
    </row>
    <row r="140" spans="1:8" x14ac:dyDescent="0.25">
      <c r="A140" s="93"/>
      <c r="B140" s="95"/>
      <c r="C140" s="95"/>
      <c r="D140" s="95"/>
      <c r="E140" s="115"/>
      <c r="F140" s="115"/>
      <c r="G140" s="115"/>
      <c r="H140" s="186"/>
    </row>
    <row r="141" spans="1:8" x14ac:dyDescent="0.25">
      <c r="A141" s="93"/>
      <c r="B141" s="98" t="s">
        <v>413</v>
      </c>
      <c r="C141" s="95"/>
      <c r="D141" s="496"/>
      <c r="E141" s="496"/>
      <c r="F141" s="496"/>
      <c r="G141" s="496"/>
      <c r="H141" s="497"/>
    </row>
    <row r="142" spans="1:8" x14ac:dyDescent="0.25">
      <c r="A142" s="93"/>
      <c r="B142" s="95"/>
      <c r="C142" s="95"/>
      <c r="D142" s="99"/>
      <c r="E142" s="193"/>
      <c r="F142" s="193"/>
      <c r="G142" s="193"/>
      <c r="H142" s="194"/>
    </row>
    <row r="143" spans="1:8" x14ac:dyDescent="0.25">
      <c r="A143" s="93"/>
      <c r="B143" s="95"/>
      <c r="C143" s="95"/>
      <c r="D143" s="99" t="s">
        <v>302</v>
      </c>
      <c r="E143" s="193" t="s">
        <v>295</v>
      </c>
      <c r="F143" s="193" t="s">
        <v>300</v>
      </c>
      <c r="G143" s="193"/>
      <c r="H143" s="194"/>
    </row>
    <row r="144" spans="1:8" x14ac:dyDescent="0.25">
      <c r="A144" s="93"/>
      <c r="B144" s="195" t="s">
        <v>294</v>
      </c>
      <c r="C144" s="106"/>
      <c r="D144" s="196" t="s">
        <v>303</v>
      </c>
      <c r="E144" s="197" t="s">
        <v>296</v>
      </c>
      <c r="F144" s="197" t="s">
        <v>299</v>
      </c>
      <c r="G144" s="525" t="s">
        <v>304</v>
      </c>
      <c r="H144" s="526"/>
    </row>
    <row r="145" spans="1:8" x14ac:dyDescent="0.25">
      <c r="A145" s="93"/>
      <c r="B145" s="185" t="s">
        <v>490</v>
      </c>
      <c r="C145" s="95" t="s">
        <v>350</v>
      </c>
      <c r="D145" s="95"/>
      <c r="E145" s="115"/>
      <c r="F145" s="95"/>
      <c r="G145" s="115"/>
      <c r="H145" s="186"/>
    </row>
    <row r="146" spans="1:8" x14ac:dyDescent="0.25">
      <c r="A146" s="93"/>
      <c r="B146" s="95"/>
      <c r="C146" s="198" t="e">
        <f>IF(E60="Yes", "Complete Analysis", "N/A - Do Not Complete")</f>
        <v>#DIV/0!</v>
      </c>
      <c r="D146" s="333"/>
      <c r="E146" s="310"/>
      <c r="F146" s="114" t="e">
        <f>E146/E152</f>
        <v>#DIV/0!</v>
      </c>
      <c r="G146" s="519"/>
      <c r="H146" s="520"/>
    </row>
    <row r="147" spans="1:8" x14ac:dyDescent="0.25">
      <c r="A147" s="93"/>
      <c r="B147" s="95"/>
      <c r="C147" s="95"/>
      <c r="D147" s="333"/>
      <c r="E147" s="310"/>
      <c r="F147" s="114" t="e">
        <f>E147/E152</f>
        <v>#DIV/0!</v>
      </c>
      <c r="G147" s="519"/>
      <c r="H147" s="520"/>
    </row>
    <row r="148" spans="1:8" x14ac:dyDescent="0.25">
      <c r="A148" s="93"/>
      <c r="B148" s="95"/>
      <c r="C148" s="95"/>
      <c r="D148" s="333"/>
      <c r="E148" s="310"/>
      <c r="F148" s="114" t="e">
        <f>E148/E152</f>
        <v>#DIV/0!</v>
      </c>
      <c r="G148" s="519"/>
      <c r="H148" s="520"/>
    </row>
    <row r="149" spans="1:8" x14ac:dyDescent="0.25">
      <c r="A149" s="93"/>
      <c r="B149" s="95"/>
      <c r="C149" s="95"/>
      <c r="D149" s="333"/>
      <c r="E149" s="310"/>
      <c r="F149" s="114" t="e">
        <f>E149/E152</f>
        <v>#DIV/0!</v>
      </c>
      <c r="G149" s="519"/>
      <c r="H149" s="520"/>
    </row>
    <row r="150" spans="1:8" x14ac:dyDescent="0.25">
      <c r="A150" s="93"/>
      <c r="B150" s="95"/>
      <c r="C150" s="95"/>
      <c r="D150" s="333"/>
      <c r="E150" s="310"/>
      <c r="F150" s="114" t="e">
        <f>E150/E152</f>
        <v>#DIV/0!</v>
      </c>
      <c r="G150" s="519"/>
      <c r="H150" s="520"/>
    </row>
    <row r="151" spans="1:8" x14ac:dyDescent="0.25">
      <c r="A151" s="93"/>
      <c r="B151" s="95"/>
      <c r="C151" s="95"/>
      <c r="D151" s="334"/>
      <c r="E151" s="316"/>
      <c r="F151" s="114" t="e">
        <f>E151/E152</f>
        <v>#DIV/0!</v>
      </c>
      <c r="G151" s="523"/>
      <c r="H151" s="524"/>
    </row>
    <row r="152" spans="1:8" x14ac:dyDescent="0.25">
      <c r="A152" s="93"/>
      <c r="B152" s="95"/>
      <c r="C152" s="199"/>
      <c r="D152" s="199" t="s">
        <v>352</v>
      </c>
      <c r="E152" s="200">
        <f>SUM(E146:E151)</f>
        <v>0</v>
      </c>
      <c r="F152" s="115"/>
      <c r="G152" s="201" t="s">
        <v>305</v>
      </c>
      <c r="H152" s="338"/>
    </row>
    <row r="153" spans="1:8" x14ac:dyDescent="0.25">
      <c r="A153" s="93"/>
      <c r="B153" s="95"/>
      <c r="C153" s="95"/>
      <c r="D153" s="95"/>
      <c r="E153" s="115"/>
      <c r="F153" s="115"/>
      <c r="G153" s="115"/>
      <c r="H153" s="186"/>
    </row>
    <row r="154" spans="1:8" x14ac:dyDescent="0.25">
      <c r="A154" s="93"/>
      <c r="B154" s="95" t="s">
        <v>490</v>
      </c>
      <c r="C154" s="95" t="s">
        <v>148</v>
      </c>
      <c r="D154" s="95"/>
      <c r="E154" s="115"/>
      <c r="F154" s="115"/>
      <c r="G154" s="115"/>
      <c r="H154" s="186"/>
    </row>
    <row r="155" spans="1:8" x14ac:dyDescent="0.25">
      <c r="A155" s="93"/>
      <c r="B155" s="95"/>
      <c r="C155" s="198" t="e">
        <f>IF(F60="Yes", "Complete Analysis", "N/A - Do Not Complete")</f>
        <v>#DIV/0!</v>
      </c>
      <c r="D155" s="333"/>
      <c r="E155" s="310"/>
      <c r="F155" s="114" t="e">
        <f>E155/E161</f>
        <v>#DIV/0!</v>
      </c>
      <c r="G155" s="519"/>
      <c r="H155" s="520"/>
    </row>
    <row r="156" spans="1:8" x14ac:dyDescent="0.25">
      <c r="A156" s="93"/>
      <c r="B156" s="95"/>
      <c r="C156" s="95"/>
      <c r="D156" s="333"/>
      <c r="E156" s="310"/>
      <c r="F156" s="114" t="e">
        <f>E156/E161</f>
        <v>#DIV/0!</v>
      </c>
      <c r="G156" s="519"/>
      <c r="H156" s="520"/>
    </row>
    <row r="157" spans="1:8" x14ac:dyDescent="0.25">
      <c r="A157" s="93"/>
      <c r="B157" s="95"/>
      <c r="C157" s="95"/>
      <c r="D157" s="333"/>
      <c r="E157" s="310"/>
      <c r="F157" s="114" t="e">
        <f>E157/E161</f>
        <v>#DIV/0!</v>
      </c>
      <c r="G157" s="519"/>
      <c r="H157" s="520"/>
    </row>
    <row r="158" spans="1:8" x14ac:dyDescent="0.25">
      <c r="A158" s="93"/>
      <c r="B158" s="95"/>
      <c r="C158" s="95"/>
      <c r="D158" s="333"/>
      <c r="E158" s="310"/>
      <c r="F158" s="114" t="e">
        <f>E158/E161</f>
        <v>#DIV/0!</v>
      </c>
      <c r="G158" s="519"/>
      <c r="H158" s="520"/>
    </row>
    <row r="159" spans="1:8" x14ac:dyDescent="0.25">
      <c r="A159" s="93"/>
      <c r="B159" s="95"/>
      <c r="C159" s="95"/>
      <c r="D159" s="333"/>
      <c r="E159" s="310"/>
      <c r="F159" s="114" t="e">
        <f>E159/E161</f>
        <v>#DIV/0!</v>
      </c>
      <c r="G159" s="519"/>
      <c r="H159" s="520"/>
    </row>
    <row r="160" spans="1:8" x14ac:dyDescent="0.25">
      <c r="A160" s="93"/>
      <c r="B160" s="95"/>
      <c r="C160" s="95"/>
      <c r="D160" s="334"/>
      <c r="E160" s="316"/>
      <c r="F160" s="114" t="e">
        <f>E160/E161</f>
        <v>#DIV/0!</v>
      </c>
      <c r="G160" s="523"/>
      <c r="H160" s="524"/>
    </row>
    <row r="161" spans="1:11" x14ac:dyDescent="0.25">
      <c r="A161" s="93"/>
      <c r="B161" s="95"/>
      <c r="C161" s="95"/>
      <c r="D161" s="199" t="s">
        <v>306</v>
      </c>
      <c r="E161" s="200">
        <f>SUM(E155:E160)</f>
        <v>0</v>
      </c>
      <c r="F161" s="115"/>
      <c r="G161" s="201" t="s">
        <v>305</v>
      </c>
      <c r="H161" s="339"/>
    </row>
    <row r="162" spans="1:11" x14ac:dyDescent="0.25">
      <c r="A162" s="93"/>
      <c r="B162" s="95"/>
      <c r="C162" s="95"/>
      <c r="D162" s="199"/>
      <c r="E162" s="174"/>
      <c r="F162" s="115"/>
      <c r="G162" s="201"/>
      <c r="H162" s="202"/>
    </row>
    <row r="163" spans="1:11" x14ac:dyDescent="0.25">
      <c r="A163" s="135"/>
      <c r="B163" s="95" t="s">
        <v>490</v>
      </c>
      <c r="C163" s="95" t="s">
        <v>491</v>
      </c>
      <c r="D163" s="95"/>
      <c r="E163" s="115"/>
      <c r="F163" s="115"/>
      <c r="G163" s="115"/>
      <c r="H163" s="186"/>
      <c r="I163" s="216"/>
      <c r="J163" s="173"/>
    </row>
    <row r="164" spans="1:11" x14ac:dyDescent="0.25">
      <c r="A164" s="135"/>
      <c r="B164" s="95"/>
      <c r="C164" s="198" t="e">
        <f>IF(G60="Yes", "Complete Analysis", "N/A - Do Not Complete")</f>
        <v>#DIV/0!</v>
      </c>
      <c r="D164" s="333"/>
      <c r="E164" s="309"/>
      <c r="F164" s="215" t="e">
        <f>E164/$E$168</f>
        <v>#DIV/0!</v>
      </c>
      <c r="G164" s="519"/>
      <c r="H164" s="520"/>
      <c r="J164" s="173"/>
    </row>
    <row r="165" spans="1:11" x14ac:dyDescent="0.25">
      <c r="A165" s="135"/>
      <c r="B165" s="95"/>
      <c r="C165" s="198"/>
      <c r="D165" s="333"/>
      <c r="E165" s="309"/>
      <c r="F165" s="215" t="e">
        <f>E165/$E$168</f>
        <v>#DIV/0!</v>
      </c>
      <c r="G165" s="519"/>
      <c r="H165" s="520"/>
      <c r="J165" s="173"/>
    </row>
    <row r="166" spans="1:11" x14ac:dyDescent="0.25">
      <c r="A166" s="135"/>
      <c r="B166" s="95"/>
      <c r="C166" s="95"/>
      <c r="D166" s="335"/>
      <c r="E166" s="309"/>
      <c r="F166" s="215" t="e">
        <f>E166/$E$168</f>
        <v>#DIV/0!</v>
      </c>
      <c r="G166" s="519"/>
      <c r="H166" s="520"/>
    </row>
    <row r="167" spans="1:11" x14ac:dyDescent="0.25">
      <c r="A167" s="135"/>
      <c r="C167" s="95"/>
      <c r="D167" s="334"/>
      <c r="E167" s="309"/>
      <c r="F167" s="215" t="e">
        <f>E167/$E$168</f>
        <v>#DIV/0!</v>
      </c>
      <c r="G167" s="523"/>
      <c r="H167" s="524"/>
    </row>
    <row r="168" spans="1:11" x14ac:dyDescent="0.25">
      <c r="A168" s="135"/>
      <c r="B168" s="95"/>
      <c r="C168" s="95"/>
      <c r="D168" s="199" t="s">
        <v>307</v>
      </c>
      <c r="E168" s="203">
        <f>SUM(E164:E167)</f>
        <v>0</v>
      </c>
      <c r="F168" s="115"/>
      <c r="G168" s="201" t="s">
        <v>305</v>
      </c>
      <c r="H168" s="339"/>
    </row>
    <row r="169" spans="1:11" x14ac:dyDescent="0.25">
      <c r="A169" s="135"/>
      <c r="B169" s="95"/>
      <c r="C169" s="95"/>
      <c r="D169" s="95"/>
      <c r="E169" s="115"/>
      <c r="F169" s="115"/>
      <c r="G169" s="115"/>
      <c r="H169" s="186"/>
    </row>
    <row r="170" spans="1:11" x14ac:dyDescent="0.25">
      <c r="A170" s="135"/>
      <c r="B170" s="95" t="s">
        <v>490</v>
      </c>
      <c r="C170" s="95" t="s">
        <v>511</v>
      </c>
      <c r="D170" s="95"/>
      <c r="E170" s="115"/>
      <c r="F170" s="115"/>
      <c r="G170" s="115"/>
      <c r="H170" s="186"/>
      <c r="I170" s="216"/>
      <c r="J170" s="173"/>
    </row>
    <row r="171" spans="1:11" x14ac:dyDescent="0.25">
      <c r="A171" s="135"/>
      <c r="B171" s="95"/>
      <c r="C171" s="198" t="e">
        <f>IF(G81 ="Yes", "Complete Analysis", "N/A - Do Not Complete")</f>
        <v>#DIV/0!</v>
      </c>
      <c r="D171" s="333"/>
      <c r="E171" s="309"/>
      <c r="F171" s="114" t="e">
        <f>E171/$E$177</f>
        <v>#DIV/0!</v>
      </c>
      <c r="G171" s="519"/>
      <c r="H171" s="520"/>
      <c r="J171" s="163"/>
    </row>
    <row r="172" spans="1:11" x14ac:dyDescent="0.25">
      <c r="A172" s="135"/>
      <c r="B172" s="95"/>
      <c r="C172" s="198"/>
      <c r="D172" s="333"/>
      <c r="E172" s="309"/>
      <c r="F172" s="114" t="e">
        <f>E172/$E$177</f>
        <v>#DIV/0!</v>
      </c>
      <c r="G172" s="519"/>
      <c r="H172" s="520"/>
      <c r="K172" s="163"/>
    </row>
    <row r="173" spans="1:11" x14ac:dyDescent="0.25">
      <c r="A173" s="135"/>
      <c r="B173" s="95"/>
      <c r="C173" s="95"/>
      <c r="D173" s="335"/>
      <c r="E173" s="309"/>
      <c r="F173" s="114" t="e">
        <f>E173/$E$177</f>
        <v>#DIV/0!</v>
      </c>
      <c r="G173" s="519"/>
      <c r="H173" s="520"/>
    </row>
    <row r="174" spans="1:11" x14ac:dyDescent="0.25">
      <c r="A174" s="135"/>
      <c r="B174" s="95"/>
      <c r="C174" s="95"/>
      <c r="D174" s="335"/>
      <c r="E174" s="309"/>
      <c r="F174" s="114" t="e">
        <f t="shared" ref="F174:F175" si="4">E174/$E$177</f>
        <v>#DIV/0!</v>
      </c>
      <c r="G174" s="519"/>
      <c r="H174" s="520"/>
    </row>
    <row r="175" spans="1:11" x14ac:dyDescent="0.25">
      <c r="A175" s="135"/>
      <c r="B175" s="95"/>
      <c r="C175" s="95"/>
      <c r="D175" s="335"/>
      <c r="E175" s="309"/>
      <c r="F175" s="114" t="e">
        <f t="shared" si="4"/>
        <v>#DIV/0!</v>
      </c>
      <c r="G175" s="519"/>
      <c r="H175" s="520"/>
    </row>
    <row r="176" spans="1:11" x14ac:dyDescent="0.25">
      <c r="A176" s="135"/>
      <c r="B176" s="95"/>
      <c r="C176" s="95"/>
      <c r="D176" s="334"/>
      <c r="E176" s="309"/>
      <c r="F176" s="114" t="e">
        <f>E176/$E$177</f>
        <v>#DIV/0!</v>
      </c>
      <c r="G176" s="523"/>
      <c r="H176" s="524"/>
    </row>
    <row r="177" spans="1:11" x14ac:dyDescent="0.25">
      <c r="A177" s="135"/>
      <c r="B177" s="95"/>
      <c r="C177" s="95"/>
      <c r="D177" s="199" t="s">
        <v>307</v>
      </c>
      <c r="E177" s="203">
        <f>SUM(E171:E176)</f>
        <v>0</v>
      </c>
      <c r="F177" s="115"/>
      <c r="G177" s="201" t="s">
        <v>305</v>
      </c>
      <c r="H177" s="339"/>
    </row>
    <row r="178" spans="1:11" x14ac:dyDescent="0.25">
      <c r="A178" s="135"/>
      <c r="B178" s="95"/>
      <c r="C178" s="95"/>
      <c r="D178" s="95"/>
      <c r="E178" s="115"/>
      <c r="F178" s="115"/>
      <c r="G178" s="115"/>
      <c r="H178" s="186"/>
    </row>
    <row r="179" spans="1:11" x14ac:dyDescent="0.25">
      <c r="A179" s="135"/>
      <c r="B179" s="95" t="s">
        <v>490</v>
      </c>
      <c r="C179" s="95" t="s">
        <v>512</v>
      </c>
      <c r="D179" s="95"/>
      <c r="E179" s="115"/>
      <c r="F179" s="115"/>
      <c r="G179" s="115"/>
      <c r="H179" s="186"/>
      <c r="J179" s="173"/>
    </row>
    <row r="180" spans="1:11" x14ac:dyDescent="0.25">
      <c r="A180" s="135"/>
      <c r="C180" s="198" t="e">
        <f>IF(G102="Yes", "Complete Analysis", "N/A - Do Not Complete")</f>
        <v>#DIV/0!</v>
      </c>
      <c r="D180" s="333"/>
      <c r="E180" s="309"/>
      <c r="F180" s="114" t="e">
        <f>E180/$E$187</f>
        <v>#DIV/0!</v>
      </c>
      <c r="G180" s="519"/>
      <c r="H180" s="520"/>
      <c r="J180" s="163"/>
    </row>
    <row r="181" spans="1:11" x14ac:dyDescent="0.25">
      <c r="A181" s="135"/>
      <c r="B181" s="95"/>
      <c r="C181" s="198"/>
      <c r="D181" s="333"/>
      <c r="E181" s="309"/>
      <c r="F181" s="114" t="e">
        <f>E181/$E$187</f>
        <v>#DIV/0!</v>
      </c>
      <c r="G181" s="519"/>
      <c r="H181" s="520"/>
      <c r="K181" s="163"/>
    </row>
    <row r="182" spans="1:11" x14ac:dyDescent="0.25">
      <c r="A182" s="135"/>
      <c r="B182" s="95"/>
      <c r="C182" s="95"/>
      <c r="D182" s="335"/>
      <c r="E182" s="309"/>
      <c r="F182" s="114" t="e">
        <f>E182/$E$187</f>
        <v>#DIV/0!</v>
      </c>
      <c r="G182" s="519"/>
      <c r="H182" s="520"/>
    </row>
    <row r="183" spans="1:11" x14ac:dyDescent="0.25">
      <c r="A183" s="135"/>
      <c r="B183" s="95"/>
      <c r="C183" s="95"/>
      <c r="D183" s="335"/>
      <c r="E183" s="309"/>
      <c r="F183" s="114" t="e">
        <f t="shared" ref="F183:F185" si="5">E183/$E$187</f>
        <v>#DIV/0!</v>
      </c>
      <c r="G183" s="519"/>
      <c r="H183" s="520"/>
    </row>
    <row r="184" spans="1:11" x14ac:dyDescent="0.25">
      <c r="A184" s="135"/>
      <c r="B184" s="95"/>
      <c r="C184" s="95"/>
      <c r="D184" s="335"/>
      <c r="E184" s="309"/>
      <c r="F184" s="114" t="e">
        <f t="shared" si="5"/>
        <v>#DIV/0!</v>
      </c>
      <c r="G184" s="519"/>
      <c r="H184" s="520"/>
    </row>
    <row r="185" spans="1:11" x14ac:dyDescent="0.25">
      <c r="A185" s="135"/>
      <c r="B185" s="95"/>
      <c r="C185" s="95"/>
      <c r="D185" s="335"/>
      <c r="E185" s="309"/>
      <c r="F185" s="114" t="e">
        <f t="shared" si="5"/>
        <v>#DIV/0!</v>
      </c>
      <c r="G185" s="519"/>
      <c r="H185" s="520"/>
    </row>
    <row r="186" spans="1:11" x14ac:dyDescent="0.25">
      <c r="A186" s="135"/>
      <c r="B186" s="95"/>
      <c r="C186" s="95"/>
      <c r="D186" s="334"/>
      <c r="E186" s="309"/>
      <c r="F186" s="114" t="e">
        <f>E186/$E$187</f>
        <v>#DIV/0!</v>
      </c>
      <c r="G186" s="523"/>
      <c r="H186" s="524"/>
    </row>
    <row r="187" spans="1:11" x14ac:dyDescent="0.25">
      <c r="A187" s="135"/>
      <c r="B187" s="95"/>
      <c r="C187" s="95"/>
      <c r="D187" s="199" t="s">
        <v>307</v>
      </c>
      <c r="E187" s="203">
        <f>SUM(E180:E186)</f>
        <v>0</v>
      </c>
      <c r="F187" s="115"/>
      <c r="G187" s="201" t="s">
        <v>305</v>
      </c>
      <c r="H187" s="339"/>
    </row>
    <row r="188" spans="1:11" x14ac:dyDescent="0.25">
      <c r="A188" s="135"/>
      <c r="B188" s="95"/>
      <c r="C188" s="95"/>
      <c r="D188" s="95"/>
      <c r="E188" s="217"/>
      <c r="F188" s="115"/>
      <c r="G188" s="115"/>
      <c r="H188" s="186"/>
    </row>
    <row r="189" spans="1:11" x14ac:dyDescent="0.25">
      <c r="A189" s="135"/>
      <c r="B189" s="95" t="s">
        <v>490</v>
      </c>
      <c r="C189" s="95" t="s">
        <v>513</v>
      </c>
      <c r="D189" s="95"/>
      <c r="E189" s="115"/>
      <c r="F189" s="115"/>
      <c r="G189" s="115"/>
      <c r="H189" s="186"/>
      <c r="J189" s="173"/>
    </row>
    <row r="190" spans="1:11" x14ac:dyDescent="0.25">
      <c r="A190" s="135"/>
      <c r="B190" s="95"/>
      <c r="C190" s="198" t="e">
        <f>IF(G123="Yes", "Complete Analysis", "N/A - Do Not Complete")</f>
        <v>#DIV/0!</v>
      </c>
      <c r="D190" s="333"/>
      <c r="E190" s="309"/>
      <c r="F190" s="114" t="e">
        <f>E190/$E$196</f>
        <v>#DIV/0!</v>
      </c>
      <c r="G190" s="519"/>
      <c r="H190" s="520"/>
      <c r="J190" s="163"/>
    </row>
    <row r="191" spans="1:11" x14ac:dyDescent="0.25">
      <c r="A191" s="135"/>
      <c r="C191" s="198"/>
      <c r="D191" s="333"/>
      <c r="E191" s="309"/>
      <c r="F191" s="114" t="e">
        <f>E191/$E$196</f>
        <v>#DIV/0!</v>
      </c>
      <c r="G191" s="519"/>
      <c r="H191" s="520"/>
      <c r="K191" s="163"/>
    </row>
    <row r="192" spans="1:11" x14ac:dyDescent="0.25">
      <c r="A192" s="135"/>
      <c r="C192" s="198"/>
      <c r="D192" s="335"/>
      <c r="E192" s="309"/>
      <c r="F192" s="114" t="e">
        <f t="shared" ref="F192:F193" si="6">E192/$E$196</f>
        <v>#DIV/0!</v>
      </c>
      <c r="G192" s="519"/>
      <c r="H192" s="520"/>
      <c r="K192" s="163"/>
    </row>
    <row r="193" spans="1:11" x14ac:dyDescent="0.25">
      <c r="A193" s="135"/>
      <c r="C193" s="198"/>
      <c r="D193" s="335"/>
      <c r="E193" s="309"/>
      <c r="F193" s="114" t="e">
        <f t="shared" si="6"/>
        <v>#DIV/0!</v>
      </c>
      <c r="G193" s="519"/>
      <c r="H193" s="520"/>
      <c r="K193" s="163"/>
    </row>
    <row r="194" spans="1:11" x14ac:dyDescent="0.25">
      <c r="A194" s="135"/>
      <c r="B194" s="95"/>
      <c r="C194" s="95"/>
      <c r="D194" s="335"/>
      <c r="E194" s="309"/>
      <c r="F194" s="114" t="e">
        <f>E194/$E$196</f>
        <v>#DIV/0!</v>
      </c>
      <c r="G194" s="519"/>
      <c r="H194" s="520"/>
    </row>
    <row r="195" spans="1:11" x14ac:dyDescent="0.25">
      <c r="A195" s="135"/>
      <c r="B195" s="95"/>
      <c r="C195" s="95"/>
      <c r="D195" s="334"/>
      <c r="E195" s="309"/>
      <c r="F195" s="114"/>
      <c r="G195" s="523"/>
      <c r="H195" s="524"/>
    </row>
    <row r="196" spans="1:11" x14ac:dyDescent="0.25">
      <c r="A196" s="135"/>
      <c r="B196" s="95"/>
      <c r="C196" s="95"/>
      <c r="D196" s="199" t="s">
        <v>307</v>
      </c>
      <c r="E196" s="203">
        <f>SUM(E190:E195)</f>
        <v>0</v>
      </c>
      <c r="F196" s="115"/>
      <c r="G196" s="201" t="s">
        <v>305</v>
      </c>
      <c r="H196" s="339"/>
    </row>
    <row r="197" spans="1:11" x14ac:dyDescent="0.25">
      <c r="A197" s="135"/>
      <c r="B197" s="95"/>
      <c r="C197" s="95"/>
      <c r="D197" s="95"/>
      <c r="E197" s="115"/>
      <c r="F197" s="115"/>
      <c r="G197" s="115"/>
      <c r="H197" s="186"/>
    </row>
    <row r="198" spans="1:11" x14ac:dyDescent="0.25">
      <c r="A198" s="135"/>
      <c r="B198" s="95" t="s">
        <v>490</v>
      </c>
      <c r="C198" s="95" t="s">
        <v>492</v>
      </c>
      <c r="D198" s="95"/>
      <c r="E198" s="115"/>
      <c r="F198" s="115"/>
      <c r="G198" s="115"/>
      <c r="H198" s="186"/>
    </row>
    <row r="199" spans="1:11" x14ac:dyDescent="0.25">
      <c r="A199" s="135"/>
      <c r="B199" s="95"/>
      <c r="C199" s="198" t="e">
        <f>IF(H60="Yes", "Complete Analysis", "N/A - Do Not Complete")</f>
        <v>#DIV/0!</v>
      </c>
      <c r="D199" s="336"/>
      <c r="E199" s="309"/>
      <c r="F199" s="114" t="e">
        <f>E199/E201</f>
        <v>#DIV/0!</v>
      </c>
      <c r="G199" s="519"/>
      <c r="H199" s="520"/>
    </row>
    <row r="200" spans="1:11" x14ac:dyDescent="0.25">
      <c r="A200" s="135"/>
      <c r="B200" s="95"/>
      <c r="C200" s="198"/>
      <c r="D200" s="334"/>
      <c r="E200" s="317"/>
      <c r="F200" s="114" t="e">
        <f>E200/E201</f>
        <v>#DIV/0!</v>
      </c>
      <c r="G200" s="523"/>
      <c r="H200" s="524"/>
    </row>
    <row r="201" spans="1:11" x14ac:dyDescent="0.25">
      <c r="A201" s="135"/>
      <c r="C201" s="198"/>
      <c r="D201" s="199" t="s">
        <v>308</v>
      </c>
      <c r="E201" s="203">
        <f>SUM(E199:E200)</f>
        <v>0</v>
      </c>
      <c r="F201" s="114"/>
      <c r="G201" s="201" t="s">
        <v>305</v>
      </c>
      <c r="H201" s="340"/>
    </row>
    <row r="202" spans="1:11" ht="15.75" thickBot="1" x14ac:dyDescent="0.3">
      <c r="A202" s="151"/>
      <c r="B202" s="119"/>
      <c r="C202" s="204"/>
      <c r="D202" s="205"/>
      <c r="E202" s="205"/>
      <c r="F202" s="206"/>
      <c r="G202" s="120"/>
      <c r="H202" s="207"/>
    </row>
    <row r="203" spans="1:11" ht="15.75" thickBot="1" x14ac:dyDescent="0.3">
      <c r="A203" s="95"/>
      <c r="B203" s="95"/>
      <c r="C203" s="198"/>
      <c r="D203" s="95"/>
      <c r="E203" s="174"/>
      <c r="F203" s="115"/>
      <c r="G203" s="115"/>
      <c r="H203" s="115"/>
    </row>
    <row r="204" spans="1:11" ht="16.5" thickBot="1" x14ac:dyDescent="0.3">
      <c r="A204" s="482" t="s">
        <v>390</v>
      </c>
      <c r="B204" s="483"/>
      <c r="C204" s="483"/>
      <c r="D204" s="483"/>
      <c r="E204" s="483"/>
      <c r="F204" s="483"/>
      <c r="G204" s="483"/>
      <c r="H204" s="484"/>
    </row>
    <row r="205" spans="1:11" x14ac:dyDescent="0.25">
      <c r="A205" s="93" t="s">
        <v>134</v>
      </c>
      <c r="B205" s="508" t="s">
        <v>335</v>
      </c>
      <c r="C205" s="508"/>
      <c r="D205" s="508"/>
      <c r="E205" s="508"/>
      <c r="F205" s="508"/>
      <c r="G205" s="508"/>
      <c r="H205" s="509"/>
    </row>
    <row r="206" spans="1:11" x14ac:dyDescent="0.25">
      <c r="A206" s="93"/>
      <c r="B206" s="510"/>
      <c r="C206" s="510"/>
      <c r="D206" s="510"/>
      <c r="E206" s="510"/>
      <c r="F206" s="510"/>
      <c r="G206" s="510"/>
      <c r="H206" s="511"/>
    </row>
    <row r="207" spans="1:11" x14ac:dyDescent="0.25">
      <c r="A207" s="135"/>
      <c r="B207" s="95"/>
      <c r="C207" s="95"/>
      <c r="D207" s="95"/>
      <c r="E207" s="95"/>
      <c r="F207" s="95"/>
      <c r="G207" s="95"/>
      <c r="H207" s="96"/>
    </row>
    <row r="208" spans="1:11" x14ac:dyDescent="0.25">
      <c r="A208" s="93"/>
      <c r="B208" s="98" t="s">
        <v>413</v>
      </c>
      <c r="C208" s="95"/>
      <c r="D208" s="496"/>
      <c r="E208" s="496"/>
      <c r="F208" s="496"/>
      <c r="G208" s="496"/>
      <c r="H208" s="497"/>
    </row>
    <row r="209" spans="1:8" x14ac:dyDescent="0.25">
      <c r="A209" s="93"/>
      <c r="B209" s="95"/>
      <c r="C209" s="166"/>
      <c r="D209" s="166"/>
      <c r="E209" s="166"/>
      <c r="F209" s="166"/>
      <c r="G209" s="166"/>
      <c r="H209" s="167"/>
    </row>
    <row r="210" spans="1:8" x14ac:dyDescent="0.25">
      <c r="A210" s="135"/>
      <c r="B210" s="95"/>
      <c r="C210" s="95"/>
      <c r="D210" s="95"/>
      <c r="E210" s="512" t="s">
        <v>290</v>
      </c>
      <c r="F210" s="512"/>
      <c r="G210" s="512"/>
      <c r="H210" s="513"/>
    </row>
    <row r="211" spans="1:8" x14ac:dyDescent="0.25">
      <c r="A211" s="135"/>
      <c r="B211" s="95"/>
      <c r="C211" s="95"/>
      <c r="E211" s="101" t="s">
        <v>138</v>
      </c>
      <c r="F211" s="101" t="s">
        <v>138</v>
      </c>
      <c r="G211" s="101" t="s">
        <v>138</v>
      </c>
      <c r="H211" s="168" t="s">
        <v>138</v>
      </c>
    </row>
    <row r="212" spans="1:8" x14ac:dyDescent="0.25">
      <c r="A212" s="135"/>
      <c r="B212" s="104" t="s">
        <v>199</v>
      </c>
      <c r="C212" s="218"/>
      <c r="D212" s="106"/>
      <c r="E212" s="105" t="s">
        <v>350</v>
      </c>
      <c r="F212" s="105" t="s">
        <v>148</v>
      </c>
      <c r="G212" s="105" t="s">
        <v>285</v>
      </c>
      <c r="H212" s="169" t="s">
        <v>286</v>
      </c>
    </row>
    <row r="213" spans="1:8" ht="21.95" customHeight="1" x14ac:dyDescent="0.25">
      <c r="A213" s="135"/>
      <c r="B213" s="111" t="s">
        <v>287</v>
      </c>
      <c r="C213" s="101"/>
      <c r="D213" s="101"/>
      <c r="E213" s="101"/>
      <c r="F213" s="101"/>
      <c r="G213" s="101"/>
      <c r="H213" s="168"/>
    </row>
    <row r="214" spans="1:8" x14ac:dyDescent="0.25">
      <c r="A214" s="135"/>
      <c r="B214" s="528"/>
      <c r="C214" s="528"/>
      <c r="D214" s="528"/>
      <c r="E214" s="318"/>
      <c r="F214" s="318"/>
      <c r="G214" s="337"/>
      <c r="H214" s="319"/>
    </row>
    <row r="215" spans="1:8" x14ac:dyDescent="0.25">
      <c r="A215" s="135"/>
      <c r="B215" s="495"/>
      <c r="C215" s="495"/>
      <c r="D215" s="495"/>
      <c r="E215" s="320"/>
      <c r="F215" s="320"/>
      <c r="G215" s="337"/>
      <c r="H215" s="319"/>
    </row>
    <row r="216" spans="1:8" x14ac:dyDescent="0.25">
      <c r="A216" s="135"/>
      <c r="B216" s="495"/>
      <c r="C216" s="495"/>
      <c r="D216" s="495"/>
      <c r="E216" s="320"/>
      <c r="F216" s="320"/>
      <c r="G216" s="337"/>
      <c r="H216" s="319"/>
    </row>
    <row r="217" spans="1:8" x14ac:dyDescent="0.25">
      <c r="A217" s="135"/>
      <c r="B217" s="495"/>
      <c r="C217" s="495"/>
      <c r="D217" s="495"/>
      <c r="E217" s="320"/>
      <c r="F217" s="320"/>
      <c r="G217" s="337"/>
      <c r="H217" s="319"/>
    </row>
    <row r="218" spans="1:8" x14ac:dyDescent="0.25">
      <c r="A218" s="135"/>
      <c r="B218" s="527" t="s">
        <v>153</v>
      </c>
      <c r="C218" s="527"/>
      <c r="D218" s="527"/>
      <c r="E218" s="320"/>
      <c r="F218" s="320"/>
      <c r="G218" s="337"/>
      <c r="H218" s="321"/>
    </row>
    <row r="219" spans="1:8" x14ac:dyDescent="0.25">
      <c r="A219" s="135"/>
      <c r="B219" s="495"/>
      <c r="C219" s="495"/>
      <c r="D219" s="495"/>
      <c r="E219" s="320"/>
      <c r="F219" s="320"/>
      <c r="G219" s="320"/>
      <c r="H219" s="321"/>
    </row>
    <row r="220" spans="1:8" ht="21.95" customHeight="1" x14ac:dyDescent="0.25">
      <c r="A220" s="135"/>
      <c r="B220" s="111" t="s">
        <v>288</v>
      </c>
      <c r="C220" s="143"/>
      <c r="D220" s="174"/>
      <c r="E220" s="174"/>
      <c r="F220" s="174"/>
      <c r="G220" s="175"/>
      <c r="H220" s="176"/>
    </row>
    <row r="221" spans="1:8" x14ac:dyDescent="0.25">
      <c r="A221" s="135"/>
      <c r="B221" s="495"/>
      <c r="C221" s="495"/>
      <c r="D221" s="495"/>
      <c r="E221" s="320"/>
      <c r="F221" s="320"/>
      <c r="G221" s="320"/>
      <c r="H221" s="321"/>
    </row>
    <row r="222" spans="1:8" x14ac:dyDescent="0.25">
      <c r="A222" s="135"/>
      <c r="B222" s="503"/>
      <c r="C222" s="518"/>
      <c r="D222" s="504"/>
      <c r="E222" s="320"/>
      <c r="F222" s="320"/>
      <c r="G222" s="320"/>
      <c r="H222" s="321"/>
    </row>
    <row r="223" spans="1:8" x14ac:dyDescent="0.25">
      <c r="A223" s="135"/>
      <c r="B223" s="503"/>
      <c r="C223" s="518"/>
      <c r="D223" s="504"/>
      <c r="E223" s="320"/>
      <c r="F223" s="320"/>
      <c r="G223" s="320"/>
      <c r="H223" s="321"/>
    </row>
    <row r="224" spans="1:8" x14ac:dyDescent="0.25">
      <c r="A224" s="135"/>
      <c r="B224" s="503"/>
      <c r="C224" s="518"/>
      <c r="D224" s="504"/>
      <c r="E224" s="320"/>
      <c r="F224" s="320"/>
      <c r="G224" s="320"/>
      <c r="H224" s="321"/>
    </row>
    <row r="225" spans="1:10" x14ac:dyDescent="0.25">
      <c r="A225" s="135"/>
      <c r="B225" s="498" t="s">
        <v>153</v>
      </c>
      <c r="C225" s="499"/>
      <c r="D225" s="500"/>
      <c r="E225" s="320"/>
      <c r="F225" s="320"/>
      <c r="G225" s="320"/>
      <c r="H225" s="321"/>
    </row>
    <row r="226" spans="1:10" x14ac:dyDescent="0.25">
      <c r="A226" s="135"/>
      <c r="B226" s="495"/>
      <c r="C226" s="495"/>
      <c r="D226" s="495"/>
      <c r="E226" s="320"/>
      <c r="F226" s="320"/>
      <c r="G226" s="320"/>
      <c r="H226" s="321"/>
    </row>
    <row r="227" spans="1:10" x14ac:dyDescent="0.25">
      <c r="A227" s="135"/>
      <c r="B227" s="149"/>
      <c r="C227" s="149"/>
      <c r="D227" s="149"/>
      <c r="E227" s="150"/>
      <c r="F227" s="150"/>
      <c r="G227" s="150"/>
      <c r="H227" s="208"/>
    </row>
    <row r="228" spans="1:10" x14ac:dyDescent="0.25">
      <c r="A228" s="93" t="s">
        <v>135</v>
      </c>
      <c r="B228" s="148" t="s">
        <v>336</v>
      </c>
      <c r="C228" s="149"/>
      <c r="D228" s="149"/>
      <c r="E228" s="150"/>
      <c r="F228" s="150"/>
      <c r="G228" s="150"/>
      <c r="H228" s="208"/>
      <c r="J228" s="209"/>
    </row>
    <row r="229" spans="1:10" x14ac:dyDescent="0.25">
      <c r="A229" s="135"/>
      <c r="B229" s="493"/>
      <c r="C229" s="493"/>
      <c r="D229" s="493"/>
      <c r="E229" s="493"/>
      <c r="F229" s="493"/>
      <c r="G229" s="493"/>
      <c r="H229" s="494"/>
      <c r="J229" s="163"/>
    </row>
    <row r="230" spans="1:10" ht="43.15" customHeight="1" x14ac:dyDescent="0.25">
      <c r="A230" s="135"/>
      <c r="B230" s="493"/>
      <c r="C230" s="493"/>
      <c r="D230" s="493"/>
      <c r="E230" s="493"/>
      <c r="F230" s="493"/>
      <c r="G230" s="493"/>
      <c r="H230" s="494"/>
      <c r="J230" s="173"/>
    </row>
    <row r="231" spans="1:10" ht="15.75" thickBot="1" x14ac:dyDescent="0.3">
      <c r="A231" s="151"/>
      <c r="B231" s="210"/>
      <c r="C231" s="211"/>
      <c r="D231" s="211"/>
      <c r="E231" s="211"/>
      <c r="F231" s="211"/>
      <c r="G231" s="211"/>
      <c r="H231" s="212"/>
    </row>
    <row r="232" spans="1:10" x14ac:dyDescent="0.25">
      <c r="A232" s="95"/>
      <c r="B232" s="95"/>
      <c r="C232" s="198"/>
      <c r="D232" s="95"/>
      <c r="E232" s="174"/>
      <c r="F232" s="115"/>
      <c r="G232" s="115"/>
      <c r="H232" s="115"/>
      <c r="I232" s="95"/>
    </row>
  </sheetData>
  <sheetProtection algorithmName="SHA-512" hashValue="8eu/7/F6k5t+jF7JJau+Sc9QfdwLCJwS3VBdZL2qhH3MnMBNNgnW6fXjWyr9+oazpPBZrxZ9Ni5w0xZxziGVgw==" saltValue="XYw6kUWXHDwtja02v1YQzQ==" spinCount="100000" sheet="1" objects="1" scenarios="1" insertRows="0"/>
  <mergeCells count="114">
    <mergeCell ref="G184:H184"/>
    <mergeCell ref="G183:H183"/>
    <mergeCell ref="G182:H182"/>
    <mergeCell ref="D33:H35"/>
    <mergeCell ref="B75:C75"/>
    <mergeCell ref="B114:C114"/>
    <mergeCell ref="B115:C115"/>
    <mergeCell ref="B116:C116"/>
    <mergeCell ref="B117:C117"/>
    <mergeCell ref="G156:H156"/>
    <mergeCell ref="G148:H148"/>
    <mergeCell ref="G157:H157"/>
    <mergeCell ref="G158:H158"/>
    <mergeCell ref="G149:H149"/>
    <mergeCell ref="G150:H150"/>
    <mergeCell ref="G151:H151"/>
    <mergeCell ref="G155:H155"/>
    <mergeCell ref="B65:C65"/>
    <mergeCell ref="B66:C66"/>
    <mergeCell ref="B44:C44"/>
    <mergeCell ref="B45:C45"/>
    <mergeCell ref="B118:C118"/>
    <mergeCell ref="B46:C46"/>
    <mergeCell ref="B47:C47"/>
    <mergeCell ref="B67:C67"/>
    <mergeCell ref="B68:C68"/>
    <mergeCell ref="B95:C95"/>
    <mergeCell ref="B96:C96"/>
    <mergeCell ref="B107:C107"/>
    <mergeCell ref="B108:C108"/>
    <mergeCell ref="B64:C64"/>
    <mergeCell ref="B69:C69"/>
    <mergeCell ref="B71:C71"/>
    <mergeCell ref="B76:C76"/>
    <mergeCell ref="B85:C85"/>
    <mergeCell ref="B90:C90"/>
    <mergeCell ref="B92:C92"/>
    <mergeCell ref="B97:C97"/>
    <mergeCell ref="B106:C106"/>
    <mergeCell ref="B215:D215"/>
    <mergeCell ref="C127:H128"/>
    <mergeCell ref="B131:H133"/>
    <mergeCell ref="G146:H146"/>
    <mergeCell ref="G147:H147"/>
    <mergeCell ref="G167:H167"/>
    <mergeCell ref="G166:H166"/>
    <mergeCell ref="G165:H165"/>
    <mergeCell ref="G176:H176"/>
    <mergeCell ref="G175:H175"/>
    <mergeCell ref="G174:H174"/>
    <mergeCell ref="G173:H173"/>
    <mergeCell ref="G172:H172"/>
    <mergeCell ref="G159:H159"/>
    <mergeCell ref="G160:H160"/>
    <mergeCell ref="G164:H164"/>
    <mergeCell ref="G181:H181"/>
    <mergeCell ref="G195:H195"/>
    <mergeCell ref="B135:H139"/>
    <mergeCell ref="D141:H141"/>
    <mergeCell ref="G144:H144"/>
    <mergeCell ref="G191:H191"/>
    <mergeCell ref="G186:H186"/>
    <mergeCell ref="G185:H185"/>
    <mergeCell ref="B229:H230"/>
    <mergeCell ref="G171:H171"/>
    <mergeCell ref="G180:H180"/>
    <mergeCell ref="B219:D219"/>
    <mergeCell ref="B221:D221"/>
    <mergeCell ref="B216:D216"/>
    <mergeCell ref="B217:D217"/>
    <mergeCell ref="B218:D218"/>
    <mergeCell ref="A204:H204"/>
    <mergeCell ref="B205:H206"/>
    <mergeCell ref="D208:H208"/>
    <mergeCell ref="E210:H210"/>
    <mergeCell ref="B214:D214"/>
    <mergeCell ref="G190:H190"/>
    <mergeCell ref="B226:D226"/>
    <mergeCell ref="G199:H199"/>
    <mergeCell ref="G200:H200"/>
    <mergeCell ref="B222:D222"/>
    <mergeCell ref="B223:D223"/>
    <mergeCell ref="B224:D224"/>
    <mergeCell ref="B225:D225"/>
    <mergeCell ref="G194:H194"/>
    <mergeCell ref="G193:H193"/>
    <mergeCell ref="G192:H192"/>
    <mergeCell ref="B111:C111"/>
    <mergeCell ref="B113:C113"/>
    <mergeCell ref="B72:C72"/>
    <mergeCell ref="B73:C73"/>
    <mergeCell ref="B74:C74"/>
    <mergeCell ref="B86:C86"/>
    <mergeCell ref="B87:C87"/>
    <mergeCell ref="B88:C88"/>
    <mergeCell ref="B89:C89"/>
    <mergeCell ref="B93:C93"/>
    <mergeCell ref="B94:C94"/>
    <mergeCell ref="B109:C109"/>
    <mergeCell ref="B110:C110"/>
    <mergeCell ref="B17:E18"/>
    <mergeCell ref="B50:C50"/>
    <mergeCell ref="B55:C55"/>
    <mergeCell ref="B48:C48"/>
    <mergeCell ref="A28:H28"/>
    <mergeCell ref="B29:H30"/>
    <mergeCell ref="E37:H37"/>
    <mergeCell ref="B43:C43"/>
    <mergeCell ref="B52:C52"/>
    <mergeCell ref="B53:C53"/>
    <mergeCell ref="B54:C54"/>
    <mergeCell ref="B24:G24"/>
    <mergeCell ref="B25:G25"/>
    <mergeCell ref="B51:C51"/>
  </mergeCells>
  <conditionalFormatting sqref="E43:E48 E58:E61 B145:H152 E50:E56 E215:E219 E221:E226 E79:E82 E71:E77 E100:E103 E92:E98 E121:E124 E113:E119">
    <cfRule type="expression" dxfId="213" priority="71">
      <formula>$F$11="no"</formula>
    </cfRule>
  </conditionalFormatting>
  <conditionalFormatting sqref="F43:F48 F58:F61 B154:H161 F50:F56 F215:F219 F221:F226 F79:F82 F71:F77 F100:F103 F92:F98 F121:F124 F113:F119">
    <cfRule type="expression" dxfId="212" priority="70">
      <formula>$F$13="no"</formula>
    </cfRule>
  </conditionalFormatting>
  <conditionalFormatting sqref="G43:G48 G50:G56 G58:G61 G64:G69 G71:G77 G79:G82 G85:G90 G92:G98 G100:G103 G106:G111 G113:G119 G121:G124 B163:H164 G214:G219 G221:G226 B168:H171 B165:G167 B177:H180 B172:G176 B187:H190 B181:G186 B196:H196 B191:G195">
    <cfRule type="expression" dxfId="211" priority="69">
      <formula>$F$15="no"</formula>
    </cfRule>
  </conditionalFormatting>
  <conditionalFormatting sqref="H43:H48 H58:H61 H50:H56 C198:H201 H218:H219 H221:H226 H79:H82 H71:H77 H100:H103 H92:H98 H121:H124 H113:H119">
    <cfRule type="expression" dxfId="210" priority="68">
      <formula>$F$20="no"</formula>
    </cfRule>
  </conditionalFormatting>
  <conditionalFormatting sqref="E214">
    <cfRule type="expression" dxfId="209" priority="63">
      <formula>$F$11="no"</formula>
    </cfRule>
  </conditionalFormatting>
  <conditionalFormatting sqref="F214">
    <cfRule type="expression" dxfId="208" priority="62">
      <formula>$F$13="no"</formula>
    </cfRule>
  </conditionalFormatting>
  <conditionalFormatting sqref="H214:H217">
    <cfRule type="expression" dxfId="207" priority="60">
      <formula>$F$20="no"</formula>
    </cfRule>
  </conditionalFormatting>
  <conditionalFormatting sqref="E64:E69">
    <cfRule type="expression" dxfId="206" priority="38">
      <formula>$F$11="no"</formula>
    </cfRule>
  </conditionalFormatting>
  <conditionalFormatting sqref="F64:F69">
    <cfRule type="expression" dxfId="205" priority="37">
      <formula>$F$13="no"</formula>
    </cfRule>
  </conditionalFormatting>
  <conditionalFormatting sqref="H64:H69">
    <cfRule type="expression" dxfId="204" priority="35">
      <formula>$F$20="no"</formula>
    </cfRule>
  </conditionalFormatting>
  <conditionalFormatting sqref="E85:E90">
    <cfRule type="expression" dxfId="203" priority="26">
      <formula>$F$11="no"</formula>
    </cfRule>
  </conditionalFormatting>
  <conditionalFormatting sqref="F85:F90">
    <cfRule type="expression" dxfId="202" priority="25">
      <formula>$F$13="no"</formula>
    </cfRule>
  </conditionalFormatting>
  <conditionalFormatting sqref="H85:H90">
    <cfRule type="expression" dxfId="201" priority="23">
      <formula>$F$20="no"</formula>
    </cfRule>
  </conditionalFormatting>
  <conditionalFormatting sqref="E106:E111">
    <cfRule type="expression" dxfId="200" priority="14">
      <formula>$F$11="no"</formula>
    </cfRule>
  </conditionalFormatting>
  <conditionalFormatting sqref="F106:F111">
    <cfRule type="expression" dxfId="199" priority="13">
      <formula>$F$13="no"</formula>
    </cfRule>
  </conditionalFormatting>
  <conditionalFormatting sqref="H106:H111">
    <cfRule type="expression" dxfId="198" priority="11">
      <formula>$F$20="no"</formula>
    </cfRule>
  </conditionalFormatting>
  <conditionalFormatting sqref="B198">
    <cfRule type="expression" dxfId="197" priority="10">
      <formula>$F$20="no"</formula>
    </cfRule>
  </conditionalFormatting>
  <conditionalFormatting sqref="A62:H64 A170:H171 A90:H92 A86:B89 D86:H89 A97:H106 A93:B96 D93:H96 A111:H113 A107:B110 D107:H110 A118:H124 A114:B117 D114:H117 A69:H71 A65:B68 D65:H68 A76:H85 A72:B75 D72:H75 A177:H180 A172:G176 A187:H190 A181:G186 A196:H196 A191:G195">
    <cfRule type="expression" dxfId="196" priority="5">
      <formula>$F$17="no"</formula>
    </cfRule>
  </conditionalFormatting>
  <conditionalFormatting sqref="A41">
    <cfRule type="expression" dxfId="195" priority="4">
      <formula>$F$17="no"</formula>
    </cfRule>
  </conditionalFormatting>
  <conditionalFormatting sqref="C163">
    <cfRule type="expression" dxfId="194" priority="3">
      <formula>$F$17="no"</formula>
    </cfRule>
  </conditionalFormatting>
  <conditionalFormatting sqref="C198">
    <cfRule type="expression" dxfId="193" priority="2">
      <formula>$F$17="no"</formula>
    </cfRule>
  </conditionalFormatting>
  <conditionalFormatting sqref="A168:H171 A165:G167 A177:H180 A172:G176 A187:H190 A181:G186 A196:H231 A191:G195 A36:H164 A28:H32 A33:D33 A34:C35">
    <cfRule type="expression" dxfId="192" priority="1">
      <formula>AND($F$11="no",$F$13="no",$F$15="no",$F$20="no")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'Yes or No'!$A:$A</xm:f>
          </x14:formula1>
          <xm:sqref>F11 F13 F15 F20 F17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K230"/>
  <sheetViews>
    <sheetView showGridLines="0" workbookViewId="0"/>
  </sheetViews>
  <sheetFormatPr defaultColWidth="9.140625" defaultRowHeight="15" x14ac:dyDescent="0.25"/>
  <cols>
    <col min="1" max="1" width="3" style="62" customWidth="1"/>
    <col min="2" max="2" width="13.5703125" style="62" customWidth="1"/>
    <col min="3" max="3" width="42.42578125" style="62" customWidth="1"/>
    <col min="4" max="7" width="17.28515625" style="62" customWidth="1"/>
    <col min="8" max="8" width="22.7109375" style="62" customWidth="1"/>
    <col min="9" max="9" width="2.5703125" style="62" customWidth="1"/>
    <col min="10" max="10" width="9.140625" style="62"/>
    <col min="11" max="11" width="13.7109375" style="62" bestFit="1" customWidth="1"/>
    <col min="12" max="16384" width="9.140625" style="62"/>
  </cols>
  <sheetData>
    <row r="1" spans="1:10" ht="18.75" customHeight="1" x14ac:dyDescent="0.3">
      <c r="A1" s="61" t="str">
        <f>'Cover and Instructions'!A1</f>
        <v>Georgia Families MHPAEA Parity</v>
      </c>
      <c r="H1" s="63" t="s">
        <v>565</v>
      </c>
    </row>
    <row r="2" spans="1:10" ht="26.25" x14ac:dyDescent="0.4">
      <c r="A2" s="64" t="s">
        <v>16</v>
      </c>
    </row>
    <row r="3" spans="1:10" ht="21" x14ac:dyDescent="0.35">
      <c r="A3" s="66" t="s">
        <v>468</v>
      </c>
    </row>
    <row r="5" spans="1:10" x14ac:dyDescent="0.25">
      <c r="A5" s="68" t="s">
        <v>0</v>
      </c>
      <c r="C5" s="69" t="str">
        <f>'Cover and Instructions'!$D$4</f>
        <v>Peach State Health Plan</v>
      </c>
      <c r="D5" s="69"/>
      <c r="E5" s="69"/>
      <c r="F5" s="69"/>
      <c r="G5" s="69"/>
    </row>
    <row r="6" spans="1:10" x14ac:dyDescent="0.25">
      <c r="A6" s="68" t="s">
        <v>510</v>
      </c>
      <c r="C6" s="69" t="str">
        <f>'Cover and Instructions'!D5</f>
        <v>Title XIX Children</v>
      </c>
      <c r="D6" s="69"/>
      <c r="E6" s="69"/>
      <c r="F6" s="69"/>
      <c r="G6" s="69"/>
    </row>
    <row r="7" spans="1:10" ht="15.75" thickBot="1" x14ac:dyDescent="0.3"/>
    <row r="8" spans="1:10" x14ac:dyDescent="0.25">
      <c r="A8" s="71" t="s">
        <v>375</v>
      </c>
      <c r="B8" s="72"/>
      <c r="C8" s="72"/>
      <c r="D8" s="72"/>
      <c r="E8" s="72"/>
      <c r="F8" s="72"/>
      <c r="G8" s="72"/>
      <c r="H8" s="73"/>
    </row>
    <row r="9" spans="1:10" ht="15" customHeight="1" x14ac:dyDescent="0.25">
      <c r="A9" s="74" t="s">
        <v>374</v>
      </c>
      <c r="B9" s="158"/>
      <c r="C9" s="158"/>
      <c r="D9" s="158"/>
      <c r="E9" s="158"/>
      <c r="F9" s="158"/>
      <c r="G9" s="158"/>
      <c r="H9" s="159"/>
    </row>
    <row r="10" spans="1:10" x14ac:dyDescent="0.25">
      <c r="A10" s="77"/>
      <c r="B10" s="78"/>
      <c r="C10" s="78"/>
      <c r="D10" s="78"/>
      <c r="E10" s="78"/>
      <c r="F10" s="78"/>
      <c r="G10" s="78"/>
      <c r="H10" s="79"/>
    </row>
    <row r="11" spans="1:10" x14ac:dyDescent="0.25">
      <c r="A11" s="80" t="s">
        <v>370</v>
      </c>
      <c r="B11" s="81" t="s">
        <v>386</v>
      </c>
      <c r="C11" s="78"/>
      <c r="D11" s="78"/>
      <c r="E11" s="78"/>
      <c r="F11" s="160" t="s">
        <v>372</v>
      </c>
      <c r="G11" s="84" t="str">
        <f>IF(F11="yes","  Complete Section 1 and Section 2","")</f>
        <v/>
      </c>
      <c r="H11" s="79"/>
    </row>
    <row r="12" spans="1:10" ht="6" customHeight="1" x14ac:dyDescent="0.25">
      <c r="A12" s="80"/>
      <c r="B12" s="81"/>
      <c r="C12" s="78"/>
      <c r="D12" s="78"/>
      <c r="E12" s="78"/>
      <c r="F12" s="78"/>
      <c r="G12" s="84"/>
      <c r="H12" s="79"/>
    </row>
    <row r="13" spans="1:10" x14ac:dyDescent="0.25">
      <c r="A13" s="80" t="s">
        <v>373</v>
      </c>
      <c r="B13" s="81" t="s">
        <v>387</v>
      </c>
      <c r="C13" s="78"/>
      <c r="D13" s="78"/>
      <c r="E13" s="78"/>
      <c r="F13" s="160" t="s">
        <v>372</v>
      </c>
      <c r="G13" s="84" t="str">
        <f>IF(F13="yes","  Complete Section 1 and Section 2","")</f>
        <v/>
      </c>
      <c r="H13" s="79"/>
    </row>
    <row r="14" spans="1:10" ht="6" customHeight="1" x14ac:dyDescent="0.25">
      <c r="A14" s="80"/>
      <c r="B14" s="81"/>
      <c r="C14" s="78"/>
      <c r="D14" s="78"/>
      <c r="E14" s="78"/>
      <c r="F14" s="78"/>
      <c r="G14" s="84"/>
      <c r="H14" s="79"/>
    </row>
    <row r="15" spans="1:10" x14ac:dyDescent="0.25">
      <c r="A15" s="80" t="s">
        <v>378</v>
      </c>
      <c r="B15" s="81" t="s">
        <v>388</v>
      </c>
      <c r="C15" s="78"/>
      <c r="D15" s="78"/>
      <c r="E15" s="78"/>
      <c r="F15" s="83" t="s">
        <v>372</v>
      </c>
      <c r="G15" s="84" t="str">
        <f>IF(F15="yes","  Complete Section 1 and Section 2","")</f>
        <v/>
      </c>
      <c r="H15" s="79"/>
      <c r="J15" s="163"/>
    </row>
    <row r="16" spans="1:10" ht="6" customHeight="1" x14ac:dyDescent="0.25">
      <c r="A16" s="80"/>
      <c r="B16" s="81"/>
      <c r="C16" s="78"/>
      <c r="D16" s="78"/>
      <c r="E16" s="78"/>
      <c r="F16" s="78"/>
      <c r="G16" s="84"/>
      <c r="H16" s="79"/>
      <c r="J16" s="68"/>
    </row>
    <row r="17" spans="1:10" x14ac:dyDescent="0.25">
      <c r="A17" s="80" t="s">
        <v>379</v>
      </c>
      <c r="B17" s="505" t="s">
        <v>497</v>
      </c>
      <c r="C17" s="505"/>
      <c r="D17" s="505"/>
      <c r="E17" s="505"/>
      <c r="F17" s="160" t="s">
        <v>372</v>
      </c>
      <c r="G17" s="84" t="str">
        <f>IF(F17="yes","  Report each income level in separate tiers in Section 1 and Section 2","")</f>
        <v/>
      </c>
      <c r="H17" s="79"/>
      <c r="J17" s="68"/>
    </row>
    <row r="18" spans="1:10" x14ac:dyDescent="0.25">
      <c r="A18" s="80"/>
      <c r="B18" s="505"/>
      <c r="C18" s="505"/>
      <c r="D18" s="505"/>
      <c r="E18" s="505"/>
      <c r="F18" s="78"/>
      <c r="G18" s="84"/>
      <c r="H18" s="79"/>
      <c r="J18" s="68"/>
    </row>
    <row r="19" spans="1:10" ht="6" customHeight="1" x14ac:dyDescent="0.25">
      <c r="A19" s="80"/>
      <c r="B19" s="81"/>
      <c r="C19" s="78"/>
      <c r="D19" s="78"/>
      <c r="E19" s="78"/>
      <c r="F19" s="78"/>
      <c r="G19" s="84"/>
      <c r="H19" s="79"/>
      <c r="J19" s="68"/>
    </row>
    <row r="20" spans="1:10" x14ac:dyDescent="0.25">
      <c r="A20" s="80" t="s">
        <v>489</v>
      </c>
      <c r="B20" s="81" t="s">
        <v>389</v>
      </c>
      <c r="C20" s="78"/>
      <c r="D20" s="78"/>
      <c r="E20" s="78"/>
      <c r="F20" s="160" t="s">
        <v>372</v>
      </c>
      <c r="G20" s="84" t="str">
        <f>IF(F20="yes","  Complete Section 1 and Section 2","")</f>
        <v/>
      </c>
      <c r="H20" s="79"/>
      <c r="J20" s="163"/>
    </row>
    <row r="21" spans="1:10" ht="6" customHeight="1" x14ac:dyDescent="0.25">
      <c r="A21" s="80"/>
      <c r="B21" s="81"/>
      <c r="C21" s="78"/>
      <c r="D21" s="78"/>
      <c r="E21" s="78"/>
      <c r="F21" s="78"/>
      <c r="G21" s="84"/>
      <c r="H21" s="161"/>
    </row>
    <row r="22" spans="1:10" x14ac:dyDescent="0.25">
      <c r="A22" s="80" t="s">
        <v>465</v>
      </c>
      <c r="B22" s="81"/>
      <c r="C22" s="78"/>
      <c r="D22" s="78"/>
      <c r="E22" s="78"/>
      <c r="F22" s="86"/>
      <c r="G22" s="84"/>
      <c r="H22" s="161"/>
    </row>
    <row r="23" spans="1:10" x14ac:dyDescent="0.25">
      <c r="A23" s="80"/>
      <c r="B23" s="81" t="s">
        <v>466</v>
      </c>
      <c r="C23" s="78"/>
      <c r="D23" s="78"/>
      <c r="E23" s="78"/>
      <c r="F23" s="86"/>
      <c r="G23" s="84"/>
      <c r="H23" s="161"/>
    </row>
    <row r="24" spans="1:10" x14ac:dyDescent="0.25">
      <c r="A24" s="80"/>
      <c r="B24" s="514"/>
      <c r="C24" s="514"/>
      <c r="D24" s="514"/>
      <c r="E24" s="514"/>
      <c r="F24" s="514"/>
      <c r="G24" s="514"/>
      <c r="H24" s="161"/>
      <c r="J24" s="163"/>
    </row>
    <row r="25" spans="1:10" x14ac:dyDescent="0.25">
      <c r="A25" s="80"/>
      <c r="B25" s="515"/>
      <c r="C25" s="515"/>
      <c r="D25" s="515"/>
      <c r="E25" s="515"/>
      <c r="F25" s="515"/>
      <c r="G25" s="515"/>
      <c r="H25" s="161"/>
      <c r="J25" s="164"/>
    </row>
    <row r="26" spans="1:10" ht="15.75" thickBot="1" x14ac:dyDescent="0.3">
      <c r="A26" s="87"/>
      <c r="B26" s="88"/>
      <c r="C26" s="89"/>
      <c r="D26" s="89"/>
      <c r="E26" s="89"/>
      <c r="F26" s="89"/>
      <c r="G26" s="89"/>
      <c r="H26" s="165"/>
    </row>
    <row r="27" spans="1:10" ht="15.75" thickBot="1" x14ac:dyDescent="0.3"/>
    <row r="28" spans="1:10" ht="16.5" thickBot="1" x14ac:dyDescent="0.3">
      <c r="A28" s="482" t="s">
        <v>391</v>
      </c>
      <c r="B28" s="483"/>
      <c r="C28" s="483"/>
      <c r="D28" s="483"/>
      <c r="E28" s="483"/>
      <c r="F28" s="483"/>
      <c r="G28" s="483"/>
      <c r="H28" s="484"/>
    </row>
    <row r="29" spans="1:10" x14ac:dyDescent="0.25">
      <c r="A29" s="93" t="s">
        <v>130</v>
      </c>
      <c r="B29" s="508" t="s">
        <v>368</v>
      </c>
      <c r="C29" s="508"/>
      <c r="D29" s="508"/>
      <c r="E29" s="508"/>
      <c r="F29" s="508"/>
      <c r="G29" s="508"/>
      <c r="H29" s="509"/>
    </row>
    <row r="30" spans="1:10" x14ac:dyDescent="0.25">
      <c r="A30" s="93"/>
      <c r="B30" s="510"/>
      <c r="C30" s="510"/>
      <c r="D30" s="510"/>
      <c r="E30" s="510"/>
      <c r="F30" s="510"/>
      <c r="G30" s="510"/>
      <c r="H30" s="511"/>
    </row>
    <row r="31" spans="1:10" x14ac:dyDescent="0.25">
      <c r="A31" s="93"/>
      <c r="B31" s="97" t="s">
        <v>309</v>
      </c>
      <c r="C31" s="166"/>
      <c r="D31" s="166"/>
      <c r="E31" s="166"/>
      <c r="F31" s="166"/>
      <c r="G31" s="166"/>
      <c r="H31" s="167"/>
    </row>
    <row r="32" spans="1:10" x14ac:dyDescent="0.25">
      <c r="A32" s="93"/>
      <c r="B32" s="95"/>
      <c r="C32" s="166"/>
      <c r="D32" s="166"/>
      <c r="E32" s="166"/>
      <c r="F32" s="166"/>
      <c r="G32" s="166"/>
      <c r="H32" s="167"/>
    </row>
    <row r="33" spans="1:11" x14ac:dyDescent="0.25">
      <c r="A33" s="93"/>
      <c r="B33" s="98" t="s">
        <v>413</v>
      </c>
      <c r="C33" s="95"/>
      <c r="D33" s="516" t="s">
        <v>487</v>
      </c>
      <c r="E33" s="516"/>
      <c r="F33" s="516"/>
      <c r="G33" s="516"/>
      <c r="H33" s="517"/>
      <c r="J33" s="163"/>
    </row>
    <row r="34" spans="1:11" ht="15" customHeight="1" x14ac:dyDescent="0.25">
      <c r="A34" s="93"/>
      <c r="B34" s="98"/>
      <c r="C34" s="95"/>
      <c r="D34" s="516"/>
      <c r="E34" s="516"/>
      <c r="F34" s="516"/>
      <c r="G34" s="516"/>
      <c r="H34" s="517"/>
      <c r="J34" s="163"/>
    </row>
    <row r="35" spans="1:11" x14ac:dyDescent="0.25">
      <c r="A35" s="93"/>
      <c r="B35" s="98"/>
      <c r="C35" s="95"/>
      <c r="D35" s="516"/>
      <c r="E35" s="516"/>
      <c r="F35" s="516"/>
      <c r="G35" s="516"/>
      <c r="H35" s="517"/>
    </row>
    <row r="36" spans="1:11" x14ac:dyDescent="0.25">
      <c r="A36" s="93"/>
      <c r="B36" s="95"/>
      <c r="C36" s="166"/>
      <c r="D36" s="166"/>
      <c r="E36" s="166"/>
      <c r="F36" s="166"/>
      <c r="G36" s="166"/>
      <c r="H36" s="167"/>
    </row>
    <row r="37" spans="1:11" ht="15" customHeight="1" x14ac:dyDescent="0.25">
      <c r="A37" s="135"/>
      <c r="B37" s="166"/>
      <c r="C37" s="166"/>
      <c r="D37" s="166"/>
      <c r="E37" s="512" t="s">
        <v>290</v>
      </c>
      <c r="F37" s="512"/>
      <c r="G37" s="512"/>
      <c r="H37" s="513"/>
    </row>
    <row r="38" spans="1:11" x14ac:dyDescent="0.25">
      <c r="A38" s="135"/>
      <c r="B38" s="95"/>
      <c r="C38" s="95"/>
      <c r="D38" s="95"/>
      <c r="E38" s="101" t="s">
        <v>158</v>
      </c>
      <c r="F38" s="101" t="s">
        <v>158</v>
      </c>
      <c r="G38" s="101" t="s">
        <v>158</v>
      </c>
      <c r="H38" s="168" t="s">
        <v>158</v>
      </c>
    </row>
    <row r="39" spans="1:11" x14ac:dyDescent="0.25">
      <c r="A39" s="135"/>
      <c r="B39" s="101"/>
      <c r="C39" s="101"/>
      <c r="D39" s="101" t="s">
        <v>164</v>
      </c>
      <c r="E39" s="101" t="s">
        <v>161</v>
      </c>
      <c r="F39" s="101" t="s">
        <v>161</v>
      </c>
      <c r="G39" s="101" t="s">
        <v>161</v>
      </c>
      <c r="H39" s="168" t="s">
        <v>161</v>
      </c>
      <c r="J39" s="213"/>
    </row>
    <row r="40" spans="1:11" x14ac:dyDescent="0.25">
      <c r="A40" s="135"/>
      <c r="B40" s="104" t="s">
        <v>191</v>
      </c>
      <c r="C40" s="105"/>
      <c r="D40" s="105" t="s">
        <v>158</v>
      </c>
      <c r="E40" s="105" t="s">
        <v>350</v>
      </c>
      <c r="F40" s="105" t="s">
        <v>148</v>
      </c>
      <c r="G40" s="105" t="s">
        <v>285</v>
      </c>
      <c r="H40" s="169" t="s">
        <v>286</v>
      </c>
      <c r="J40" s="214"/>
    </row>
    <row r="41" spans="1:11" x14ac:dyDescent="0.25">
      <c r="A41" s="171" t="s">
        <v>461</v>
      </c>
      <c r="B41" s="172"/>
      <c r="C41" s="101"/>
      <c r="D41" s="101"/>
      <c r="E41" s="101"/>
      <c r="F41" s="101"/>
      <c r="G41" s="101"/>
      <c r="H41" s="168"/>
      <c r="J41" s="214"/>
    </row>
    <row r="42" spans="1:11" ht="21.95" customHeight="1" x14ac:dyDescent="0.25">
      <c r="A42" s="135"/>
      <c r="B42" s="111" t="s">
        <v>287</v>
      </c>
      <c r="C42" s="101"/>
      <c r="D42" s="101"/>
      <c r="E42" s="101"/>
      <c r="F42" s="101"/>
      <c r="G42" s="101"/>
      <c r="H42" s="168"/>
      <c r="K42" s="219"/>
    </row>
    <row r="43" spans="1:11" ht="15" customHeight="1" x14ac:dyDescent="0.25">
      <c r="A43" s="135"/>
      <c r="B43" s="495"/>
      <c r="C43" s="495"/>
      <c r="D43" s="309"/>
      <c r="E43" s="310"/>
      <c r="F43" s="310"/>
      <c r="G43" s="311"/>
      <c r="H43" s="312"/>
    </row>
    <row r="44" spans="1:11" ht="15" customHeight="1" x14ac:dyDescent="0.25">
      <c r="A44" s="135"/>
      <c r="B44" s="503"/>
      <c r="C44" s="504"/>
      <c r="D44" s="309"/>
      <c r="E44" s="310"/>
      <c r="F44" s="310"/>
      <c r="G44" s="311"/>
      <c r="H44" s="312"/>
    </row>
    <row r="45" spans="1:11" ht="15" customHeight="1" x14ac:dyDescent="0.25">
      <c r="A45" s="135"/>
      <c r="B45" s="503"/>
      <c r="C45" s="504"/>
      <c r="D45" s="309"/>
      <c r="E45" s="310"/>
      <c r="F45" s="310"/>
      <c r="G45" s="311"/>
      <c r="H45" s="312"/>
    </row>
    <row r="46" spans="1:11" ht="15" customHeight="1" x14ac:dyDescent="0.25">
      <c r="A46" s="135"/>
      <c r="B46" s="503"/>
      <c r="C46" s="504"/>
      <c r="D46" s="309"/>
      <c r="E46" s="310"/>
      <c r="F46" s="310"/>
      <c r="G46" s="311"/>
      <c r="H46" s="312"/>
    </row>
    <row r="47" spans="1:11" ht="15" customHeight="1" x14ac:dyDescent="0.25">
      <c r="A47" s="135"/>
      <c r="B47" s="498" t="s">
        <v>153</v>
      </c>
      <c r="C47" s="500"/>
      <c r="D47" s="309"/>
      <c r="E47" s="310"/>
      <c r="F47" s="310"/>
      <c r="G47" s="311"/>
      <c r="H47" s="312"/>
    </row>
    <row r="48" spans="1:11" x14ac:dyDescent="0.25">
      <c r="A48" s="135"/>
      <c r="B48" s="495"/>
      <c r="C48" s="495"/>
      <c r="D48" s="310"/>
      <c r="E48" s="310"/>
      <c r="F48" s="310"/>
      <c r="G48" s="313"/>
      <c r="H48" s="314"/>
    </row>
    <row r="49" spans="1:10" ht="21.95" customHeight="1" x14ac:dyDescent="0.25">
      <c r="A49" s="135"/>
      <c r="B49" s="111" t="s">
        <v>288</v>
      </c>
      <c r="C49" s="143"/>
      <c r="D49" s="174"/>
      <c r="E49" s="174"/>
      <c r="F49" s="174"/>
      <c r="G49" s="175"/>
      <c r="H49" s="176"/>
      <c r="J49" s="214"/>
    </row>
    <row r="50" spans="1:10" x14ac:dyDescent="0.25">
      <c r="A50" s="135"/>
      <c r="B50" s="495"/>
      <c r="C50" s="495"/>
      <c r="D50" s="310"/>
      <c r="E50" s="310"/>
      <c r="F50" s="310"/>
      <c r="G50" s="313"/>
      <c r="H50" s="314"/>
    </row>
    <row r="51" spans="1:10" x14ac:dyDescent="0.25">
      <c r="A51" s="135"/>
      <c r="B51" s="503"/>
      <c r="C51" s="504"/>
      <c r="D51" s="310"/>
      <c r="E51" s="310"/>
      <c r="F51" s="310"/>
      <c r="G51" s="313"/>
      <c r="H51" s="314"/>
    </row>
    <row r="52" spans="1:10" x14ac:dyDescent="0.25">
      <c r="A52" s="135"/>
      <c r="B52" s="503"/>
      <c r="C52" s="504"/>
      <c r="D52" s="310"/>
      <c r="E52" s="310"/>
      <c r="F52" s="310"/>
      <c r="G52" s="313"/>
      <c r="H52" s="314"/>
    </row>
    <row r="53" spans="1:10" x14ac:dyDescent="0.25">
      <c r="A53" s="135"/>
      <c r="B53" s="503"/>
      <c r="C53" s="504"/>
      <c r="D53" s="310"/>
      <c r="E53" s="310"/>
      <c r="F53" s="310"/>
      <c r="G53" s="313"/>
      <c r="H53" s="314"/>
    </row>
    <row r="54" spans="1:10" x14ac:dyDescent="0.25">
      <c r="A54" s="135"/>
      <c r="B54" s="498" t="s">
        <v>153</v>
      </c>
      <c r="C54" s="500"/>
      <c r="D54" s="310"/>
      <c r="E54" s="310"/>
      <c r="F54" s="310"/>
      <c r="G54" s="313"/>
      <c r="H54" s="314"/>
    </row>
    <row r="55" spans="1:10" x14ac:dyDescent="0.25">
      <c r="A55" s="135"/>
      <c r="B55" s="495"/>
      <c r="C55" s="495"/>
      <c r="D55" s="310"/>
      <c r="E55" s="310"/>
      <c r="F55" s="310"/>
      <c r="G55" s="313"/>
      <c r="H55" s="314"/>
    </row>
    <row r="56" spans="1:10" x14ac:dyDescent="0.25">
      <c r="A56" s="135"/>
      <c r="B56" s="177"/>
      <c r="C56" s="150"/>
      <c r="D56" s="178">
        <f>SUM(D43:D55)</f>
        <v>0</v>
      </c>
      <c r="E56" s="179">
        <f>SUM(E43:E55)</f>
        <v>0</v>
      </c>
      <c r="F56" s="179">
        <f>SUM(F43:F55)</f>
        <v>0</v>
      </c>
      <c r="G56" s="178">
        <f>SUM(G43:G55)</f>
        <v>0</v>
      </c>
      <c r="H56" s="180">
        <f>SUM(H43:H55)</f>
        <v>0</v>
      </c>
    </row>
    <row r="57" spans="1:10" x14ac:dyDescent="0.25">
      <c r="A57" s="93" t="s">
        <v>131</v>
      </c>
      <c r="B57" s="98" t="s">
        <v>297</v>
      </c>
      <c r="C57" s="150"/>
      <c r="D57" s="181"/>
      <c r="E57" s="181"/>
      <c r="F57" s="181"/>
      <c r="G57" s="175"/>
      <c r="H57" s="176"/>
    </row>
    <row r="58" spans="1:10" x14ac:dyDescent="0.25">
      <c r="A58" s="135"/>
      <c r="B58" s="95"/>
      <c r="C58" s="95" t="s">
        <v>283</v>
      </c>
      <c r="D58" s="178">
        <f>D56</f>
        <v>0</v>
      </c>
      <c r="E58" s="179">
        <f t="shared" ref="E58:H58" si="0">E56</f>
        <v>0</v>
      </c>
      <c r="F58" s="179">
        <f t="shared" si="0"/>
        <v>0</v>
      </c>
      <c r="G58" s="178">
        <f t="shared" si="0"/>
        <v>0</v>
      </c>
      <c r="H58" s="184">
        <f t="shared" si="0"/>
        <v>0</v>
      </c>
    </row>
    <row r="59" spans="1:10" x14ac:dyDescent="0.25">
      <c r="A59" s="135"/>
      <c r="B59" s="95"/>
      <c r="C59" s="95" t="s">
        <v>284</v>
      </c>
      <c r="D59" s="95"/>
      <c r="E59" s="349" t="e">
        <f>E58/D58</f>
        <v>#DIV/0!</v>
      </c>
      <c r="F59" s="349" t="e">
        <f>F58/D58</f>
        <v>#DIV/0!</v>
      </c>
      <c r="G59" s="349" t="e">
        <f>G58/D58</f>
        <v>#DIV/0!</v>
      </c>
      <c r="H59" s="350" t="e">
        <f>H58/D58</f>
        <v>#DIV/0!</v>
      </c>
    </row>
    <row r="60" spans="1:10" x14ac:dyDescent="0.25">
      <c r="A60" s="135"/>
      <c r="B60" s="95"/>
      <c r="C60" s="185" t="s">
        <v>298</v>
      </c>
      <c r="D60" s="95"/>
      <c r="E60" s="115" t="e">
        <f>IF(E59&gt;=(2/3),"Yes","No")</f>
        <v>#DIV/0!</v>
      </c>
      <c r="F60" s="115" t="e">
        <f>IF(F59&gt;=(2/3),"Yes","No")</f>
        <v>#DIV/0!</v>
      </c>
      <c r="G60" s="115" t="e">
        <f>IF(G59&gt;=(2/3),"Yes","No")</f>
        <v>#DIV/0!</v>
      </c>
      <c r="H60" s="186" t="e">
        <f>IF(H59&gt;=(2/3),"Yes","No")</f>
        <v>#DIV/0!</v>
      </c>
    </row>
    <row r="61" spans="1:10" x14ac:dyDescent="0.25">
      <c r="A61" s="135"/>
      <c r="B61" s="106"/>
      <c r="C61" s="106"/>
      <c r="D61" s="106"/>
      <c r="E61" s="187" t="e">
        <f>IF(E60="No", "Note A", "Note B")</f>
        <v>#DIV/0!</v>
      </c>
      <c r="F61" s="187" t="e">
        <f>IF(F60="No", "Note A", "Note B")</f>
        <v>#DIV/0!</v>
      </c>
      <c r="G61" s="187" t="e">
        <f>IF(G60="No", "Note A", "Note B")</f>
        <v>#DIV/0!</v>
      </c>
      <c r="H61" s="188" t="e">
        <f>IF(H60="No", "Note A", "Note B")</f>
        <v>#DIV/0!</v>
      </c>
    </row>
    <row r="62" spans="1:10" x14ac:dyDescent="0.25">
      <c r="A62" s="171" t="s">
        <v>462</v>
      </c>
      <c r="B62" s="95"/>
      <c r="C62" s="95"/>
      <c r="D62" s="189"/>
      <c r="E62" s="189"/>
      <c r="F62" s="189"/>
      <c r="G62" s="189"/>
      <c r="H62" s="96"/>
    </row>
    <row r="63" spans="1:10" x14ac:dyDescent="0.25">
      <c r="A63" s="135"/>
      <c r="B63" s="111" t="s">
        <v>287</v>
      </c>
      <c r="C63" s="101"/>
      <c r="D63" s="101"/>
      <c r="E63" s="101"/>
      <c r="F63" s="101"/>
      <c r="G63" s="101"/>
      <c r="H63" s="168"/>
      <c r="J63" s="173"/>
    </row>
    <row r="64" spans="1:10" x14ac:dyDescent="0.25">
      <c r="A64" s="135"/>
      <c r="B64" s="495"/>
      <c r="C64" s="495"/>
      <c r="D64" s="309"/>
      <c r="E64" s="310"/>
      <c r="F64" s="310"/>
      <c r="G64" s="311"/>
      <c r="H64" s="312"/>
      <c r="J64" s="163"/>
    </row>
    <row r="65" spans="1:10" x14ac:dyDescent="0.25">
      <c r="A65" s="135"/>
      <c r="B65" s="503"/>
      <c r="C65" s="504"/>
      <c r="D65" s="309"/>
      <c r="E65" s="310"/>
      <c r="F65" s="310"/>
      <c r="G65" s="311"/>
      <c r="H65" s="312"/>
      <c r="J65" s="163"/>
    </row>
    <row r="66" spans="1:10" x14ac:dyDescent="0.25">
      <c r="A66" s="135"/>
      <c r="B66" s="503"/>
      <c r="C66" s="504"/>
      <c r="D66" s="309"/>
      <c r="E66" s="310"/>
      <c r="F66" s="310"/>
      <c r="G66" s="311"/>
      <c r="H66" s="312"/>
      <c r="J66" s="163"/>
    </row>
    <row r="67" spans="1:10" x14ac:dyDescent="0.25">
      <c r="A67" s="135"/>
      <c r="B67" s="503"/>
      <c r="C67" s="504"/>
      <c r="D67" s="309"/>
      <c r="E67" s="310"/>
      <c r="F67" s="310"/>
      <c r="G67" s="311"/>
      <c r="H67" s="312"/>
      <c r="J67" s="163"/>
    </row>
    <row r="68" spans="1:10" x14ac:dyDescent="0.25">
      <c r="A68" s="135"/>
      <c r="B68" s="498" t="s">
        <v>153</v>
      </c>
      <c r="C68" s="500"/>
      <c r="D68" s="309"/>
      <c r="E68" s="310"/>
      <c r="F68" s="310"/>
      <c r="G68" s="311"/>
      <c r="H68" s="312"/>
      <c r="J68" s="163"/>
    </row>
    <row r="69" spans="1:10" x14ac:dyDescent="0.25">
      <c r="A69" s="135"/>
      <c r="B69" s="495"/>
      <c r="C69" s="495"/>
      <c r="D69" s="310"/>
      <c r="E69" s="310"/>
      <c r="F69" s="310"/>
      <c r="G69" s="313"/>
      <c r="H69" s="314"/>
    </row>
    <row r="70" spans="1:10" x14ac:dyDescent="0.25">
      <c r="A70" s="135"/>
      <c r="B70" s="111" t="s">
        <v>288</v>
      </c>
      <c r="C70" s="143"/>
      <c r="D70" s="174"/>
      <c r="E70" s="174"/>
      <c r="F70" s="174"/>
      <c r="G70" s="175"/>
      <c r="H70" s="176"/>
    </row>
    <row r="71" spans="1:10" x14ac:dyDescent="0.25">
      <c r="A71" s="135"/>
      <c r="B71" s="495"/>
      <c r="C71" s="495"/>
      <c r="D71" s="310"/>
      <c r="E71" s="310"/>
      <c r="F71" s="310"/>
      <c r="G71" s="313"/>
      <c r="H71" s="314"/>
    </row>
    <row r="72" spans="1:10" x14ac:dyDescent="0.25">
      <c r="A72" s="135"/>
      <c r="B72" s="503"/>
      <c r="C72" s="504"/>
      <c r="D72" s="310"/>
      <c r="E72" s="310"/>
      <c r="F72" s="310"/>
      <c r="G72" s="313"/>
      <c r="H72" s="314"/>
    </row>
    <row r="73" spans="1:10" x14ac:dyDescent="0.25">
      <c r="A73" s="135"/>
      <c r="B73" s="503"/>
      <c r="C73" s="504"/>
      <c r="D73" s="310"/>
      <c r="E73" s="310"/>
      <c r="F73" s="310"/>
      <c r="G73" s="313"/>
      <c r="H73" s="314"/>
    </row>
    <row r="74" spans="1:10" x14ac:dyDescent="0.25">
      <c r="A74" s="135"/>
      <c r="B74" s="503"/>
      <c r="C74" s="504"/>
      <c r="D74" s="310"/>
      <c r="E74" s="310"/>
      <c r="F74" s="310"/>
      <c r="G74" s="313"/>
      <c r="H74" s="314"/>
    </row>
    <row r="75" spans="1:10" x14ac:dyDescent="0.25">
      <c r="A75" s="135"/>
      <c r="B75" s="498" t="s">
        <v>153</v>
      </c>
      <c r="C75" s="500"/>
      <c r="D75" s="310"/>
      <c r="E75" s="310"/>
      <c r="F75" s="310"/>
      <c r="G75" s="313"/>
      <c r="H75" s="314"/>
    </row>
    <row r="76" spans="1:10" x14ac:dyDescent="0.25">
      <c r="A76" s="135"/>
      <c r="B76" s="495"/>
      <c r="C76" s="495"/>
      <c r="D76" s="310"/>
      <c r="E76" s="310"/>
      <c r="F76" s="310"/>
      <c r="G76" s="313"/>
      <c r="H76" s="314"/>
    </row>
    <row r="77" spans="1:10" x14ac:dyDescent="0.25">
      <c r="A77" s="135"/>
      <c r="B77" s="177"/>
      <c r="C77" s="150"/>
      <c r="D77" s="178">
        <f>SUM(D64:D76)</f>
        <v>0</v>
      </c>
      <c r="E77" s="179">
        <f>SUM(E64:E76)</f>
        <v>0</v>
      </c>
      <c r="F77" s="179">
        <f>SUM(F64:F76)</f>
        <v>0</v>
      </c>
      <c r="G77" s="178">
        <f>SUM(G64:G76)</f>
        <v>0</v>
      </c>
      <c r="H77" s="180">
        <f>SUM(H64:H76)</f>
        <v>0</v>
      </c>
    </row>
    <row r="78" spans="1:10" x14ac:dyDescent="0.25">
      <c r="A78" s="93" t="s">
        <v>131</v>
      </c>
      <c r="B78" s="98" t="s">
        <v>297</v>
      </c>
      <c r="C78" s="150"/>
      <c r="D78" s="181"/>
      <c r="E78" s="181"/>
      <c r="F78" s="181"/>
      <c r="G78" s="175"/>
      <c r="H78" s="176"/>
    </row>
    <row r="79" spans="1:10" x14ac:dyDescent="0.25">
      <c r="A79" s="135"/>
      <c r="B79" s="95"/>
      <c r="C79" s="95" t="s">
        <v>283</v>
      </c>
      <c r="D79" s="178">
        <f>D77</f>
        <v>0</v>
      </c>
      <c r="E79" s="179">
        <f t="shared" ref="E79:H79" si="1">E77</f>
        <v>0</v>
      </c>
      <c r="F79" s="179">
        <f t="shared" si="1"/>
        <v>0</v>
      </c>
      <c r="G79" s="178">
        <f t="shared" si="1"/>
        <v>0</v>
      </c>
      <c r="H79" s="184">
        <f t="shared" si="1"/>
        <v>0</v>
      </c>
    </row>
    <row r="80" spans="1:10" x14ac:dyDescent="0.25">
      <c r="A80" s="135"/>
      <c r="B80" s="95"/>
      <c r="C80" s="95" t="s">
        <v>284</v>
      </c>
      <c r="D80" s="95"/>
      <c r="E80" s="349" t="e">
        <f>E79/D79</f>
        <v>#DIV/0!</v>
      </c>
      <c r="F80" s="349" t="e">
        <f>F79/D79</f>
        <v>#DIV/0!</v>
      </c>
      <c r="G80" s="349" t="e">
        <f>G79/D79</f>
        <v>#DIV/0!</v>
      </c>
      <c r="H80" s="350" t="e">
        <f>H79/D79</f>
        <v>#DIV/0!</v>
      </c>
    </row>
    <row r="81" spans="1:10" x14ac:dyDescent="0.25">
      <c r="A81" s="135"/>
      <c r="B81" s="95"/>
      <c r="C81" s="185" t="s">
        <v>298</v>
      </c>
      <c r="D81" s="95"/>
      <c r="E81" s="115" t="e">
        <f>IF(E80&gt;=(2/3),"Yes","No")</f>
        <v>#DIV/0!</v>
      </c>
      <c r="F81" s="115" t="e">
        <f>IF(F80&gt;=(2/3),"Yes","No")</f>
        <v>#DIV/0!</v>
      </c>
      <c r="G81" s="115" t="e">
        <f>IF(G80&gt;=(2/3),"Yes","No")</f>
        <v>#DIV/0!</v>
      </c>
      <c r="H81" s="186" t="e">
        <f>IF(H80&gt;=(2/3),"Yes","No")</f>
        <v>#DIV/0!</v>
      </c>
    </row>
    <row r="82" spans="1:10" x14ac:dyDescent="0.25">
      <c r="A82" s="135"/>
      <c r="B82" s="106"/>
      <c r="C82" s="106"/>
      <c r="D82" s="106"/>
      <c r="E82" s="187" t="e">
        <f>IF(E81="No", "Note A", "Note B")</f>
        <v>#DIV/0!</v>
      </c>
      <c r="F82" s="187" t="e">
        <f>IF(F81="No", "Note A", "Note B")</f>
        <v>#DIV/0!</v>
      </c>
      <c r="G82" s="187" t="e">
        <f>IF(G81="No", "Note A", "Note B")</f>
        <v>#DIV/0!</v>
      </c>
      <c r="H82" s="188" t="e">
        <f>IF(H81="No", "Note A", "Note B")</f>
        <v>#DIV/0!</v>
      </c>
    </row>
    <row r="83" spans="1:10" x14ac:dyDescent="0.25">
      <c r="A83" s="171" t="s">
        <v>463</v>
      </c>
      <c r="B83" s="95"/>
      <c r="C83" s="95"/>
      <c r="D83" s="189"/>
      <c r="E83" s="189"/>
      <c r="F83" s="189"/>
      <c r="G83" s="189"/>
      <c r="H83" s="96"/>
    </row>
    <row r="84" spans="1:10" x14ac:dyDescent="0.25">
      <c r="A84" s="135"/>
      <c r="B84" s="111" t="s">
        <v>287</v>
      </c>
      <c r="C84" s="101"/>
      <c r="D84" s="101"/>
      <c r="E84" s="101"/>
      <c r="F84" s="101"/>
      <c r="G84" s="101"/>
      <c r="H84" s="168"/>
    </row>
    <row r="85" spans="1:10" x14ac:dyDescent="0.25">
      <c r="A85" s="135"/>
      <c r="B85" s="495"/>
      <c r="C85" s="495"/>
      <c r="D85" s="309"/>
      <c r="E85" s="310"/>
      <c r="F85" s="310"/>
      <c r="G85" s="311"/>
      <c r="H85" s="312"/>
      <c r="J85" s="173"/>
    </row>
    <row r="86" spans="1:10" x14ac:dyDescent="0.25">
      <c r="A86" s="135"/>
      <c r="B86" s="503"/>
      <c r="C86" s="504"/>
      <c r="D86" s="309"/>
      <c r="E86" s="310"/>
      <c r="F86" s="310"/>
      <c r="G86" s="311"/>
      <c r="H86" s="312"/>
      <c r="J86" s="173"/>
    </row>
    <row r="87" spans="1:10" x14ac:dyDescent="0.25">
      <c r="A87" s="135"/>
      <c r="B87" s="503"/>
      <c r="C87" s="504"/>
      <c r="D87" s="309"/>
      <c r="E87" s="310"/>
      <c r="F87" s="310"/>
      <c r="G87" s="311"/>
      <c r="H87" s="312"/>
      <c r="J87" s="173"/>
    </row>
    <row r="88" spans="1:10" x14ac:dyDescent="0.25">
      <c r="A88" s="135"/>
      <c r="B88" s="503"/>
      <c r="C88" s="504"/>
      <c r="D88" s="309"/>
      <c r="E88" s="310"/>
      <c r="F88" s="310"/>
      <c r="G88" s="311"/>
      <c r="H88" s="312"/>
      <c r="J88" s="173"/>
    </row>
    <row r="89" spans="1:10" x14ac:dyDescent="0.25">
      <c r="A89" s="135"/>
      <c r="B89" s="498" t="s">
        <v>153</v>
      </c>
      <c r="C89" s="500"/>
      <c r="D89" s="309"/>
      <c r="E89" s="310"/>
      <c r="F89" s="310"/>
      <c r="G89" s="311"/>
      <c r="H89" s="312"/>
      <c r="J89" s="173"/>
    </row>
    <row r="90" spans="1:10" x14ac:dyDescent="0.25">
      <c r="A90" s="135"/>
      <c r="B90" s="495"/>
      <c r="C90" s="495"/>
      <c r="D90" s="310"/>
      <c r="E90" s="310"/>
      <c r="F90" s="310"/>
      <c r="G90" s="313"/>
      <c r="H90" s="314"/>
    </row>
    <row r="91" spans="1:10" x14ac:dyDescent="0.25">
      <c r="A91" s="135"/>
      <c r="B91" s="111" t="s">
        <v>288</v>
      </c>
      <c r="C91" s="143"/>
      <c r="D91" s="174"/>
      <c r="E91" s="174"/>
      <c r="F91" s="174"/>
      <c r="G91" s="175"/>
      <c r="H91" s="176"/>
    </row>
    <row r="92" spans="1:10" x14ac:dyDescent="0.25">
      <c r="A92" s="135"/>
      <c r="B92" s="495"/>
      <c r="C92" s="495"/>
      <c r="D92" s="310"/>
      <c r="E92" s="310"/>
      <c r="F92" s="310"/>
      <c r="G92" s="313"/>
      <c r="H92" s="314"/>
    </row>
    <row r="93" spans="1:10" x14ac:dyDescent="0.25">
      <c r="A93" s="135"/>
      <c r="B93" s="503"/>
      <c r="C93" s="504"/>
      <c r="D93" s="310"/>
      <c r="E93" s="310"/>
      <c r="F93" s="310"/>
      <c r="G93" s="313"/>
      <c r="H93" s="314"/>
    </row>
    <row r="94" spans="1:10" x14ac:dyDescent="0.25">
      <c r="A94" s="135"/>
      <c r="B94" s="503"/>
      <c r="C94" s="504"/>
      <c r="D94" s="310"/>
      <c r="E94" s="310"/>
      <c r="F94" s="310"/>
      <c r="G94" s="313"/>
      <c r="H94" s="314"/>
    </row>
    <row r="95" spans="1:10" x14ac:dyDescent="0.25">
      <c r="A95" s="135"/>
      <c r="B95" s="503"/>
      <c r="C95" s="504"/>
      <c r="D95" s="310"/>
      <c r="E95" s="310"/>
      <c r="F95" s="310"/>
      <c r="G95" s="313"/>
      <c r="H95" s="314"/>
    </row>
    <row r="96" spans="1:10" x14ac:dyDescent="0.25">
      <c r="A96" s="135"/>
      <c r="B96" s="498" t="s">
        <v>153</v>
      </c>
      <c r="C96" s="500"/>
      <c r="D96" s="310"/>
      <c r="E96" s="310"/>
      <c r="F96" s="310"/>
      <c r="G96" s="313"/>
      <c r="H96" s="314"/>
    </row>
    <row r="97" spans="1:10" x14ac:dyDescent="0.25">
      <c r="A97" s="135"/>
      <c r="B97" s="495"/>
      <c r="C97" s="495"/>
      <c r="D97" s="310"/>
      <c r="E97" s="310"/>
      <c r="F97" s="310"/>
      <c r="G97" s="313"/>
      <c r="H97" s="314"/>
    </row>
    <row r="98" spans="1:10" x14ac:dyDescent="0.25">
      <c r="A98" s="135"/>
      <c r="B98" s="177"/>
      <c r="C98" s="150"/>
      <c r="D98" s="178">
        <f>SUM(D85:D97)</f>
        <v>0</v>
      </c>
      <c r="E98" s="179">
        <f>SUM(E85:E97)</f>
        <v>0</v>
      </c>
      <c r="F98" s="179">
        <f>SUM(F85:F97)</f>
        <v>0</v>
      </c>
      <c r="G98" s="178">
        <f>SUM(G85:G97)</f>
        <v>0</v>
      </c>
      <c r="H98" s="180">
        <f>SUM(H85:H97)</f>
        <v>0</v>
      </c>
    </row>
    <row r="99" spans="1:10" x14ac:dyDescent="0.25">
      <c r="A99" s="93" t="s">
        <v>131</v>
      </c>
      <c r="B99" s="98" t="s">
        <v>297</v>
      </c>
      <c r="C99" s="150"/>
      <c r="D99" s="181"/>
      <c r="E99" s="181"/>
      <c r="F99" s="181"/>
      <c r="G99" s="175"/>
      <c r="H99" s="176"/>
    </row>
    <row r="100" spans="1:10" x14ac:dyDescent="0.25">
      <c r="A100" s="135"/>
      <c r="B100" s="95"/>
      <c r="C100" s="95" t="s">
        <v>283</v>
      </c>
      <c r="D100" s="178">
        <f>D98</f>
        <v>0</v>
      </c>
      <c r="E100" s="179">
        <f t="shared" ref="E100:H100" si="2">E98</f>
        <v>0</v>
      </c>
      <c r="F100" s="179">
        <f t="shared" si="2"/>
        <v>0</v>
      </c>
      <c r="G100" s="178">
        <f t="shared" si="2"/>
        <v>0</v>
      </c>
      <c r="H100" s="184">
        <f t="shared" si="2"/>
        <v>0</v>
      </c>
    </row>
    <row r="101" spans="1:10" x14ac:dyDescent="0.25">
      <c r="A101" s="135"/>
      <c r="B101" s="95"/>
      <c r="C101" s="95" t="s">
        <v>284</v>
      </c>
      <c r="D101" s="95"/>
      <c r="E101" s="349" t="e">
        <f>E100/D100</f>
        <v>#DIV/0!</v>
      </c>
      <c r="F101" s="349" t="e">
        <f>F100/D100</f>
        <v>#DIV/0!</v>
      </c>
      <c r="G101" s="349" t="e">
        <f>G100/D100</f>
        <v>#DIV/0!</v>
      </c>
      <c r="H101" s="350" t="e">
        <f>H100/D100</f>
        <v>#DIV/0!</v>
      </c>
    </row>
    <row r="102" spans="1:10" x14ac:dyDescent="0.25">
      <c r="A102" s="135"/>
      <c r="B102" s="95"/>
      <c r="C102" s="185" t="s">
        <v>298</v>
      </c>
      <c r="D102" s="95"/>
      <c r="E102" s="115" t="e">
        <f>IF(E101&gt;=(2/3),"Yes","No")</f>
        <v>#DIV/0!</v>
      </c>
      <c r="F102" s="115" t="e">
        <f>IF(F101&gt;=(2/3),"Yes","No")</f>
        <v>#DIV/0!</v>
      </c>
      <c r="G102" s="115" t="e">
        <f>IF(G101&gt;=(2/3),"Yes","No")</f>
        <v>#DIV/0!</v>
      </c>
      <c r="H102" s="186" t="e">
        <f>IF(H101&gt;=(2/3),"Yes","No")</f>
        <v>#DIV/0!</v>
      </c>
    </row>
    <row r="103" spans="1:10" x14ac:dyDescent="0.25">
      <c r="A103" s="135"/>
      <c r="B103" s="106"/>
      <c r="C103" s="106"/>
      <c r="D103" s="106"/>
      <c r="E103" s="187" t="e">
        <f>IF(E102="No", "Note A", "Note B")</f>
        <v>#DIV/0!</v>
      </c>
      <c r="F103" s="187" t="e">
        <f>IF(F102="No", "Note A", "Note B")</f>
        <v>#DIV/0!</v>
      </c>
      <c r="G103" s="187" t="e">
        <f>IF(G102="No", "Note A", "Note B")</f>
        <v>#DIV/0!</v>
      </c>
      <c r="H103" s="188" t="e">
        <f>IF(H102="No", "Note A", "Note B")</f>
        <v>#DIV/0!</v>
      </c>
    </row>
    <row r="104" spans="1:10" x14ac:dyDescent="0.25">
      <c r="A104" s="171" t="s">
        <v>464</v>
      </c>
      <c r="B104" s="95"/>
      <c r="C104" s="95"/>
      <c r="D104" s="189"/>
      <c r="E104" s="189"/>
      <c r="F104" s="189"/>
      <c r="G104" s="189"/>
      <c r="H104" s="96"/>
    </row>
    <row r="105" spans="1:10" x14ac:dyDescent="0.25">
      <c r="A105" s="135"/>
      <c r="B105" s="111" t="s">
        <v>287</v>
      </c>
      <c r="C105" s="101"/>
      <c r="D105" s="101"/>
      <c r="E105" s="101"/>
      <c r="F105" s="101"/>
      <c r="G105" s="101"/>
      <c r="H105" s="168"/>
    </row>
    <row r="106" spans="1:10" x14ac:dyDescent="0.25">
      <c r="A106" s="135"/>
      <c r="B106" s="495"/>
      <c r="C106" s="495"/>
      <c r="D106" s="309"/>
      <c r="E106" s="310"/>
      <c r="F106" s="310"/>
      <c r="G106" s="311"/>
      <c r="H106" s="312"/>
      <c r="J106" s="173"/>
    </row>
    <row r="107" spans="1:10" x14ac:dyDescent="0.25">
      <c r="A107" s="135"/>
      <c r="B107" s="503"/>
      <c r="C107" s="504"/>
      <c r="D107" s="309"/>
      <c r="E107" s="310"/>
      <c r="F107" s="310"/>
      <c r="G107" s="311"/>
      <c r="H107" s="312"/>
      <c r="J107" s="173"/>
    </row>
    <row r="108" spans="1:10" x14ac:dyDescent="0.25">
      <c r="A108" s="135"/>
      <c r="B108" s="503"/>
      <c r="C108" s="504"/>
      <c r="D108" s="309"/>
      <c r="E108" s="310"/>
      <c r="F108" s="310"/>
      <c r="G108" s="311"/>
      <c r="H108" s="312"/>
      <c r="J108" s="173"/>
    </row>
    <row r="109" spans="1:10" x14ac:dyDescent="0.25">
      <c r="A109" s="135"/>
      <c r="B109" s="503"/>
      <c r="C109" s="504"/>
      <c r="D109" s="309"/>
      <c r="E109" s="310"/>
      <c r="F109" s="310"/>
      <c r="G109" s="311"/>
      <c r="H109" s="312"/>
      <c r="J109" s="173"/>
    </row>
    <row r="110" spans="1:10" x14ac:dyDescent="0.25">
      <c r="A110" s="135"/>
      <c r="B110" s="498" t="s">
        <v>153</v>
      </c>
      <c r="C110" s="500"/>
      <c r="D110" s="309"/>
      <c r="E110" s="310"/>
      <c r="F110" s="310"/>
      <c r="G110" s="311"/>
      <c r="H110" s="312"/>
      <c r="J110" s="173"/>
    </row>
    <row r="111" spans="1:10" x14ac:dyDescent="0.25">
      <c r="A111" s="135"/>
      <c r="B111" s="495"/>
      <c r="C111" s="495"/>
      <c r="D111" s="310"/>
      <c r="E111" s="310"/>
      <c r="F111" s="310"/>
      <c r="G111" s="313"/>
      <c r="H111" s="314"/>
    </row>
    <row r="112" spans="1:10" x14ac:dyDescent="0.25">
      <c r="A112" s="135"/>
      <c r="B112" s="111" t="s">
        <v>288</v>
      </c>
      <c r="C112" s="143"/>
      <c r="D112" s="174"/>
      <c r="E112" s="174"/>
      <c r="F112" s="174"/>
      <c r="G112" s="175"/>
      <c r="H112" s="176"/>
    </row>
    <row r="113" spans="1:8" x14ac:dyDescent="0.25">
      <c r="A113" s="135"/>
      <c r="B113" s="495"/>
      <c r="C113" s="495"/>
      <c r="D113" s="310"/>
      <c r="E113" s="310"/>
      <c r="F113" s="310"/>
      <c r="G113" s="313"/>
      <c r="H113" s="314"/>
    </row>
    <row r="114" spans="1:8" x14ac:dyDescent="0.25">
      <c r="A114" s="135"/>
      <c r="B114" s="503"/>
      <c r="C114" s="504"/>
      <c r="D114" s="310"/>
      <c r="E114" s="310"/>
      <c r="F114" s="310"/>
      <c r="G114" s="313"/>
      <c r="H114" s="314"/>
    </row>
    <row r="115" spans="1:8" x14ac:dyDescent="0.25">
      <c r="A115" s="135"/>
      <c r="B115" s="503"/>
      <c r="C115" s="504"/>
      <c r="D115" s="310"/>
      <c r="E115" s="310"/>
      <c r="F115" s="310"/>
      <c r="G115" s="313"/>
      <c r="H115" s="314"/>
    </row>
    <row r="116" spans="1:8" x14ac:dyDescent="0.25">
      <c r="A116" s="135"/>
      <c r="B116" s="503"/>
      <c r="C116" s="504"/>
      <c r="D116" s="310"/>
      <c r="E116" s="310"/>
      <c r="F116" s="310"/>
      <c r="G116" s="313"/>
      <c r="H116" s="314"/>
    </row>
    <row r="117" spans="1:8" x14ac:dyDescent="0.25">
      <c r="A117" s="135"/>
      <c r="B117" s="498" t="s">
        <v>153</v>
      </c>
      <c r="C117" s="500"/>
      <c r="D117" s="310"/>
      <c r="E117" s="310"/>
      <c r="F117" s="310"/>
      <c r="G117" s="313"/>
      <c r="H117" s="314"/>
    </row>
    <row r="118" spans="1:8" x14ac:dyDescent="0.25">
      <c r="A118" s="135"/>
      <c r="B118" s="495"/>
      <c r="C118" s="495"/>
      <c r="D118" s="310"/>
      <c r="E118" s="310"/>
      <c r="F118" s="310"/>
      <c r="G118" s="313"/>
      <c r="H118" s="314"/>
    </row>
    <row r="119" spans="1:8" x14ac:dyDescent="0.25">
      <c r="A119" s="135"/>
      <c r="B119" s="177"/>
      <c r="C119" s="150"/>
      <c r="D119" s="178">
        <f>SUM(D106:D118)</f>
        <v>0</v>
      </c>
      <c r="E119" s="179">
        <f>SUM(E106:E118)</f>
        <v>0</v>
      </c>
      <c r="F119" s="179">
        <f>SUM(F106:F118)</f>
        <v>0</v>
      </c>
      <c r="G119" s="178">
        <f>SUM(G106:G118)</f>
        <v>0</v>
      </c>
      <c r="H119" s="180">
        <f>SUM(H106:H118)</f>
        <v>0</v>
      </c>
    </row>
    <row r="120" spans="1:8" x14ac:dyDescent="0.25">
      <c r="A120" s="93" t="s">
        <v>131</v>
      </c>
      <c r="B120" s="98" t="s">
        <v>297</v>
      </c>
      <c r="C120" s="150"/>
      <c r="D120" s="181"/>
      <c r="E120" s="181"/>
      <c r="F120" s="181"/>
      <c r="G120" s="175"/>
      <c r="H120" s="176"/>
    </row>
    <row r="121" spans="1:8" x14ac:dyDescent="0.25">
      <c r="A121" s="135"/>
      <c r="B121" s="95"/>
      <c r="C121" s="95" t="s">
        <v>283</v>
      </c>
      <c r="D121" s="178">
        <f>D119</f>
        <v>0</v>
      </c>
      <c r="E121" s="179">
        <f t="shared" ref="E121:H121" si="3">E119</f>
        <v>0</v>
      </c>
      <c r="F121" s="179">
        <f t="shared" si="3"/>
        <v>0</v>
      </c>
      <c r="G121" s="178">
        <f t="shared" si="3"/>
        <v>0</v>
      </c>
      <c r="H121" s="184">
        <f t="shared" si="3"/>
        <v>0</v>
      </c>
    </row>
    <row r="122" spans="1:8" x14ac:dyDescent="0.25">
      <c r="A122" s="135"/>
      <c r="B122" s="95"/>
      <c r="C122" s="95" t="s">
        <v>284</v>
      </c>
      <c r="D122" s="95"/>
      <c r="E122" s="349" t="e">
        <f>E121/D121</f>
        <v>#DIV/0!</v>
      </c>
      <c r="F122" s="349" t="e">
        <f>F121/D121</f>
        <v>#DIV/0!</v>
      </c>
      <c r="G122" s="349" t="e">
        <f>G121/D121</f>
        <v>#DIV/0!</v>
      </c>
      <c r="H122" s="350" t="e">
        <f>H121/D121</f>
        <v>#DIV/0!</v>
      </c>
    </row>
    <row r="123" spans="1:8" x14ac:dyDescent="0.25">
      <c r="A123" s="135"/>
      <c r="B123" s="95"/>
      <c r="C123" s="185" t="s">
        <v>298</v>
      </c>
      <c r="D123" s="95"/>
      <c r="E123" s="115" t="e">
        <f>IF(E122&gt;=(2/3),"Yes","No")</f>
        <v>#DIV/0!</v>
      </c>
      <c r="F123" s="115" t="e">
        <f>IF(F122&gt;=(2/3),"Yes","No")</f>
        <v>#DIV/0!</v>
      </c>
      <c r="G123" s="115" t="e">
        <f>IF(G122&gt;=(2/3),"Yes","No")</f>
        <v>#DIV/0!</v>
      </c>
      <c r="H123" s="186" t="e">
        <f>IF(H122&gt;=(2/3),"Yes","No")</f>
        <v>#DIV/0!</v>
      </c>
    </row>
    <row r="124" spans="1:8" x14ac:dyDescent="0.25">
      <c r="A124" s="135"/>
      <c r="B124" s="106"/>
      <c r="C124" s="106"/>
      <c r="D124" s="106"/>
      <c r="E124" s="187" t="e">
        <f>IF(E123="No", "Note A", "Note B")</f>
        <v>#DIV/0!</v>
      </c>
      <c r="F124" s="187" t="e">
        <f>IF(F123="No", "Note A", "Note B")</f>
        <v>#DIV/0!</v>
      </c>
      <c r="G124" s="187" t="e">
        <f>IF(G123="No", "Note A", "Note B")</f>
        <v>#DIV/0!</v>
      </c>
      <c r="H124" s="188" t="e">
        <f>IF(H123="No", "Note A", "Note B")</f>
        <v>#DIV/0!</v>
      </c>
    </row>
    <row r="125" spans="1:8" x14ac:dyDescent="0.25">
      <c r="A125" s="135"/>
      <c r="B125" s="95"/>
      <c r="C125" s="95"/>
      <c r="D125" s="189"/>
      <c r="E125" s="189"/>
      <c r="F125" s="189"/>
      <c r="G125" s="189"/>
      <c r="H125" s="96"/>
    </row>
    <row r="126" spans="1:8" ht="15" customHeight="1" x14ac:dyDescent="0.25">
      <c r="A126" s="135"/>
      <c r="B126" s="190" t="s">
        <v>291</v>
      </c>
      <c r="C126" s="177" t="s">
        <v>317</v>
      </c>
      <c r="D126" s="177"/>
      <c r="E126" s="177"/>
      <c r="F126" s="177"/>
      <c r="G126" s="177"/>
      <c r="H126" s="191"/>
    </row>
    <row r="127" spans="1:8" ht="15" customHeight="1" x14ac:dyDescent="0.25">
      <c r="A127" s="135"/>
      <c r="B127" s="190" t="s">
        <v>292</v>
      </c>
      <c r="C127" s="521" t="s">
        <v>351</v>
      </c>
      <c r="D127" s="521"/>
      <c r="E127" s="521"/>
      <c r="F127" s="521"/>
      <c r="G127" s="521"/>
      <c r="H127" s="522"/>
    </row>
    <row r="128" spans="1:8" x14ac:dyDescent="0.25">
      <c r="A128" s="135"/>
      <c r="B128" s="192"/>
      <c r="C128" s="521"/>
      <c r="D128" s="521"/>
      <c r="E128" s="521"/>
      <c r="F128" s="521"/>
      <c r="G128" s="521"/>
      <c r="H128" s="522"/>
    </row>
    <row r="129" spans="1:10" x14ac:dyDescent="0.25">
      <c r="A129" s="135"/>
      <c r="B129" s="95"/>
      <c r="C129" s="95"/>
      <c r="D129" s="95"/>
      <c r="E129" s="115"/>
      <c r="F129" s="115"/>
      <c r="G129" s="115"/>
      <c r="H129" s="186"/>
    </row>
    <row r="130" spans="1:10" x14ac:dyDescent="0.25">
      <c r="A130" s="93" t="s">
        <v>132</v>
      </c>
      <c r="B130" s="98" t="s">
        <v>293</v>
      </c>
      <c r="C130" s="95"/>
      <c r="D130" s="95"/>
      <c r="E130" s="115"/>
      <c r="F130" s="115"/>
      <c r="G130" s="115"/>
      <c r="H130" s="186"/>
    </row>
    <row r="131" spans="1:10" x14ac:dyDescent="0.25">
      <c r="A131" s="135"/>
      <c r="B131" s="510" t="s">
        <v>301</v>
      </c>
      <c r="C131" s="510"/>
      <c r="D131" s="510"/>
      <c r="E131" s="510"/>
      <c r="F131" s="510"/>
      <c r="G131" s="510"/>
      <c r="H131" s="511"/>
    </row>
    <row r="132" spans="1:10" x14ac:dyDescent="0.25">
      <c r="A132" s="93"/>
      <c r="B132" s="510"/>
      <c r="C132" s="510"/>
      <c r="D132" s="510"/>
      <c r="E132" s="510"/>
      <c r="F132" s="510"/>
      <c r="G132" s="510"/>
      <c r="H132" s="511"/>
    </row>
    <row r="133" spans="1:10" x14ac:dyDescent="0.25">
      <c r="A133" s="93"/>
      <c r="B133" s="510"/>
      <c r="C133" s="510"/>
      <c r="D133" s="510"/>
      <c r="E133" s="510"/>
      <c r="F133" s="510"/>
      <c r="G133" s="510"/>
      <c r="H133" s="511"/>
    </row>
    <row r="134" spans="1:10" x14ac:dyDescent="0.25">
      <c r="A134" s="93"/>
      <c r="B134" s="95"/>
      <c r="C134" s="95"/>
      <c r="D134" s="95"/>
      <c r="E134" s="115"/>
      <c r="F134" s="115"/>
      <c r="G134" s="115"/>
      <c r="H134" s="186"/>
    </row>
    <row r="135" spans="1:10" x14ac:dyDescent="0.25">
      <c r="A135" s="93"/>
      <c r="B135" s="510" t="s">
        <v>334</v>
      </c>
      <c r="C135" s="510"/>
      <c r="D135" s="510"/>
      <c r="E135" s="510"/>
      <c r="F135" s="510"/>
      <c r="G135" s="510"/>
      <c r="H135" s="511"/>
    </row>
    <row r="136" spans="1:10" x14ac:dyDescent="0.25">
      <c r="A136" s="93"/>
      <c r="B136" s="510"/>
      <c r="C136" s="510"/>
      <c r="D136" s="510"/>
      <c r="E136" s="510"/>
      <c r="F136" s="510"/>
      <c r="G136" s="510"/>
      <c r="H136" s="511"/>
    </row>
    <row r="137" spans="1:10" x14ac:dyDescent="0.25">
      <c r="A137" s="93"/>
      <c r="B137" s="510"/>
      <c r="C137" s="510"/>
      <c r="D137" s="510"/>
      <c r="E137" s="510"/>
      <c r="F137" s="510"/>
      <c r="G137" s="510"/>
      <c r="H137" s="511"/>
    </row>
    <row r="138" spans="1:10" x14ac:dyDescent="0.25">
      <c r="A138" s="93"/>
      <c r="B138" s="510"/>
      <c r="C138" s="510"/>
      <c r="D138" s="510"/>
      <c r="E138" s="510"/>
      <c r="F138" s="510"/>
      <c r="G138" s="510"/>
      <c r="H138" s="511"/>
    </row>
    <row r="139" spans="1:10" x14ac:dyDescent="0.25">
      <c r="A139" s="93"/>
      <c r="B139" s="510"/>
      <c r="C139" s="510"/>
      <c r="D139" s="510"/>
      <c r="E139" s="510"/>
      <c r="F139" s="510"/>
      <c r="G139" s="510"/>
      <c r="H139" s="511"/>
    </row>
    <row r="140" spans="1:10" x14ac:dyDescent="0.25">
      <c r="A140" s="93"/>
      <c r="B140" s="95"/>
      <c r="C140" s="95"/>
      <c r="D140" s="95"/>
      <c r="E140" s="115"/>
      <c r="F140" s="115"/>
      <c r="G140" s="115"/>
      <c r="H140" s="186"/>
    </row>
    <row r="141" spans="1:10" x14ac:dyDescent="0.25">
      <c r="A141" s="93"/>
      <c r="B141" s="98" t="s">
        <v>413</v>
      </c>
      <c r="C141" s="95"/>
      <c r="D141" s="496"/>
      <c r="E141" s="496"/>
      <c r="F141" s="496"/>
      <c r="G141" s="496"/>
      <c r="H141" s="497"/>
      <c r="J141" s="163"/>
    </row>
    <row r="142" spans="1:10" x14ac:dyDescent="0.25">
      <c r="A142" s="93"/>
      <c r="B142" s="95"/>
      <c r="C142" s="95"/>
      <c r="D142" s="99"/>
      <c r="E142" s="193"/>
      <c r="F142" s="193"/>
      <c r="G142" s="193"/>
      <c r="H142" s="194"/>
    </row>
    <row r="143" spans="1:10" x14ac:dyDescent="0.25">
      <c r="A143" s="93"/>
      <c r="B143" s="95"/>
      <c r="C143" s="95"/>
      <c r="D143" s="99" t="s">
        <v>302</v>
      </c>
      <c r="E143" s="193" t="s">
        <v>295</v>
      </c>
      <c r="F143" s="193" t="s">
        <v>300</v>
      </c>
      <c r="G143" s="193"/>
      <c r="H143" s="194"/>
    </row>
    <row r="144" spans="1:10" x14ac:dyDescent="0.25">
      <c r="A144" s="93"/>
      <c r="B144" s="195" t="s">
        <v>294</v>
      </c>
      <c r="C144" s="106"/>
      <c r="D144" s="196" t="s">
        <v>303</v>
      </c>
      <c r="E144" s="197" t="s">
        <v>296</v>
      </c>
      <c r="F144" s="197" t="s">
        <v>299</v>
      </c>
      <c r="G144" s="525" t="s">
        <v>304</v>
      </c>
      <c r="H144" s="526"/>
    </row>
    <row r="145" spans="1:8" x14ac:dyDescent="0.25">
      <c r="A145" s="93"/>
      <c r="B145" s="185" t="s">
        <v>490</v>
      </c>
      <c r="C145" s="95" t="s">
        <v>350</v>
      </c>
      <c r="D145" s="95"/>
      <c r="E145" s="115"/>
      <c r="F145" s="95"/>
      <c r="G145" s="115"/>
      <c r="H145" s="186"/>
    </row>
    <row r="146" spans="1:8" x14ac:dyDescent="0.25">
      <c r="A146" s="93"/>
      <c r="B146" s="95"/>
      <c r="C146" s="198" t="e">
        <f>IF(E60="Yes", "Complete Analysis", "N/A - Do Not Complete")</f>
        <v>#DIV/0!</v>
      </c>
      <c r="D146" s="333"/>
      <c r="E146" s="310"/>
      <c r="F146" s="114" t="e">
        <f>E146/E152</f>
        <v>#DIV/0!</v>
      </c>
      <c r="G146" s="519"/>
      <c r="H146" s="520"/>
    </row>
    <row r="147" spans="1:8" x14ac:dyDescent="0.25">
      <c r="A147" s="93"/>
      <c r="B147" s="95"/>
      <c r="C147" s="95"/>
      <c r="D147" s="333"/>
      <c r="E147" s="310"/>
      <c r="F147" s="114" t="e">
        <f>E147/E152</f>
        <v>#DIV/0!</v>
      </c>
      <c r="G147" s="519"/>
      <c r="H147" s="520"/>
    </row>
    <row r="148" spans="1:8" x14ac:dyDescent="0.25">
      <c r="A148" s="93"/>
      <c r="B148" s="95"/>
      <c r="C148" s="95"/>
      <c r="D148" s="333"/>
      <c r="E148" s="310"/>
      <c r="F148" s="114" t="e">
        <f>E148/E152</f>
        <v>#DIV/0!</v>
      </c>
      <c r="G148" s="519"/>
      <c r="H148" s="520"/>
    </row>
    <row r="149" spans="1:8" x14ac:dyDescent="0.25">
      <c r="A149" s="93"/>
      <c r="B149" s="95"/>
      <c r="C149" s="95"/>
      <c r="D149" s="333"/>
      <c r="E149" s="310"/>
      <c r="F149" s="114" t="e">
        <f>E149/E152</f>
        <v>#DIV/0!</v>
      </c>
      <c r="G149" s="519"/>
      <c r="H149" s="520"/>
    </row>
    <row r="150" spans="1:8" x14ac:dyDescent="0.25">
      <c r="A150" s="93"/>
      <c r="B150" s="95"/>
      <c r="C150" s="95"/>
      <c r="D150" s="333"/>
      <c r="E150" s="310"/>
      <c r="F150" s="114" t="e">
        <f>E150/E152</f>
        <v>#DIV/0!</v>
      </c>
      <c r="G150" s="519"/>
      <c r="H150" s="520"/>
    </row>
    <row r="151" spans="1:8" x14ac:dyDescent="0.25">
      <c r="A151" s="93"/>
      <c r="B151" s="95"/>
      <c r="C151" s="95"/>
      <c r="D151" s="334"/>
      <c r="E151" s="316"/>
      <c r="F151" s="114" t="e">
        <f>E151/E152</f>
        <v>#DIV/0!</v>
      </c>
      <c r="G151" s="523"/>
      <c r="H151" s="524"/>
    </row>
    <row r="152" spans="1:8" x14ac:dyDescent="0.25">
      <c r="A152" s="93"/>
      <c r="B152" s="95"/>
      <c r="C152" s="199"/>
      <c r="D152" s="199" t="s">
        <v>352</v>
      </c>
      <c r="E152" s="200">
        <f>SUM(E146:E151)</f>
        <v>0</v>
      </c>
      <c r="F152" s="115"/>
      <c r="G152" s="201" t="s">
        <v>305</v>
      </c>
      <c r="H152" s="338"/>
    </row>
    <row r="153" spans="1:8" x14ac:dyDescent="0.25">
      <c r="A153" s="93"/>
      <c r="B153" s="95"/>
      <c r="C153" s="95"/>
      <c r="D153" s="95"/>
      <c r="E153" s="115"/>
      <c r="F153" s="115"/>
      <c r="G153" s="115"/>
      <c r="H153" s="186"/>
    </row>
    <row r="154" spans="1:8" x14ac:dyDescent="0.25">
      <c r="A154" s="93"/>
      <c r="B154" s="95" t="s">
        <v>490</v>
      </c>
      <c r="C154" s="95" t="s">
        <v>148</v>
      </c>
      <c r="D154" s="95"/>
      <c r="E154" s="115"/>
      <c r="F154" s="115"/>
      <c r="G154" s="115"/>
      <c r="H154" s="186"/>
    </row>
    <row r="155" spans="1:8" x14ac:dyDescent="0.25">
      <c r="A155" s="93"/>
      <c r="B155" s="95"/>
      <c r="C155" s="198" t="e">
        <f>IF(F60="Yes", "Complete Analysis", "N/A - Do Not Complete")</f>
        <v>#DIV/0!</v>
      </c>
      <c r="D155" s="333"/>
      <c r="E155" s="310"/>
      <c r="F155" s="114" t="e">
        <f>E155/E161</f>
        <v>#DIV/0!</v>
      </c>
      <c r="G155" s="519"/>
      <c r="H155" s="520"/>
    </row>
    <row r="156" spans="1:8" x14ac:dyDescent="0.25">
      <c r="A156" s="93"/>
      <c r="B156" s="95"/>
      <c r="C156" s="95"/>
      <c r="D156" s="333"/>
      <c r="E156" s="310"/>
      <c r="F156" s="114" t="e">
        <f>E156/E161</f>
        <v>#DIV/0!</v>
      </c>
      <c r="G156" s="519"/>
      <c r="H156" s="520"/>
    </row>
    <row r="157" spans="1:8" x14ac:dyDescent="0.25">
      <c r="A157" s="93"/>
      <c r="B157" s="95"/>
      <c r="C157" s="95"/>
      <c r="D157" s="333"/>
      <c r="E157" s="310"/>
      <c r="F157" s="114" t="e">
        <f>E157/E161</f>
        <v>#DIV/0!</v>
      </c>
      <c r="G157" s="519"/>
      <c r="H157" s="520"/>
    </row>
    <row r="158" spans="1:8" x14ac:dyDescent="0.25">
      <c r="A158" s="93"/>
      <c r="B158" s="95"/>
      <c r="C158" s="95"/>
      <c r="D158" s="333"/>
      <c r="E158" s="310"/>
      <c r="F158" s="114" t="e">
        <f>E158/E161</f>
        <v>#DIV/0!</v>
      </c>
      <c r="G158" s="519"/>
      <c r="H158" s="520"/>
    </row>
    <row r="159" spans="1:8" x14ac:dyDescent="0.25">
      <c r="A159" s="93"/>
      <c r="B159" s="95"/>
      <c r="C159" s="95"/>
      <c r="D159" s="333"/>
      <c r="E159" s="310"/>
      <c r="F159" s="114" t="e">
        <f>E159/E161</f>
        <v>#DIV/0!</v>
      </c>
      <c r="G159" s="519"/>
      <c r="H159" s="520"/>
    </row>
    <row r="160" spans="1:8" x14ac:dyDescent="0.25">
      <c r="A160" s="93"/>
      <c r="B160" s="95"/>
      <c r="C160" s="95"/>
      <c r="D160" s="334"/>
      <c r="E160" s="316"/>
      <c r="F160" s="114" t="e">
        <f>E160/E161</f>
        <v>#DIV/0!</v>
      </c>
      <c r="G160" s="523"/>
      <c r="H160" s="524"/>
    </row>
    <row r="161" spans="1:11" x14ac:dyDescent="0.25">
      <c r="A161" s="93"/>
      <c r="B161" s="95"/>
      <c r="C161" s="95"/>
      <c r="D161" s="199" t="s">
        <v>306</v>
      </c>
      <c r="E161" s="200">
        <f>SUM(E155:E160)</f>
        <v>0</v>
      </c>
      <c r="F161" s="115"/>
      <c r="G161" s="201" t="s">
        <v>305</v>
      </c>
      <c r="H161" s="339"/>
    </row>
    <row r="162" spans="1:11" x14ac:dyDescent="0.25">
      <c r="A162" s="93"/>
      <c r="B162" s="95"/>
      <c r="C162" s="95"/>
      <c r="D162" s="199"/>
      <c r="E162" s="174"/>
      <c r="F162" s="115"/>
      <c r="G162" s="201"/>
      <c r="H162" s="202"/>
    </row>
    <row r="163" spans="1:11" x14ac:dyDescent="0.25">
      <c r="A163" s="135"/>
      <c r="B163" s="95" t="s">
        <v>490</v>
      </c>
      <c r="C163" s="95" t="s">
        <v>491</v>
      </c>
      <c r="D163" s="95"/>
      <c r="E163" s="115"/>
      <c r="F163" s="115"/>
      <c r="G163" s="115"/>
      <c r="H163" s="186"/>
      <c r="I163" s="216"/>
      <c r="J163" s="163"/>
    </row>
    <row r="164" spans="1:11" x14ac:dyDescent="0.25">
      <c r="A164" s="135"/>
      <c r="B164" s="95"/>
      <c r="C164" s="198" t="e">
        <f>IF(G60="Yes", "Complete Analysis", "N/A - Do Not Complete")</f>
        <v>#DIV/0!</v>
      </c>
      <c r="D164" s="333"/>
      <c r="E164" s="309"/>
      <c r="F164" s="215" t="e">
        <f>E164/$E$168</f>
        <v>#DIV/0!</v>
      </c>
      <c r="G164" s="519"/>
      <c r="H164" s="520"/>
      <c r="J164" s="173"/>
    </row>
    <row r="165" spans="1:11" x14ac:dyDescent="0.25">
      <c r="A165" s="135"/>
      <c r="B165" s="95"/>
      <c r="C165" s="198"/>
      <c r="D165" s="333"/>
      <c r="E165" s="309"/>
      <c r="F165" s="215" t="e">
        <f>E165/$E$168</f>
        <v>#DIV/0!</v>
      </c>
      <c r="G165" s="519"/>
      <c r="H165" s="520"/>
      <c r="J165" s="173"/>
    </row>
    <row r="166" spans="1:11" x14ac:dyDescent="0.25">
      <c r="A166" s="135"/>
      <c r="B166" s="95"/>
      <c r="C166" s="95"/>
      <c r="D166" s="335"/>
      <c r="E166" s="309"/>
      <c r="F166" s="215" t="e">
        <f>E166/$E$168</f>
        <v>#DIV/0!</v>
      </c>
      <c r="G166" s="519"/>
      <c r="H166" s="520"/>
    </row>
    <row r="167" spans="1:11" x14ac:dyDescent="0.25">
      <c r="A167" s="135"/>
      <c r="C167" s="95"/>
      <c r="D167" s="334"/>
      <c r="E167" s="309"/>
      <c r="F167" s="215" t="e">
        <f>E167/$E$168</f>
        <v>#DIV/0!</v>
      </c>
      <c r="G167" s="523"/>
      <c r="H167" s="524"/>
    </row>
    <row r="168" spans="1:11" x14ac:dyDescent="0.25">
      <c r="A168" s="135"/>
      <c r="B168" s="95"/>
      <c r="C168" s="95"/>
      <c r="D168" s="199" t="s">
        <v>307</v>
      </c>
      <c r="E168" s="203">
        <f>SUM(E164:E167)</f>
        <v>0</v>
      </c>
      <c r="F168" s="115"/>
      <c r="G168" s="201" t="s">
        <v>305</v>
      </c>
      <c r="H168" s="339"/>
    </row>
    <row r="169" spans="1:11" x14ac:dyDescent="0.25">
      <c r="A169" s="135"/>
      <c r="B169" s="95"/>
      <c r="C169" s="95"/>
      <c r="D169" s="95"/>
      <c r="E169" s="115"/>
      <c r="F169" s="115"/>
      <c r="G169" s="115"/>
      <c r="H169" s="186"/>
    </row>
    <row r="170" spans="1:11" x14ac:dyDescent="0.25">
      <c r="A170" s="135"/>
      <c r="B170" s="95" t="s">
        <v>490</v>
      </c>
      <c r="C170" s="95" t="s">
        <v>511</v>
      </c>
      <c r="D170" s="95"/>
      <c r="E170" s="115"/>
      <c r="F170" s="115"/>
      <c r="G170" s="115"/>
      <c r="H170" s="186"/>
      <c r="I170" s="216"/>
      <c r="J170" s="173"/>
    </row>
    <row r="171" spans="1:11" x14ac:dyDescent="0.25">
      <c r="A171" s="135"/>
      <c r="B171" s="95"/>
      <c r="C171" s="198" t="e">
        <f>IF(G81 ="Yes", "Complete Analysis", "N/A - Do Not Complete")</f>
        <v>#DIV/0!</v>
      </c>
      <c r="D171" s="333"/>
      <c r="E171" s="309"/>
      <c r="F171" s="114" t="e">
        <f>E171/$E$176</f>
        <v>#DIV/0!</v>
      </c>
      <c r="G171" s="519"/>
      <c r="H171" s="520"/>
      <c r="J171" s="163"/>
    </row>
    <row r="172" spans="1:11" x14ac:dyDescent="0.25">
      <c r="A172" s="135"/>
      <c r="B172" s="95"/>
      <c r="C172" s="198"/>
      <c r="D172" s="333"/>
      <c r="E172" s="309"/>
      <c r="F172" s="114" t="e">
        <f>E172/$E$176</f>
        <v>#DIV/0!</v>
      </c>
      <c r="G172" s="519"/>
      <c r="H172" s="520"/>
      <c r="K172" s="163"/>
    </row>
    <row r="173" spans="1:11" x14ac:dyDescent="0.25">
      <c r="A173" s="135"/>
      <c r="B173" s="95"/>
      <c r="C173" s="95"/>
      <c r="D173" s="335"/>
      <c r="E173" s="309"/>
      <c r="F173" s="114" t="e">
        <f>E173/$E$176</f>
        <v>#DIV/0!</v>
      </c>
      <c r="G173" s="519"/>
      <c r="H173" s="520"/>
    </row>
    <row r="174" spans="1:11" x14ac:dyDescent="0.25">
      <c r="A174" s="135"/>
      <c r="B174" s="95"/>
      <c r="C174" s="95"/>
      <c r="D174" s="335"/>
      <c r="E174" s="309"/>
      <c r="F174" s="114" t="e">
        <f>E174/$E$176</f>
        <v>#DIV/0!</v>
      </c>
      <c r="G174" s="519"/>
      <c r="H174" s="520"/>
    </row>
    <row r="175" spans="1:11" x14ac:dyDescent="0.25">
      <c r="A175" s="135"/>
      <c r="B175" s="95"/>
      <c r="C175" s="95"/>
      <c r="D175" s="334"/>
      <c r="E175" s="309"/>
      <c r="F175" s="114" t="e">
        <f>E175/$E$176</f>
        <v>#DIV/0!</v>
      </c>
      <c r="G175" s="523"/>
      <c r="H175" s="524"/>
    </row>
    <row r="176" spans="1:11" x14ac:dyDescent="0.25">
      <c r="A176" s="135"/>
      <c r="B176" s="95"/>
      <c r="C176" s="95"/>
      <c r="D176" s="199" t="s">
        <v>307</v>
      </c>
      <c r="E176" s="203">
        <f>SUM(E171:E175)</f>
        <v>0</v>
      </c>
      <c r="F176" s="115"/>
      <c r="G176" s="201" t="s">
        <v>305</v>
      </c>
      <c r="H176" s="339"/>
    </row>
    <row r="177" spans="1:11" x14ac:dyDescent="0.25">
      <c r="A177" s="135"/>
      <c r="B177" s="95"/>
      <c r="C177" s="95"/>
      <c r="D177" s="95"/>
      <c r="E177" s="115"/>
      <c r="F177" s="115"/>
      <c r="G177" s="115"/>
      <c r="H177" s="186"/>
    </row>
    <row r="178" spans="1:11" x14ac:dyDescent="0.25">
      <c r="A178" s="135"/>
      <c r="B178" s="95" t="s">
        <v>490</v>
      </c>
      <c r="C178" s="95" t="s">
        <v>512</v>
      </c>
      <c r="D178" s="95"/>
      <c r="E178" s="115"/>
      <c r="F178" s="115"/>
      <c r="G178" s="115"/>
      <c r="H178" s="186"/>
      <c r="J178" s="173"/>
    </row>
    <row r="179" spans="1:11" x14ac:dyDescent="0.25">
      <c r="A179" s="135"/>
      <c r="C179" s="198" t="e">
        <f>IF(G102="Yes", "Complete Analysis", "N/A - Do Not Complete")</f>
        <v>#DIV/0!</v>
      </c>
      <c r="D179" s="333"/>
      <c r="E179" s="309"/>
      <c r="F179" s="114" t="e">
        <f>E179/$E$187</f>
        <v>#DIV/0!</v>
      </c>
      <c r="G179" s="519"/>
      <c r="H179" s="520"/>
      <c r="J179" s="163"/>
    </row>
    <row r="180" spans="1:11" x14ac:dyDescent="0.25">
      <c r="A180" s="135"/>
      <c r="B180" s="95"/>
      <c r="C180" s="198"/>
      <c r="D180" s="333"/>
      <c r="E180" s="309"/>
      <c r="F180" s="114" t="e">
        <f>E180/$E$187</f>
        <v>#DIV/0!</v>
      </c>
      <c r="G180" s="519"/>
      <c r="H180" s="520"/>
      <c r="K180" s="163"/>
    </row>
    <row r="181" spans="1:11" x14ac:dyDescent="0.25">
      <c r="A181" s="135"/>
      <c r="B181" s="95"/>
      <c r="C181" s="198"/>
      <c r="D181" s="335"/>
      <c r="E181" s="309"/>
      <c r="F181" s="114"/>
      <c r="G181" s="519"/>
      <c r="H181" s="520"/>
      <c r="K181" s="163"/>
    </row>
    <row r="182" spans="1:11" x14ac:dyDescent="0.25">
      <c r="A182" s="135"/>
      <c r="B182" s="95"/>
      <c r="C182" s="198"/>
      <c r="D182" s="335"/>
      <c r="E182" s="309"/>
      <c r="F182" s="114" t="e">
        <f>E182/$E$187</f>
        <v>#DIV/0!</v>
      </c>
      <c r="G182" s="519"/>
      <c r="H182" s="520"/>
      <c r="K182" s="163"/>
    </row>
    <row r="183" spans="1:11" x14ac:dyDescent="0.25">
      <c r="A183" s="135"/>
      <c r="B183" s="95"/>
      <c r="C183" s="198"/>
      <c r="D183" s="335"/>
      <c r="E183" s="309"/>
      <c r="F183" s="114" t="e">
        <f>E183/$E$187</f>
        <v>#DIV/0!</v>
      </c>
      <c r="G183" s="519"/>
      <c r="H183" s="520"/>
      <c r="K183" s="163"/>
    </row>
    <row r="184" spans="1:11" x14ac:dyDescent="0.25">
      <c r="A184" s="135"/>
      <c r="B184" s="95"/>
      <c r="C184" s="198"/>
      <c r="D184" s="335"/>
      <c r="E184" s="309"/>
      <c r="F184" s="114" t="e">
        <f>E184/$E$187</f>
        <v>#DIV/0!</v>
      </c>
      <c r="G184" s="519"/>
      <c r="H184" s="520"/>
      <c r="K184" s="163"/>
    </row>
    <row r="185" spans="1:11" x14ac:dyDescent="0.25">
      <c r="A185" s="135"/>
      <c r="B185" s="95"/>
      <c r="C185" s="95"/>
      <c r="D185" s="335"/>
      <c r="E185" s="309"/>
      <c r="F185" s="114" t="e">
        <f>E185/$E$187</f>
        <v>#DIV/0!</v>
      </c>
      <c r="G185" s="519"/>
      <c r="H185" s="520"/>
    </row>
    <row r="186" spans="1:11" x14ac:dyDescent="0.25">
      <c r="A186" s="135"/>
      <c r="B186" s="95"/>
      <c r="C186" s="95"/>
      <c r="D186" s="334"/>
      <c r="E186" s="309"/>
      <c r="F186" s="114" t="e">
        <f>E186/$E$187</f>
        <v>#DIV/0!</v>
      </c>
      <c r="G186" s="523"/>
      <c r="H186" s="524"/>
    </row>
    <row r="187" spans="1:11" x14ac:dyDescent="0.25">
      <c r="A187" s="135"/>
      <c r="B187" s="95"/>
      <c r="C187" s="95"/>
      <c r="D187" s="199" t="s">
        <v>307</v>
      </c>
      <c r="E187" s="203">
        <f>SUM(E179:E186)</f>
        <v>0</v>
      </c>
      <c r="F187" s="115"/>
      <c r="G187" s="201" t="s">
        <v>305</v>
      </c>
      <c r="H187" s="339"/>
    </row>
    <row r="188" spans="1:11" x14ac:dyDescent="0.25">
      <c r="A188" s="135"/>
      <c r="B188" s="95"/>
      <c r="C188" s="95"/>
      <c r="D188" s="95"/>
      <c r="E188" s="115"/>
      <c r="F188" s="115"/>
      <c r="G188" s="115"/>
      <c r="H188" s="186"/>
    </row>
    <row r="189" spans="1:11" x14ac:dyDescent="0.25">
      <c r="A189" s="135"/>
      <c r="B189" s="95" t="s">
        <v>490</v>
      </c>
      <c r="C189" s="95" t="s">
        <v>513</v>
      </c>
      <c r="D189" s="95"/>
      <c r="E189" s="115"/>
      <c r="F189" s="115"/>
      <c r="G189" s="115"/>
      <c r="H189" s="186"/>
      <c r="J189" s="173"/>
    </row>
    <row r="190" spans="1:11" x14ac:dyDescent="0.25">
      <c r="A190" s="135"/>
      <c r="B190" s="95"/>
      <c r="C190" s="198" t="e">
        <f>IF(G123="Yes", "Complete Analysis", "N/A - Do Not Complete")</f>
        <v>#DIV/0!</v>
      </c>
      <c r="D190" s="333"/>
      <c r="E190" s="309"/>
      <c r="F190" s="114" t="e">
        <f>E190/$E$194</f>
        <v>#DIV/0!</v>
      </c>
      <c r="G190" s="519"/>
      <c r="H190" s="520"/>
      <c r="J190" s="163"/>
    </row>
    <row r="191" spans="1:11" x14ac:dyDescent="0.25">
      <c r="A191" s="135"/>
      <c r="C191" s="198"/>
      <c r="D191" s="333"/>
      <c r="E191" s="309"/>
      <c r="F191" s="114" t="e">
        <f>E191/$E$194</f>
        <v>#DIV/0!</v>
      </c>
      <c r="G191" s="519"/>
      <c r="H191" s="520"/>
      <c r="K191" s="163"/>
    </row>
    <row r="192" spans="1:11" x14ac:dyDescent="0.25">
      <c r="A192" s="135"/>
      <c r="B192" s="95"/>
      <c r="C192" s="95"/>
      <c r="D192" s="335"/>
      <c r="E192" s="309"/>
      <c r="F192" s="114" t="e">
        <f>E192/$E$194</f>
        <v>#DIV/0!</v>
      </c>
      <c r="G192" s="519"/>
      <c r="H192" s="520"/>
    </row>
    <row r="193" spans="1:10" x14ac:dyDescent="0.25">
      <c r="A193" s="135"/>
      <c r="B193" s="95"/>
      <c r="C193" s="95"/>
      <c r="D193" s="334"/>
      <c r="E193" s="309"/>
      <c r="F193" s="114" t="e">
        <f>E193/$E$194</f>
        <v>#DIV/0!</v>
      </c>
      <c r="G193" s="523"/>
      <c r="H193" s="524"/>
    </row>
    <row r="194" spans="1:10" x14ac:dyDescent="0.25">
      <c r="A194" s="135"/>
      <c r="B194" s="95"/>
      <c r="C194" s="95"/>
      <c r="D194" s="199" t="s">
        <v>307</v>
      </c>
      <c r="E194" s="203">
        <f>SUM(E190:E193)</f>
        <v>0</v>
      </c>
      <c r="F194" s="115"/>
      <c r="G194" s="201" t="s">
        <v>305</v>
      </c>
      <c r="H194" s="339"/>
    </row>
    <row r="195" spans="1:10" x14ac:dyDescent="0.25">
      <c r="A195" s="135"/>
      <c r="B195" s="95"/>
      <c r="C195" s="95"/>
      <c r="D195" s="95"/>
      <c r="E195" s="115"/>
      <c r="F195" s="115"/>
      <c r="G195" s="115"/>
      <c r="H195" s="186"/>
    </row>
    <row r="196" spans="1:10" x14ac:dyDescent="0.25">
      <c r="A196" s="135"/>
      <c r="B196" s="95" t="s">
        <v>490</v>
      </c>
      <c r="C196" s="95" t="s">
        <v>492</v>
      </c>
      <c r="D196" s="95"/>
      <c r="E196" s="115"/>
      <c r="F196" s="115"/>
      <c r="G196" s="115"/>
      <c r="H196" s="186"/>
    </row>
    <row r="197" spans="1:10" x14ac:dyDescent="0.25">
      <c r="A197" s="135"/>
      <c r="B197" s="95"/>
      <c r="C197" s="198" t="e">
        <f>IF(H60="Yes", "Complete Analysis", "N/A - Do Not Complete")</f>
        <v>#DIV/0!</v>
      </c>
      <c r="D197" s="336"/>
      <c r="E197" s="309"/>
      <c r="F197" s="114" t="e">
        <f>E197/E199</f>
        <v>#DIV/0!</v>
      </c>
      <c r="G197" s="519"/>
      <c r="H197" s="520"/>
    </row>
    <row r="198" spans="1:10" x14ac:dyDescent="0.25">
      <c r="A198" s="135"/>
      <c r="B198" s="95"/>
      <c r="C198" s="198"/>
      <c r="D198" s="334"/>
      <c r="E198" s="317"/>
      <c r="F198" s="114" t="e">
        <f>E198/E199</f>
        <v>#DIV/0!</v>
      </c>
      <c r="G198" s="523"/>
      <c r="H198" s="524"/>
    </row>
    <row r="199" spans="1:10" x14ac:dyDescent="0.25">
      <c r="A199" s="135"/>
      <c r="C199" s="198"/>
      <c r="D199" s="199" t="s">
        <v>308</v>
      </c>
      <c r="E199" s="203">
        <f>SUM(E197:E198)</f>
        <v>0</v>
      </c>
      <c r="F199" s="114"/>
      <c r="G199" s="201" t="s">
        <v>305</v>
      </c>
      <c r="H199" s="340"/>
    </row>
    <row r="200" spans="1:10" ht="15.75" thickBot="1" x14ac:dyDescent="0.3">
      <c r="A200" s="151"/>
      <c r="B200" s="119"/>
      <c r="C200" s="204"/>
      <c r="D200" s="205"/>
      <c r="E200" s="205"/>
      <c r="F200" s="206"/>
      <c r="G200" s="120"/>
      <c r="H200" s="207"/>
    </row>
    <row r="201" spans="1:10" ht="15.75" thickBot="1" x14ac:dyDescent="0.3">
      <c r="A201" s="95"/>
      <c r="B201" s="95"/>
      <c r="C201" s="198"/>
      <c r="D201" s="95"/>
      <c r="E201" s="174"/>
      <c r="F201" s="115"/>
      <c r="G201" s="115"/>
      <c r="H201" s="115"/>
    </row>
    <row r="202" spans="1:10" ht="16.5" thickBot="1" x14ac:dyDescent="0.3">
      <c r="A202" s="482" t="s">
        <v>390</v>
      </c>
      <c r="B202" s="483"/>
      <c r="C202" s="483"/>
      <c r="D202" s="483"/>
      <c r="E202" s="483"/>
      <c r="F202" s="483"/>
      <c r="G202" s="483"/>
      <c r="H202" s="484"/>
    </row>
    <row r="203" spans="1:10" x14ac:dyDescent="0.25">
      <c r="A203" s="93" t="s">
        <v>134</v>
      </c>
      <c r="B203" s="508" t="s">
        <v>335</v>
      </c>
      <c r="C203" s="508"/>
      <c r="D203" s="508"/>
      <c r="E203" s="508"/>
      <c r="F203" s="508"/>
      <c r="G203" s="508"/>
      <c r="H203" s="509"/>
    </row>
    <row r="204" spans="1:10" x14ac:dyDescent="0.25">
      <c r="A204" s="93"/>
      <c r="B204" s="510"/>
      <c r="C204" s="510"/>
      <c r="D204" s="510"/>
      <c r="E204" s="510"/>
      <c r="F204" s="510"/>
      <c r="G204" s="510"/>
      <c r="H204" s="511"/>
    </row>
    <row r="205" spans="1:10" x14ac:dyDescent="0.25">
      <c r="A205" s="135"/>
      <c r="B205" s="95"/>
      <c r="C205" s="95"/>
      <c r="D205" s="95"/>
      <c r="E205" s="95"/>
      <c r="F205" s="95"/>
      <c r="G205" s="95"/>
      <c r="H205" s="96"/>
    </row>
    <row r="206" spans="1:10" x14ac:dyDescent="0.25">
      <c r="A206" s="93"/>
      <c r="B206" s="98" t="s">
        <v>413</v>
      </c>
      <c r="C206" s="95"/>
      <c r="D206" s="496"/>
      <c r="E206" s="496"/>
      <c r="F206" s="496"/>
      <c r="G206" s="496"/>
      <c r="H206" s="497"/>
      <c r="J206" s="163"/>
    </row>
    <row r="207" spans="1:10" x14ac:dyDescent="0.25">
      <c r="A207" s="93"/>
      <c r="B207" s="95"/>
      <c r="C207" s="166"/>
      <c r="D207" s="166"/>
      <c r="E207" s="166"/>
      <c r="F207" s="166"/>
      <c r="G207" s="166"/>
      <c r="H207" s="167"/>
      <c r="J207" s="68"/>
    </row>
    <row r="208" spans="1:10" x14ac:dyDescent="0.25">
      <c r="A208" s="135"/>
      <c r="B208" s="95"/>
      <c r="C208" s="95"/>
      <c r="D208" s="95"/>
      <c r="E208" s="512" t="s">
        <v>290</v>
      </c>
      <c r="F208" s="512"/>
      <c r="G208" s="512"/>
      <c r="H208" s="513"/>
      <c r="J208" s="68"/>
    </row>
    <row r="209" spans="1:10" x14ac:dyDescent="0.25">
      <c r="A209" s="135"/>
      <c r="B209" s="95"/>
      <c r="C209" s="95"/>
      <c r="E209" s="101" t="s">
        <v>138</v>
      </c>
      <c r="F209" s="101" t="s">
        <v>138</v>
      </c>
      <c r="G209" s="101" t="s">
        <v>138</v>
      </c>
      <c r="H209" s="168" t="s">
        <v>138</v>
      </c>
      <c r="J209" s="68"/>
    </row>
    <row r="210" spans="1:10" x14ac:dyDescent="0.25">
      <c r="A210" s="135"/>
      <c r="B210" s="104" t="s">
        <v>199</v>
      </c>
      <c r="C210" s="105"/>
      <c r="D210" s="106"/>
      <c r="E210" s="105" t="s">
        <v>350</v>
      </c>
      <c r="F210" s="105" t="s">
        <v>148</v>
      </c>
      <c r="G210" s="105" t="s">
        <v>285</v>
      </c>
      <c r="H210" s="169" t="s">
        <v>286</v>
      </c>
      <c r="J210" s="68"/>
    </row>
    <row r="211" spans="1:10" ht="21.95" customHeight="1" x14ac:dyDescent="0.25">
      <c r="A211" s="135"/>
      <c r="B211" s="111" t="s">
        <v>287</v>
      </c>
      <c r="C211" s="101"/>
      <c r="D211" s="101"/>
      <c r="E211" s="101"/>
      <c r="F211" s="101"/>
      <c r="G211" s="101"/>
      <c r="H211" s="168"/>
      <c r="J211" s="163"/>
    </row>
    <row r="212" spans="1:10" x14ac:dyDescent="0.25">
      <c r="A212" s="135"/>
      <c r="B212" s="528"/>
      <c r="C212" s="528"/>
      <c r="D212" s="528"/>
      <c r="E212" s="318"/>
      <c r="F212" s="318"/>
      <c r="G212" s="337"/>
      <c r="H212" s="319"/>
    </row>
    <row r="213" spans="1:10" x14ac:dyDescent="0.25">
      <c r="A213" s="135"/>
      <c r="B213" s="495"/>
      <c r="C213" s="495"/>
      <c r="D213" s="495"/>
      <c r="E213" s="320"/>
      <c r="F213" s="320"/>
      <c r="G213" s="337"/>
      <c r="H213" s="319"/>
    </row>
    <row r="214" spans="1:10" x14ac:dyDescent="0.25">
      <c r="A214" s="135"/>
      <c r="B214" s="495"/>
      <c r="C214" s="495"/>
      <c r="D214" s="495"/>
      <c r="E214" s="320"/>
      <c r="F214" s="320"/>
      <c r="G214" s="337"/>
      <c r="H214" s="319"/>
    </row>
    <row r="215" spans="1:10" x14ac:dyDescent="0.25">
      <c r="A215" s="135"/>
      <c r="B215" s="495"/>
      <c r="C215" s="495"/>
      <c r="D215" s="495"/>
      <c r="E215" s="320"/>
      <c r="F215" s="320"/>
      <c r="G215" s="337"/>
      <c r="H215" s="319"/>
    </row>
    <row r="216" spans="1:10" x14ac:dyDescent="0.25">
      <c r="A216" s="135"/>
      <c r="B216" s="527" t="s">
        <v>153</v>
      </c>
      <c r="C216" s="527"/>
      <c r="D216" s="527"/>
      <c r="E216" s="320"/>
      <c r="F216" s="320"/>
      <c r="G216" s="320"/>
      <c r="H216" s="321"/>
    </row>
    <row r="217" spans="1:10" x14ac:dyDescent="0.25">
      <c r="A217" s="135"/>
      <c r="B217" s="495"/>
      <c r="C217" s="495"/>
      <c r="D217" s="495"/>
      <c r="E217" s="320"/>
      <c r="F217" s="320"/>
      <c r="G217" s="320"/>
      <c r="H217" s="321"/>
    </row>
    <row r="218" spans="1:10" ht="21.95" customHeight="1" x14ac:dyDescent="0.25">
      <c r="A218" s="135"/>
      <c r="B218" s="111" t="s">
        <v>288</v>
      </c>
      <c r="C218" s="143"/>
      <c r="D218" s="174"/>
      <c r="E218" s="174"/>
      <c r="F218" s="174"/>
      <c r="G218" s="175"/>
      <c r="H218" s="176"/>
    </row>
    <row r="219" spans="1:10" x14ac:dyDescent="0.25">
      <c r="A219" s="135"/>
      <c r="B219" s="495"/>
      <c r="C219" s="495"/>
      <c r="D219" s="495"/>
      <c r="E219" s="320"/>
      <c r="F219" s="320"/>
      <c r="G219" s="320"/>
      <c r="H219" s="321"/>
    </row>
    <row r="220" spans="1:10" x14ac:dyDescent="0.25">
      <c r="A220" s="135"/>
      <c r="B220" s="503"/>
      <c r="C220" s="518"/>
      <c r="D220" s="504"/>
      <c r="E220" s="320"/>
      <c r="F220" s="320"/>
      <c r="G220" s="320"/>
      <c r="H220" s="321"/>
    </row>
    <row r="221" spans="1:10" x14ac:dyDescent="0.25">
      <c r="A221" s="135"/>
      <c r="B221" s="503"/>
      <c r="C221" s="518"/>
      <c r="D221" s="504"/>
      <c r="E221" s="320"/>
      <c r="F221" s="320"/>
      <c r="G221" s="320"/>
      <c r="H221" s="321"/>
    </row>
    <row r="222" spans="1:10" x14ac:dyDescent="0.25">
      <c r="A222" s="135"/>
      <c r="B222" s="503"/>
      <c r="C222" s="518"/>
      <c r="D222" s="504"/>
      <c r="E222" s="320"/>
      <c r="F222" s="320"/>
      <c r="G222" s="320"/>
      <c r="H222" s="321"/>
    </row>
    <row r="223" spans="1:10" x14ac:dyDescent="0.25">
      <c r="A223" s="135"/>
      <c r="B223" s="498" t="s">
        <v>153</v>
      </c>
      <c r="C223" s="499"/>
      <c r="D223" s="500"/>
      <c r="E223" s="320"/>
      <c r="F223" s="320"/>
      <c r="G223" s="320"/>
      <c r="H223" s="321"/>
    </row>
    <row r="224" spans="1:10" x14ac:dyDescent="0.25">
      <c r="A224" s="135"/>
      <c r="B224" s="495"/>
      <c r="C224" s="495"/>
      <c r="D224" s="495"/>
      <c r="E224" s="320"/>
      <c r="F224" s="320"/>
      <c r="G224" s="320"/>
      <c r="H224" s="321"/>
    </row>
    <row r="225" spans="1:10" x14ac:dyDescent="0.25">
      <c r="A225" s="135"/>
      <c r="B225" s="149"/>
      <c r="C225" s="149"/>
      <c r="D225" s="149"/>
      <c r="E225" s="150"/>
      <c r="F225" s="150"/>
      <c r="G225" s="150"/>
      <c r="H225" s="208"/>
    </row>
    <row r="226" spans="1:10" x14ac:dyDescent="0.25">
      <c r="A226" s="93" t="s">
        <v>135</v>
      </c>
      <c r="B226" s="148" t="s">
        <v>336</v>
      </c>
      <c r="C226" s="149"/>
      <c r="D226" s="149"/>
      <c r="E226" s="150"/>
      <c r="F226" s="150"/>
      <c r="G226" s="150"/>
      <c r="H226" s="208"/>
      <c r="J226" s="209"/>
    </row>
    <row r="227" spans="1:10" x14ac:dyDescent="0.25">
      <c r="A227" s="135"/>
      <c r="B227" s="493"/>
      <c r="C227" s="493"/>
      <c r="D227" s="493"/>
      <c r="E227" s="493"/>
      <c r="F227" s="493"/>
      <c r="G227" s="493"/>
      <c r="H227" s="494"/>
      <c r="J227" s="163"/>
    </row>
    <row r="228" spans="1:10" ht="43.15" customHeight="1" x14ac:dyDescent="0.25">
      <c r="A228" s="135"/>
      <c r="B228" s="493"/>
      <c r="C228" s="493"/>
      <c r="D228" s="493"/>
      <c r="E228" s="493"/>
      <c r="F228" s="493"/>
      <c r="G228" s="493"/>
      <c r="H228" s="494"/>
      <c r="J228" s="173"/>
    </row>
    <row r="229" spans="1:10" ht="15.75" thickBot="1" x14ac:dyDescent="0.3">
      <c r="A229" s="151"/>
      <c r="B229" s="210"/>
      <c r="C229" s="211"/>
      <c r="D229" s="211"/>
      <c r="E229" s="211"/>
      <c r="F229" s="211"/>
      <c r="G229" s="211"/>
      <c r="H229" s="212"/>
    </row>
    <row r="230" spans="1:10" x14ac:dyDescent="0.25">
      <c r="A230" s="95"/>
      <c r="B230" s="95"/>
      <c r="C230" s="198"/>
      <c r="D230" s="95"/>
      <c r="E230" s="174"/>
      <c r="F230" s="115"/>
      <c r="G230" s="115"/>
      <c r="H230" s="115"/>
      <c r="I230" s="95"/>
    </row>
  </sheetData>
  <sheetProtection algorithmName="SHA-512" hashValue="2c877D52yIcgupu93S4eavb5XiKGEDREJluDcO6vtJ2NF9/JYdeDCqSdNEI2hWhU77qWDGUT0NX9ekXeynh0Iw==" saltValue="MEc9VZlcrAGLuXuj4CzexQ==" spinCount="100000" sheet="1" objects="1" scenarios="1" insertRows="0"/>
  <mergeCells count="112">
    <mergeCell ref="B212:D212"/>
    <mergeCell ref="G160:H160"/>
    <mergeCell ref="G164:H164"/>
    <mergeCell ref="G171:H171"/>
    <mergeCell ref="G179:H179"/>
    <mergeCell ref="B24:G24"/>
    <mergeCell ref="B25:G25"/>
    <mergeCell ref="G165:H165"/>
    <mergeCell ref="G166:H166"/>
    <mergeCell ref="G167:H167"/>
    <mergeCell ref="B51:C51"/>
    <mergeCell ref="B47:C47"/>
    <mergeCell ref="B46:C46"/>
    <mergeCell ref="B45:C45"/>
    <mergeCell ref="B44:C44"/>
    <mergeCell ref="B93:C93"/>
    <mergeCell ref="B94:C94"/>
    <mergeCell ref="B95:C95"/>
    <mergeCell ref="B96:C96"/>
    <mergeCell ref="B54:C54"/>
    <mergeCell ref="B114:C114"/>
    <mergeCell ref="B115:C115"/>
    <mergeCell ref="B116:C116"/>
    <mergeCell ref="G197:H197"/>
    <mergeCell ref="G198:H198"/>
    <mergeCell ref="A202:H202"/>
    <mergeCell ref="B203:H204"/>
    <mergeCell ref="D206:H206"/>
    <mergeCell ref="E208:H208"/>
    <mergeCell ref="G172:H172"/>
    <mergeCell ref="G173:H173"/>
    <mergeCell ref="G174:H174"/>
    <mergeCell ref="G175:H175"/>
    <mergeCell ref="G181:H181"/>
    <mergeCell ref="G180:H180"/>
    <mergeCell ref="G193:H193"/>
    <mergeCell ref="G192:H192"/>
    <mergeCell ref="G191:H191"/>
    <mergeCell ref="G186:H186"/>
    <mergeCell ref="G185:H185"/>
    <mergeCell ref="G184:H184"/>
    <mergeCell ref="G183:H183"/>
    <mergeCell ref="G182:H182"/>
    <mergeCell ref="G190:H190"/>
    <mergeCell ref="B224:D224"/>
    <mergeCell ref="B227:H228"/>
    <mergeCell ref="B213:D213"/>
    <mergeCell ref="B214:D214"/>
    <mergeCell ref="B215:D215"/>
    <mergeCell ref="B216:D216"/>
    <mergeCell ref="B217:D217"/>
    <mergeCell ref="B219:D219"/>
    <mergeCell ref="B220:D220"/>
    <mergeCell ref="B221:D221"/>
    <mergeCell ref="B222:D222"/>
    <mergeCell ref="B223:D223"/>
    <mergeCell ref="G159:H159"/>
    <mergeCell ref="G144:H144"/>
    <mergeCell ref="G146:H146"/>
    <mergeCell ref="G147:H147"/>
    <mergeCell ref="G148:H148"/>
    <mergeCell ref="G149:H149"/>
    <mergeCell ref="G150:H150"/>
    <mergeCell ref="G151:H151"/>
    <mergeCell ref="G155:H155"/>
    <mergeCell ref="G156:H156"/>
    <mergeCell ref="G157:H157"/>
    <mergeCell ref="G158:H158"/>
    <mergeCell ref="D141:H141"/>
    <mergeCell ref="B85:C85"/>
    <mergeCell ref="B90:C90"/>
    <mergeCell ref="B92:C92"/>
    <mergeCell ref="B97:C97"/>
    <mergeCell ref="B106:C106"/>
    <mergeCell ref="B111:C111"/>
    <mergeCell ref="B113:C113"/>
    <mergeCell ref="B118:C118"/>
    <mergeCell ref="C127:H128"/>
    <mergeCell ref="B131:H133"/>
    <mergeCell ref="B135:H139"/>
    <mergeCell ref="B107:C107"/>
    <mergeCell ref="B108:C108"/>
    <mergeCell ref="B109:C109"/>
    <mergeCell ref="B110:C110"/>
    <mergeCell ref="B86:C86"/>
    <mergeCell ref="B87:C87"/>
    <mergeCell ref="B88:C88"/>
    <mergeCell ref="B89:C89"/>
    <mergeCell ref="B117:C117"/>
    <mergeCell ref="B17:E18"/>
    <mergeCell ref="B76:C76"/>
    <mergeCell ref="A28:H28"/>
    <mergeCell ref="B29:H30"/>
    <mergeCell ref="E37:H37"/>
    <mergeCell ref="B43:C43"/>
    <mergeCell ref="B48:C48"/>
    <mergeCell ref="B50:C50"/>
    <mergeCell ref="B55:C55"/>
    <mergeCell ref="B64:C64"/>
    <mergeCell ref="B69:C69"/>
    <mergeCell ref="B71:C71"/>
    <mergeCell ref="B53:C53"/>
    <mergeCell ref="B52:C52"/>
    <mergeCell ref="B73:C73"/>
    <mergeCell ref="B74:C74"/>
    <mergeCell ref="B75:C75"/>
    <mergeCell ref="B65:C65"/>
    <mergeCell ref="B66:C66"/>
    <mergeCell ref="B67:C67"/>
    <mergeCell ref="B68:C68"/>
    <mergeCell ref="B72:C72"/>
    <mergeCell ref="D33:H35"/>
  </mergeCells>
  <conditionalFormatting sqref="E43:E48 E58:E61 B145:H152 E50:E56 E216:E217 E219:E224 E79:E82 E71:E77 E100:E103 E92:E98 E121:E124 E113:E119">
    <cfRule type="expression" dxfId="191" priority="75">
      <formula>$F$11="no"</formula>
    </cfRule>
  </conditionalFormatting>
  <conditionalFormatting sqref="F43:F48 F58:F61 B154:H161 F50:F56 F216:F217 F219:F224 F79:F82 F71:F77 F100:F103 F92:F98 F121:F124 F113:F119">
    <cfRule type="expression" dxfId="190" priority="74">
      <formula>$F$13="no"</formula>
    </cfRule>
  </conditionalFormatting>
  <conditionalFormatting sqref="G43:G48 G50:G56 G58:G61 G64:G69 G71:G77 G79:G82 G85:G90 G92:G98 G100:G103 G106:G111 G113:G119 G121:G124 B163:H164 G212:G217 G219:G224 B168:H171 B165:G167 B176:H179 B172:G175 B187:H190 B180:G186 B194:H194 B191:G193">
    <cfRule type="expression" dxfId="189" priority="73">
      <formula>$F$15="no"</formula>
    </cfRule>
  </conditionalFormatting>
  <conditionalFormatting sqref="H43:H48 H58:H61 H50:H56 C196:H199 H216:H217 H219:H224 H79:H82 H71:H77 H100:H103 H92:H98 H121:H124 H113:H119">
    <cfRule type="expression" dxfId="188" priority="72">
      <formula>$F$20="no"</formula>
    </cfRule>
  </conditionalFormatting>
  <conditionalFormatting sqref="E64:E69">
    <cfRule type="expression" dxfId="187" priority="50">
      <formula>$F$11="no"</formula>
    </cfRule>
  </conditionalFormatting>
  <conditionalFormatting sqref="F64:F69">
    <cfRule type="expression" dxfId="186" priority="49">
      <formula>$F$13="no"</formula>
    </cfRule>
  </conditionalFormatting>
  <conditionalFormatting sqref="H64:H69">
    <cfRule type="expression" dxfId="185" priority="47">
      <formula>$F$20="no"</formula>
    </cfRule>
  </conditionalFormatting>
  <conditionalFormatting sqref="E85:E90">
    <cfRule type="expression" dxfId="184" priority="38">
      <formula>$F$11="no"</formula>
    </cfRule>
  </conditionalFormatting>
  <conditionalFormatting sqref="F85:F90">
    <cfRule type="expression" dxfId="183" priority="37">
      <formula>$F$13="no"</formula>
    </cfRule>
  </conditionalFormatting>
  <conditionalFormatting sqref="H85:H90">
    <cfRule type="expression" dxfId="182" priority="35">
      <formula>$F$20="no"</formula>
    </cfRule>
  </conditionalFormatting>
  <conditionalFormatting sqref="E106:E111">
    <cfRule type="expression" dxfId="181" priority="26">
      <formula>$F$11="no"</formula>
    </cfRule>
  </conditionalFormatting>
  <conditionalFormatting sqref="F106:F111">
    <cfRule type="expression" dxfId="180" priority="25">
      <formula>$F$13="no"</formula>
    </cfRule>
  </conditionalFormatting>
  <conditionalFormatting sqref="H106:H111">
    <cfRule type="expression" dxfId="179" priority="23">
      <formula>$F$20="no"</formula>
    </cfRule>
  </conditionalFormatting>
  <conditionalFormatting sqref="B196">
    <cfRule type="expression" dxfId="178" priority="22">
      <formula>$F$20="no"</formula>
    </cfRule>
  </conditionalFormatting>
  <conditionalFormatting sqref="E213:E215">
    <cfRule type="expression" dxfId="177" priority="16">
      <formula>$F$11="no"</formula>
    </cfRule>
  </conditionalFormatting>
  <conditionalFormatting sqref="F213:F215">
    <cfRule type="expression" dxfId="176" priority="15">
      <formula>$F$13="no"</formula>
    </cfRule>
  </conditionalFormatting>
  <conditionalFormatting sqref="E212">
    <cfRule type="expression" dxfId="175" priority="9">
      <formula>$F$11="no"</formula>
    </cfRule>
  </conditionalFormatting>
  <conditionalFormatting sqref="F212">
    <cfRule type="expression" dxfId="174" priority="8">
      <formula>$F$13="no"</formula>
    </cfRule>
  </conditionalFormatting>
  <conditionalFormatting sqref="H212:H215">
    <cfRule type="expression" dxfId="173" priority="6">
      <formula>$F$20="no"</formula>
    </cfRule>
  </conditionalFormatting>
  <conditionalFormatting sqref="A62:H64 A170:H171 A111:H113 A107:B110 D107:H110 A118:H124 A114:B117 D114:H117 A69:H71 A65:B68 D65:H68 A76:H85 A72:B75 D72:H75 A90:H92 A86:B89 D86:H89 A97:H106 A93:B96 D93:H96 A176:H179 A172:G175 A187:H190 A180:G186 A194:H194 A191:G193">
    <cfRule type="expression" dxfId="172" priority="5">
      <formula>$F$17="no"</formula>
    </cfRule>
  </conditionalFormatting>
  <conditionalFormatting sqref="A41">
    <cfRule type="expression" dxfId="171" priority="4">
      <formula>$F$17="no"</formula>
    </cfRule>
  </conditionalFormatting>
  <conditionalFormatting sqref="C163">
    <cfRule type="expression" dxfId="170" priority="3">
      <formula>$F$17="no"</formula>
    </cfRule>
  </conditionalFormatting>
  <conditionalFormatting sqref="C196">
    <cfRule type="expression" dxfId="169" priority="2">
      <formula>$F$17="no"</formula>
    </cfRule>
  </conditionalFormatting>
  <conditionalFormatting sqref="A168:H171 A165:G167 A176:H179 A172:G175 A187:H190 A180:G186 A194:H229 A191:G193 A36:H164 A28:H32 A33:D33 A34:C35">
    <cfRule type="expression" dxfId="168" priority="1">
      <formula>AND($F$11="no",$F$13="no",$F$15="no",$F$20="no")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'Yes or No'!$A:$A</xm:f>
          </x14:formula1>
          <xm:sqref>F11 F13 F15 F20 F17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34998626667073579"/>
  </sheetPr>
  <dimension ref="A1:J230"/>
  <sheetViews>
    <sheetView showGridLines="0" zoomScaleNormal="100" workbookViewId="0"/>
  </sheetViews>
  <sheetFormatPr defaultColWidth="9.140625" defaultRowHeight="15" x14ac:dyDescent="0.25"/>
  <cols>
    <col min="1" max="1" width="3" style="62" customWidth="1"/>
    <col min="2" max="2" width="12.28515625" style="62" customWidth="1"/>
    <col min="3" max="3" width="43.5703125" style="62" customWidth="1"/>
    <col min="4" max="4" width="19.28515625" style="62" customWidth="1"/>
    <col min="5" max="8" width="17.42578125" style="62" customWidth="1"/>
    <col min="9" max="9" width="3.140625" style="62" customWidth="1"/>
    <col min="10" max="16384" width="9.140625" style="62"/>
  </cols>
  <sheetData>
    <row r="1" spans="1:8" ht="18.75" customHeight="1" x14ac:dyDescent="0.3">
      <c r="A1" s="61" t="str">
        <f>'Cover and Instructions'!A1</f>
        <v>Georgia Families MHPAEA Parity</v>
      </c>
      <c r="H1" s="63" t="s">
        <v>565</v>
      </c>
    </row>
    <row r="2" spans="1:8" ht="26.25" x14ac:dyDescent="0.4">
      <c r="A2" s="64" t="s">
        <v>16</v>
      </c>
    </row>
    <row r="3" spans="1:8" ht="21" x14ac:dyDescent="0.35">
      <c r="A3" s="66" t="s">
        <v>310</v>
      </c>
    </row>
    <row r="5" spans="1:8" x14ac:dyDescent="0.25">
      <c r="A5" s="68" t="s">
        <v>0</v>
      </c>
      <c r="C5" s="69" t="str">
        <f>'Cover and Instructions'!$D$4</f>
        <v>Peach State Health Plan</v>
      </c>
      <c r="D5" s="69"/>
      <c r="E5" s="69"/>
      <c r="F5" s="69"/>
      <c r="G5" s="69"/>
    </row>
    <row r="6" spans="1:8" x14ac:dyDescent="0.25">
      <c r="A6" s="68" t="s">
        <v>510</v>
      </c>
      <c r="C6" s="69" t="str">
        <f>'Cover and Instructions'!D5</f>
        <v>Title XIX Children</v>
      </c>
      <c r="D6" s="69"/>
      <c r="E6" s="69"/>
      <c r="F6" s="69"/>
      <c r="G6" s="69"/>
    </row>
    <row r="7" spans="1:8" ht="15.75" thickBot="1" x14ac:dyDescent="0.3"/>
    <row r="8" spans="1:8" x14ac:dyDescent="0.25">
      <c r="A8" s="71" t="s">
        <v>375</v>
      </c>
      <c r="B8" s="72"/>
      <c r="C8" s="72"/>
      <c r="D8" s="72"/>
      <c r="E8" s="72"/>
      <c r="F8" s="72"/>
      <c r="G8" s="72"/>
      <c r="H8" s="73"/>
    </row>
    <row r="9" spans="1:8" ht="15" customHeight="1" x14ac:dyDescent="0.25">
      <c r="A9" s="74" t="s">
        <v>374</v>
      </c>
      <c r="B9" s="158"/>
      <c r="C9" s="158"/>
      <c r="D9" s="158"/>
      <c r="E9" s="158"/>
      <c r="F9" s="158"/>
      <c r="G9" s="158"/>
      <c r="H9" s="159"/>
    </row>
    <row r="10" spans="1:8" x14ac:dyDescent="0.25">
      <c r="A10" s="77"/>
      <c r="B10" s="78"/>
      <c r="C10" s="78"/>
      <c r="D10" s="78"/>
      <c r="E10" s="78"/>
      <c r="F10" s="78"/>
      <c r="G10" s="78"/>
      <c r="H10" s="79"/>
    </row>
    <row r="11" spans="1:8" x14ac:dyDescent="0.25">
      <c r="A11" s="80" t="s">
        <v>370</v>
      </c>
      <c r="B11" s="81" t="s">
        <v>392</v>
      </c>
      <c r="C11" s="78"/>
      <c r="D11" s="78"/>
      <c r="E11" s="78"/>
      <c r="F11" s="160" t="s">
        <v>372</v>
      </c>
      <c r="G11" s="84" t="str">
        <f>IF(F11="yes","  Complete Section 1 and Section 2","")</f>
        <v/>
      </c>
      <c r="H11" s="79"/>
    </row>
    <row r="12" spans="1:8" ht="6" customHeight="1" x14ac:dyDescent="0.25">
      <c r="A12" s="80"/>
      <c r="B12" s="81"/>
      <c r="C12" s="78"/>
      <c r="D12" s="78"/>
      <c r="E12" s="78"/>
      <c r="F12" s="78"/>
      <c r="G12" s="84"/>
      <c r="H12" s="79"/>
    </row>
    <row r="13" spans="1:8" x14ac:dyDescent="0.25">
      <c r="A13" s="80" t="s">
        <v>373</v>
      </c>
      <c r="B13" s="81" t="s">
        <v>393</v>
      </c>
      <c r="C13" s="78"/>
      <c r="D13" s="78"/>
      <c r="E13" s="78"/>
      <c r="F13" s="160" t="s">
        <v>372</v>
      </c>
      <c r="G13" s="84" t="str">
        <f>IF(F13="yes","  Complete Section 1 and Section 2","")</f>
        <v/>
      </c>
      <c r="H13" s="79"/>
    </row>
    <row r="14" spans="1:8" ht="6" customHeight="1" x14ac:dyDescent="0.25">
      <c r="A14" s="80"/>
      <c r="B14" s="81"/>
      <c r="C14" s="78"/>
      <c r="D14" s="78"/>
      <c r="E14" s="78"/>
      <c r="F14" s="78"/>
      <c r="G14" s="84"/>
      <c r="H14" s="79"/>
    </row>
    <row r="15" spans="1:8" x14ac:dyDescent="0.25">
      <c r="A15" s="80" t="s">
        <v>378</v>
      </c>
      <c r="B15" s="81" t="s">
        <v>394</v>
      </c>
      <c r="C15" s="78"/>
      <c r="D15" s="78"/>
      <c r="E15" s="78"/>
      <c r="F15" s="83" t="s">
        <v>372</v>
      </c>
      <c r="G15" s="84" t="str">
        <f>IF(F15="yes","  Complete Section 1 and Section 2","")</f>
        <v/>
      </c>
      <c r="H15" s="79"/>
    </row>
    <row r="16" spans="1:8" ht="6" customHeight="1" x14ac:dyDescent="0.25">
      <c r="A16" s="80"/>
      <c r="B16" s="81"/>
      <c r="C16" s="78"/>
      <c r="D16" s="78"/>
      <c r="E16" s="78"/>
      <c r="F16" s="78"/>
      <c r="G16" s="84"/>
      <c r="H16" s="79"/>
    </row>
    <row r="17" spans="1:10" x14ac:dyDescent="0.25">
      <c r="A17" s="80" t="s">
        <v>379</v>
      </c>
      <c r="B17" s="505" t="s">
        <v>498</v>
      </c>
      <c r="C17" s="505"/>
      <c r="D17" s="505"/>
      <c r="E17" s="505"/>
      <c r="F17" s="160" t="s">
        <v>372</v>
      </c>
      <c r="G17" s="84" t="str">
        <f>IF(F17="yes","  Report each income level in separate tiers in Section 1 and Section 2","")</f>
        <v/>
      </c>
      <c r="H17" s="79"/>
    </row>
    <row r="18" spans="1:10" x14ac:dyDescent="0.25">
      <c r="A18" s="80"/>
      <c r="B18" s="505"/>
      <c r="C18" s="505"/>
      <c r="D18" s="505"/>
      <c r="E18" s="505"/>
      <c r="F18" s="78"/>
      <c r="G18" s="84"/>
      <c r="H18" s="79"/>
    </row>
    <row r="19" spans="1:10" ht="6" customHeight="1" x14ac:dyDescent="0.25">
      <c r="A19" s="80"/>
      <c r="B19" s="81"/>
      <c r="C19" s="78"/>
      <c r="D19" s="78"/>
      <c r="E19" s="78"/>
      <c r="F19" s="78"/>
      <c r="G19" s="84"/>
      <c r="H19" s="79"/>
    </row>
    <row r="20" spans="1:10" x14ac:dyDescent="0.25">
      <c r="A20" s="80" t="s">
        <v>489</v>
      </c>
      <c r="B20" s="81" t="s">
        <v>395</v>
      </c>
      <c r="C20" s="78"/>
      <c r="D20" s="78"/>
      <c r="E20" s="78"/>
      <c r="F20" s="160" t="s">
        <v>372</v>
      </c>
      <c r="G20" s="84" t="str">
        <f>IF(F20="yes","  Complete Section 1 and Section 2","")</f>
        <v/>
      </c>
      <c r="H20" s="79"/>
    </row>
    <row r="21" spans="1:10" ht="6" customHeight="1" x14ac:dyDescent="0.25">
      <c r="A21" s="80"/>
      <c r="B21" s="81"/>
      <c r="C21" s="78"/>
      <c r="D21" s="78"/>
      <c r="E21" s="78"/>
      <c r="F21" s="78"/>
      <c r="G21" s="84"/>
      <c r="H21" s="161"/>
    </row>
    <row r="22" spans="1:10" x14ac:dyDescent="0.25">
      <c r="A22" s="80" t="s">
        <v>465</v>
      </c>
      <c r="B22" s="81"/>
      <c r="C22" s="78"/>
      <c r="D22" s="78"/>
      <c r="E22" s="78"/>
      <c r="F22" s="86"/>
      <c r="G22" s="84"/>
      <c r="H22" s="161"/>
    </row>
    <row r="23" spans="1:10" x14ac:dyDescent="0.25">
      <c r="A23" s="80"/>
      <c r="B23" s="81" t="s">
        <v>466</v>
      </c>
      <c r="C23" s="78"/>
      <c r="D23" s="78"/>
      <c r="E23" s="78"/>
      <c r="F23" s="86"/>
      <c r="G23" s="84"/>
      <c r="H23" s="161"/>
    </row>
    <row r="24" spans="1:10" x14ac:dyDescent="0.25">
      <c r="A24" s="80"/>
      <c r="B24" s="514"/>
      <c r="C24" s="514"/>
      <c r="D24" s="514"/>
      <c r="E24" s="514"/>
      <c r="F24" s="514"/>
      <c r="G24" s="514"/>
      <c r="H24" s="161"/>
      <c r="J24" s="163"/>
    </row>
    <row r="25" spans="1:10" x14ac:dyDescent="0.25">
      <c r="A25" s="80"/>
      <c r="B25" s="515"/>
      <c r="C25" s="515"/>
      <c r="D25" s="515"/>
      <c r="E25" s="515"/>
      <c r="F25" s="515"/>
      <c r="G25" s="515"/>
      <c r="H25" s="161"/>
      <c r="J25" s="164"/>
    </row>
    <row r="26" spans="1:10" ht="15.75" thickBot="1" x14ac:dyDescent="0.3">
      <c r="A26" s="87"/>
      <c r="B26" s="88"/>
      <c r="C26" s="89"/>
      <c r="D26" s="89"/>
      <c r="E26" s="89"/>
      <c r="F26" s="89"/>
      <c r="G26" s="89"/>
      <c r="H26" s="165"/>
    </row>
    <row r="27" spans="1:10" s="134" customFormat="1" ht="15.75" thickBot="1" x14ac:dyDescent="0.3">
      <c r="A27" s="220"/>
      <c r="B27" s="220"/>
      <c r="C27" s="220"/>
      <c r="D27" s="220"/>
      <c r="E27" s="220"/>
      <c r="F27" s="220"/>
      <c r="G27" s="220"/>
      <c r="H27" s="221"/>
      <c r="I27" s="131"/>
    </row>
    <row r="28" spans="1:10" ht="16.5" thickBot="1" x14ac:dyDescent="0.3">
      <c r="A28" s="482" t="s">
        <v>397</v>
      </c>
      <c r="B28" s="483"/>
      <c r="C28" s="483"/>
      <c r="D28" s="483"/>
      <c r="E28" s="483"/>
      <c r="F28" s="483"/>
      <c r="G28" s="483"/>
      <c r="H28" s="484"/>
    </row>
    <row r="29" spans="1:10" x14ac:dyDescent="0.25">
      <c r="A29" s="93" t="s">
        <v>130</v>
      </c>
      <c r="B29" s="508" t="s">
        <v>368</v>
      </c>
      <c r="C29" s="508"/>
      <c r="D29" s="508"/>
      <c r="E29" s="508"/>
      <c r="F29" s="508"/>
      <c r="G29" s="508"/>
      <c r="H29" s="509"/>
    </row>
    <row r="30" spans="1:10" x14ac:dyDescent="0.25">
      <c r="A30" s="93"/>
      <c r="B30" s="510"/>
      <c r="C30" s="510"/>
      <c r="D30" s="510"/>
      <c r="E30" s="510"/>
      <c r="F30" s="510"/>
      <c r="G30" s="510"/>
      <c r="H30" s="511"/>
    </row>
    <row r="31" spans="1:10" x14ac:dyDescent="0.25">
      <c r="A31" s="93"/>
      <c r="B31" s="97" t="s">
        <v>309</v>
      </c>
      <c r="C31" s="166"/>
      <c r="D31" s="166"/>
      <c r="E31" s="166"/>
      <c r="F31" s="166"/>
      <c r="G31" s="166"/>
      <c r="H31" s="167"/>
    </row>
    <row r="32" spans="1:10" x14ac:dyDescent="0.25">
      <c r="A32" s="93"/>
      <c r="B32" s="95"/>
      <c r="C32" s="166"/>
      <c r="D32" s="166"/>
      <c r="E32" s="166"/>
      <c r="F32" s="166"/>
      <c r="G32" s="166"/>
      <c r="H32" s="167"/>
    </row>
    <row r="33" spans="1:10" x14ac:dyDescent="0.25">
      <c r="A33" s="93"/>
      <c r="B33" s="98" t="s">
        <v>413</v>
      </c>
      <c r="C33" s="95"/>
      <c r="D33" s="493" t="s">
        <v>487</v>
      </c>
      <c r="E33" s="493"/>
      <c r="F33" s="493"/>
      <c r="G33" s="493"/>
      <c r="H33" s="494"/>
    </row>
    <row r="34" spans="1:10" ht="15" customHeight="1" x14ac:dyDescent="0.25">
      <c r="A34" s="93"/>
      <c r="B34" s="98"/>
      <c r="C34" s="95"/>
      <c r="D34" s="493"/>
      <c r="E34" s="493"/>
      <c r="F34" s="493"/>
      <c r="G34" s="493"/>
      <c r="H34" s="494"/>
    </row>
    <row r="35" spans="1:10" x14ac:dyDescent="0.25">
      <c r="A35" s="93"/>
      <c r="B35" s="98"/>
      <c r="C35" s="95"/>
      <c r="D35" s="493"/>
      <c r="E35" s="493"/>
      <c r="F35" s="493"/>
      <c r="G35" s="493"/>
      <c r="H35" s="494"/>
    </row>
    <row r="36" spans="1:10" x14ac:dyDescent="0.25">
      <c r="A36" s="93"/>
      <c r="B36" s="95"/>
      <c r="C36" s="166"/>
      <c r="D36" s="166"/>
      <c r="E36" s="166"/>
      <c r="F36" s="166"/>
      <c r="G36" s="166"/>
      <c r="H36" s="167"/>
    </row>
    <row r="37" spans="1:10" ht="15" customHeight="1" x14ac:dyDescent="0.25">
      <c r="A37" s="135"/>
      <c r="B37" s="166"/>
      <c r="C37" s="166"/>
      <c r="D37" s="166"/>
      <c r="E37" s="512" t="s">
        <v>290</v>
      </c>
      <c r="F37" s="512"/>
      <c r="G37" s="512"/>
      <c r="H37" s="513"/>
    </row>
    <row r="38" spans="1:10" x14ac:dyDescent="0.25">
      <c r="A38" s="135"/>
      <c r="B38" s="95"/>
      <c r="C38" s="95"/>
      <c r="D38" s="95"/>
      <c r="E38" s="101" t="s">
        <v>158</v>
      </c>
      <c r="F38" s="101" t="s">
        <v>158</v>
      </c>
      <c r="G38" s="101" t="s">
        <v>158</v>
      </c>
      <c r="H38" s="168" t="s">
        <v>158</v>
      </c>
    </row>
    <row r="39" spans="1:10" x14ac:dyDescent="0.25">
      <c r="A39" s="135"/>
      <c r="B39" s="101"/>
      <c r="C39" s="101"/>
      <c r="D39" s="101" t="s">
        <v>165</v>
      </c>
      <c r="E39" s="101" t="s">
        <v>161</v>
      </c>
      <c r="F39" s="101" t="s">
        <v>161</v>
      </c>
      <c r="G39" s="101" t="s">
        <v>161</v>
      </c>
      <c r="H39" s="168" t="s">
        <v>161</v>
      </c>
    </row>
    <row r="40" spans="1:10" x14ac:dyDescent="0.25">
      <c r="A40" s="135"/>
      <c r="B40" s="104" t="s">
        <v>192</v>
      </c>
      <c r="C40" s="105"/>
      <c r="D40" s="105" t="s">
        <v>158</v>
      </c>
      <c r="E40" s="105" t="s">
        <v>350</v>
      </c>
      <c r="F40" s="105" t="s">
        <v>148</v>
      </c>
      <c r="G40" s="105" t="s">
        <v>285</v>
      </c>
      <c r="H40" s="169" t="s">
        <v>286</v>
      </c>
    </row>
    <row r="41" spans="1:10" x14ac:dyDescent="0.25">
      <c r="A41" s="171" t="s">
        <v>461</v>
      </c>
      <c r="B41" s="172"/>
      <c r="C41" s="101"/>
      <c r="D41" s="101"/>
      <c r="E41" s="101"/>
      <c r="F41" s="101"/>
      <c r="G41" s="101"/>
      <c r="H41" s="168"/>
    </row>
    <row r="42" spans="1:10" ht="21.95" customHeight="1" x14ac:dyDescent="0.25">
      <c r="A42" s="135"/>
      <c r="B42" s="111" t="s">
        <v>287</v>
      </c>
      <c r="C42" s="101"/>
      <c r="D42" s="101"/>
      <c r="E42" s="101"/>
      <c r="F42" s="101"/>
      <c r="G42" s="101"/>
      <c r="H42" s="168"/>
      <c r="J42" s="170"/>
    </row>
    <row r="43" spans="1:10" ht="15" customHeight="1" x14ac:dyDescent="0.25">
      <c r="A43" s="135"/>
      <c r="B43" s="495"/>
      <c r="C43" s="495"/>
      <c r="D43" s="309"/>
      <c r="E43" s="310"/>
      <c r="F43" s="310"/>
      <c r="G43" s="311"/>
      <c r="H43" s="312"/>
      <c r="J43" s="173"/>
    </row>
    <row r="44" spans="1:10" ht="15" customHeight="1" x14ac:dyDescent="0.25">
      <c r="A44" s="135"/>
      <c r="B44" s="503"/>
      <c r="C44" s="504"/>
      <c r="D44" s="309"/>
      <c r="E44" s="310"/>
      <c r="F44" s="310"/>
      <c r="G44" s="311"/>
      <c r="H44" s="312"/>
      <c r="J44" s="173"/>
    </row>
    <row r="45" spans="1:10" ht="15" customHeight="1" x14ac:dyDescent="0.25">
      <c r="A45" s="135"/>
      <c r="B45" s="503"/>
      <c r="C45" s="504"/>
      <c r="D45" s="309"/>
      <c r="E45" s="310"/>
      <c r="F45" s="310"/>
      <c r="G45" s="311"/>
      <c r="H45" s="312"/>
      <c r="J45" s="173"/>
    </row>
    <row r="46" spans="1:10" ht="15" customHeight="1" x14ac:dyDescent="0.25">
      <c r="A46" s="135"/>
      <c r="B46" s="503"/>
      <c r="C46" s="504"/>
      <c r="D46" s="309"/>
      <c r="E46" s="310"/>
      <c r="F46" s="310"/>
      <c r="G46" s="311"/>
      <c r="H46" s="312"/>
      <c r="J46" s="173"/>
    </row>
    <row r="47" spans="1:10" ht="15" customHeight="1" x14ac:dyDescent="0.25">
      <c r="A47" s="135"/>
      <c r="B47" s="498" t="s">
        <v>153</v>
      </c>
      <c r="C47" s="500"/>
      <c r="D47" s="309"/>
      <c r="E47" s="310"/>
      <c r="F47" s="310"/>
      <c r="G47" s="311"/>
      <c r="H47" s="312"/>
      <c r="J47" s="173"/>
    </row>
    <row r="48" spans="1:10" x14ac:dyDescent="0.25">
      <c r="A48" s="135"/>
      <c r="B48" s="495"/>
      <c r="C48" s="495"/>
      <c r="D48" s="310"/>
      <c r="E48" s="310"/>
      <c r="F48" s="310"/>
      <c r="G48" s="313"/>
      <c r="H48" s="314"/>
    </row>
    <row r="49" spans="1:8" ht="21.95" customHeight="1" x14ac:dyDescent="0.25">
      <c r="A49" s="135"/>
      <c r="B49" s="111" t="s">
        <v>288</v>
      </c>
      <c r="C49" s="143"/>
      <c r="D49" s="174"/>
      <c r="E49" s="174"/>
      <c r="F49" s="174"/>
      <c r="G49" s="175"/>
      <c r="H49" s="176"/>
    </row>
    <row r="50" spans="1:8" x14ac:dyDescent="0.25">
      <c r="A50" s="135"/>
      <c r="B50" s="495"/>
      <c r="C50" s="495"/>
      <c r="D50" s="310"/>
      <c r="E50" s="310"/>
      <c r="F50" s="310"/>
      <c r="G50" s="313"/>
      <c r="H50" s="314"/>
    </row>
    <row r="51" spans="1:8" x14ac:dyDescent="0.25">
      <c r="A51" s="135"/>
      <c r="B51" s="503"/>
      <c r="C51" s="504"/>
      <c r="D51" s="310"/>
      <c r="E51" s="310"/>
      <c r="F51" s="310"/>
      <c r="G51" s="313"/>
      <c r="H51" s="314"/>
    </row>
    <row r="52" spans="1:8" x14ac:dyDescent="0.25">
      <c r="A52" s="135"/>
      <c r="B52" s="503"/>
      <c r="C52" s="504"/>
      <c r="D52" s="310"/>
      <c r="E52" s="310"/>
      <c r="F52" s="310"/>
      <c r="G52" s="313"/>
      <c r="H52" s="314"/>
    </row>
    <row r="53" spans="1:8" x14ac:dyDescent="0.25">
      <c r="A53" s="135"/>
      <c r="B53" s="503"/>
      <c r="C53" s="504"/>
      <c r="D53" s="310"/>
      <c r="E53" s="310"/>
      <c r="F53" s="310"/>
      <c r="G53" s="313"/>
      <c r="H53" s="314"/>
    </row>
    <row r="54" spans="1:8" x14ac:dyDescent="0.25">
      <c r="A54" s="135"/>
      <c r="B54" s="498" t="s">
        <v>153</v>
      </c>
      <c r="C54" s="500"/>
      <c r="D54" s="310"/>
      <c r="E54" s="310"/>
      <c r="F54" s="310"/>
      <c r="G54" s="313"/>
      <c r="H54" s="314"/>
    </row>
    <row r="55" spans="1:8" x14ac:dyDescent="0.25">
      <c r="A55" s="135"/>
      <c r="B55" s="495"/>
      <c r="C55" s="495"/>
      <c r="D55" s="310"/>
      <c r="E55" s="310"/>
      <c r="F55" s="310"/>
      <c r="G55" s="313"/>
      <c r="H55" s="314"/>
    </row>
    <row r="56" spans="1:8" x14ac:dyDescent="0.25">
      <c r="A56" s="135"/>
      <c r="B56" s="177"/>
      <c r="C56" s="150"/>
      <c r="D56" s="178">
        <f>SUM(D43:D55)</f>
        <v>0</v>
      </c>
      <c r="E56" s="179">
        <f>SUM(E43:E55)</f>
        <v>0</v>
      </c>
      <c r="F56" s="179">
        <f>SUM(F43:F55)</f>
        <v>0</v>
      </c>
      <c r="G56" s="178">
        <f>SUM(G43:G55)</f>
        <v>0</v>
      </c>
      <c r="H56" s="180">
        <f>SUM(H43:H55)</f>
        <v>0</v>
      </c>
    </row>
    <row r="57" spans="1:8" x14ac:dyDescent="0.25">
      <c r="A57" s="93" t="s">
        <v>131</v>
      </c>
      <c r="B57" s="98" t="s">
        <v>297</v>
      </c>
      <c r="C57" s="150"/>
      <c r="D57" s="181"/>
      <c r="E57" s="181"/>
      <c r="F57" s="181"/>
      <c r="G57" s="175"/>
      <c r="H57" s="176"/>
    </row>
    <row r="58" spans="1:8" x14ac:dyDescent="0.25">
      <c r="A58" s="135"/>
      <c r="B58" s="95"/>
      <c r="C58" s="95" t="s">
        <v>283</v>
      </c>
      <c r="D58" s="178">
        <f>D56</f>
        <v>0</v>
      </c>
      <c r="E58" s="179">
        <f t="shared" ref="E58:H58" si="0">E56</f>
        <v>0</v>
      </c>
      <c r="F58" s="179">
        <f t="shared" si="0"/>
        <v>0</v>
      </c>
      <c r="G58" s="178">
        <f t="shared" si="0"/>
        <v>0</v>
      </c>
      <c r="H58" s="184">
        <f t="shared" si="0"/>
        <v>0</v>
      </c>
    </row>
    <row r="59" spans="1:8" x14ac:dyDescent="0.25">
      <c r="A59" s="135"/>
      <c r="B59" s="95"/>
      <c r="C59" s="95" t="s">
        <v>284</v>
      </c>
      <c r="D59" s="95"/>
      <c r="E59" s="349" t="e">
        <f>E58/D58</f>
        <v>#DIV/0!</v>
      </c>
      <c r="F59" s="349" t="e">
        <f>F58/D58</f>
        <v>#DIV/0!</v>
      </c>
      <c r="G59" s="349" t="e">
        <f>G58/D58</f>
        <v>#DIV/0!</v>
      </c>
      <c r="H59" s="350" t="e">
        <f>H58/D58</f>
        <v>#DIV/0!</v>
      </c>
    </row>
    <row r="60" spans="1:8" x14ac:dyDescent="0.25">
      <c r="A60" s="135"/>
      <c r="B60" s="95"/>
      <c r="C60" s="185" t="s">
        <v>298</v>
      </c>
      <c r="D60" s="95"/>
      <c r="E60" s="115" t="e">
        <f>IF(E59&gt;=(2/3),"Yes","No")</f>
        <v>#DIV/0!</v>
      </c>
      <c r="F60" s="115" t="e">
        <f>IF(F59&gt;=(2/3),"Yes","No")</f>
        <v>#DIV/0!</v>
      </c>
      <c r="G60" s="115" t="e">
        <f>IF(G59&gt;=(2/3),"Yes","No")</f>
        <v>#DIV/0!</v>
      </c>
      <c r="H60" s="186" t="e">
        <f>IF(H59&gt;=(2/3),"Yes","No")</f>
        <v>#DIV/0!</v>
      </c>
    </row>
    <row r="61" spans="1:8" x14ac:dyDescent="0.25">
      <c r="A61" s="135"/>
      <c r="B61" s="106"/>
      <c r="C61" s="106"/>
      <c r="D61" s="106"/>
      <c r="E61" s="187" t="e">
        <f>IF(E60="No", "Note A", "Note B")</f>
        <v>#DIV/0!</v>
      </c>
      <c r="F61" s="187" t="e">
        <f>IF(F60="No", "Note A", "Note B")</f>
        <v>#DIV/0!</v>
      </c>
      <c r="G61" s="187" t="e">
        <f>IF(G60="No", "Note A", "Note B")</f>
        <v>#DIV/0!</v>
      </c>
      <c r="H61" s="188" t="e">
        <f>IF(H60="No", "Note A", "Note B")</f>
        <v>#DIV/0!</v>
      </c>
    </row>
    <row r="62" spans="1:8" x14ac:dyDescent="0.25">
      <c r="A62" s="171" t="s">
        <v>462</v>
      </c>
      <c r="B62" s="172"/>
      <c r="C62" s="101"/>
      <c r="D62" s="101"/>
      <c r="E62" s="101"/>
      <c r="F62" s="101"/>
      <c r="G62" s="101"/>
      <c r="H62" s="168"/>
    </row>
    <row r="63" spans="1:8" ht="19.5" customHeight="1" x14ac:dyDescent="0.25">
      <c r="A63" s="135"/>
      <c r="B63" s="111" t="s">
        <v>287</v>
      </c>
      <c r="C63" s="101"/>
      <c r="D63" s="101"/>
      <c r="E63" s="101"/>
      <c r="F63" s="101"/>
      <c r="G63" s="101"/>
      <c r="H63" s="168"/>
    </row>
    <row r="64" spans="1:8" x14ac:dyDescent="0.25">
      <c r="A64" s="135"/>
      <c r="B64" s="495"/>
      <c r="C64" s="495"/>
      <c r="D64" s="309"/>
      <c r="E64" s="310"/>
      <c r="F64" s="310"/>
      <c r="G64" s="311"/>
      <c r="H64" s="312"/>
    </row>
    <row r="65" spans="1:8" x14ac:dyDescent="0.25">
      <c r="A65" s="135"/>
      <c r="B65" s="503"/>
      <c r="C65" s="504"/>
      <c r="D65" s="309"/>
      <c r="E65" s="310"/>
      <c r="F65" s="310"/>
      <c r="G65" s="311"/>
      <c r="H65" s="312"/>
    </row>
    <row r="66" spans="1:8" x14ac:dyDescent="0.25">
      <c r="A66" s="135"/>
      <c r="B66" s="503"/>
      <c r="C66" s="504"/>
      <c r="D66" s="309"/>
      <c r="E66" s="310"/>
      <c r="F66" s="310"/>
      <c r="G66" s="311"/>
      <c r="H66" s="312"/>
    </row>
    <row r="67" spans="1:8" x14ac:dyDescent="0.25">
      <c r="A67" s="135"/>
      <c r="B67" s="503"/>
      <c r="C67" s="504"/>
      <c r="D67" s="309"/>
      <c r="E67" s="310"/>
      <c r="F67" s="310"/>
      <c r="G67" s="311"/>
      <c r="H67" s="312"/>
    </row>
    <row r="68" spans="1:8" x14ac:dyDescent="0.25">
      <c r="A68" s="135"/>
      <c r="B68" s="498" t="s">
        <v>153</v>
      </c>
      <c r="C68" s="500"/>
      <c r="D68" s="309"/>
      <c r="E68" s="310"/>
      <c r="F68" s="310"/>
      <c r="G68" s="311"/>
      <c r="H68" s="312"/>
    </row>
    <row r="69" spans="1:8" x14ac:dyDescent="0.25">
      <c r="A69" s="135"/>
      <c r="B69" s="495"/>
      <c r="C69" s="495"/>
      <c r="D69" s="310"/>
      <c r="E69" s="310"/>
      <c r="F69" s="310"/>
      <c r="G69" s="313"/>
      <c r="H69" s="314"/>
    </row>
    <row r="70" spans="1:8" ht="19.5" customHeight="1" x14ac:dyDescent="0.25">
      <c r="A70" s="135"/>
      <c r="B70" s="111" t="s">
        <v>288</v>
      </c>
      <c r="C70" s="143"/>
      <c r="D70" s="174"/>
      <c r="E70" s="174"/>
      <c r="F70" s="174"/>
      <c r="G70" s="175"/>
      <c r="H70" s="176"/>
    </row>
    <row r="71" spans="1:8" x14ac:dyDescent="0.25">
      <c r="A71" s="135"/>
      <c r="B71" s="495"/>
      <c r="C71" s="495"/>
      <c r="D71" s="310"/>
      <c r="E71" s="310"/>
      <c r="F71" s="310"/>
      <c r="G71" s="313"/>
      <c r="H71" s="314"/>
    </row>
    <row r="72" spans="1:8" x14ac:dyDescent="0.25">
      <c r="A72" s="135"/>
      <c r="B72" s="503"/>
      <c r="C72" s="504"/>
      <c r="D72" s="310"/>
      <c r="E72" s="310"/>
      <c r="F72" s="310"/>
      <c r="G72" s="313"/>
      <c r="H72" s="314"/>
    </row>
    <row r="73" spans="1:8" x14ac:dyDescent="0.25">
      <c r="A73" s="135"/>
      <c r="B73" s="503"/>
      <c r="C73" s="504"/>
      <c r="D73" s="310"/>
      <c r="E73" s="310"/>
      <c r="F73" s="310"/>
      <c r="G73" s="313"/>
      <c r="H73" s="314"/>
    </row>
    <row r="74" spans="1:8" x14ac:dyDescent="0.25">
      <c r="A74" s="135"/>
      <c r="B74" s="503"/>
      <c r="C74" s="504"/>
      <c r="D74" s="310"/>
      <c r="E74" s="310"/>
      <c r="F74" s="310"/>
      <c r="G74" s="313"/>
      <c r="H74" s="314"/>
    </row>
    <row r="75" spans="1:8" x14ac:dyDescent="0.25">
      <c r="A75" s="135"/>
      <c r="B75" s="498" t="s">
        <v>153</v>
      </c>
      <c r="C75" s="500"/>
      <c r="D75" s="310"/>
      <c r="E75" s="310"/>
      <c r="F75" s="310"/>
      <c r="G75" s="313"/>
      <c r="H75" s="314"/>
    </row>
    <row r="76" spans="1:8" x14ac:dyDescent="0.25">
      <c r="A76" s="135"/>
      <c r="B76" s="495"/>
      <c r="C76" s="495"/>
      <c r="D76" s="310"/>
      <c r="E76" s="310"/>
      <c r="F76" s="310"/>
      <c r="G76" s="313"/>
      <c r="H76" s="314"/>
    </row>
    <row r="77" spans="1:8" x14ac:dyDescent="0.25">
      <c r="A77" s="135"/>
      <c r="B77" s="177"/>
      <c r="C77" s="150"/>
      <c r="D77" s="178">
        <f>SUM(D64:D76)</f>
        <v>0</v>
      </c>
      <c r="E77" s="179">
        <f>SUM(E64:E76)</f>
        <v>0</v>
      </c>
      <c r="F77" s="179">
        <f>SUM(F64:F76)</f>
        <v>0</v>
      </c>
      <c r="G77" s="178">
        <f>SUM(G64:G76)</f>
        <v>0</v>
      </c>
      <c r="H77" s="180">
        <f>SUM(H64:H76)</f>
        <v>0</v>
      </c>
    </row>
    <row r="78" spans="1:8" x14ac:dyDescent="0.25">
      <c r="A78" s="93" t="s">
        <v>131</v>
      </c>
      <c r="B78" s="98" t="s">
        <v>297</v>
      </c>
      <c r="C78" s="150"/>
      <c r="D78" s="181"/>
      <c r="E78" s="181"/>
      <c r="F78" s="181"/>
      <c r="G78" s="175"/>
      <c r="H78" s="176"/>
    </row>
    <row r="79" spans="1:8" x14ac:dyDescent="0.25">
      <c r="A79" s="135"/>
      <c r="B79" s="95"/>
      <c r="C79" s="95" t="s">
        <v>283</v>
      </c>
      <c r="D79" s="178">
        <f>D77</f>
        <v>0</v>
      </c>
      <c r="E79" s="179">
        <f t="shared" ref="E79:H79" si="1">E77</f>
        <v>0</v>
      </c>
      <c r="F79" s="179">
        <f t="shared" si="1"/>
        <v>0</v>
      </c>
      <c r="G79" s="178">
        <f t="shared" si="1"/>
        <v>0</v>
      </c>
      <c r="H79" s="184">
        <f t="shared" si="1"/>
        <v>0</v>
      </c>
    </row>
    <row r="80" spans="1:8" x14ac:dyDescent="0.25">
      <c r="A80" s="135"/>
      <c r="B80" s="95"/>
      <c r="C80" s="95" t="s">
        <v>284</v>
      </c>
      <c r="D80" s="95"/>
      <c r="E80" s="349" t="e">
        <f>E79/D79</f>
        <v>#DIV/0!</v>
      </c>
      <c r="F80" s="349" t="e">
        <f>F79/D79</f>
        <v>#DIV/0!</v>
      </c>
      <c r="G80" s="349" t="e">
        <f>G79/D79</f>
        <v>#DIV/0!</v>
      </c>
      <c r="H80" s="350" t="e">
        <f>H79/D79</f>
        <v>#DIV/0!</v>
      </c>
    </row>
    <row r="81" spans="1:8" x14ac:dyDescent="0.25">
      <c r="A81" s="135"/>
      <c r="B81" s="95"/>
      <c r="C81" s="185" t="s">
        <v>298</v>
      </c>
      <c r="D81" s="95"/>
      <c r="E81" s="115" t="e">
        <f>IF(E80&gt;=(2/3),"Yes","No")</f>
        <v>#DIV/0!</v>
      </c>
      <c r="F81" s="115" t="e">
        <f>IF(F80&gt;=(2/3),"Yes","No")</f>
        <v>#DIV/0!</v>
      </c>
      <c r="G81" s="115" t="e">
        <f>IF(G80&gt;=(2/3),"Yes","No")</f>
        <v>#DIV/0!</v>
      </c>
      <c r="H81" s="186" t="e">
        <f>IF(H80&gt;=(2/3),"Yes","No")</f>
        <v>#DIV/0!</v>
      </c>
    </row>
    <row r="82" spans="1:8" x14ac:dyDescent="0.25">
      <c r="A82" s="135"/>
      <c r="B82" s="106"/>
      <c r="C82" s="106"/>
      <c r="D82" s="106"/>
      <c r="E82" s="187" t="e">
        <f>IF(E81="No", "Note A", "Note B")</f>
        <v>#DIV/0!</v>
      </c>
      <c r="F82" s="187" t="e">
        <f>IF(F81="No", "Note A", "Note B")</f>
        <v>#DIV/0!</v>
      </c>
      <c r="G82" s="187" t="e">
        <f>IF(G81="No", "Note A", "Note B")</f>
        <v>#DIV/0!</v>
      </c>
      <c r="H82" s="188" t="e">
        <f>IF(H81="No", "Note A", "Note B")</f>
        <v>#DIV/0!</v>
      </c>
    </row>
    <row r="83" spans="1:8" x14ac:dyDescent="0.25">
      <c r="A83" s="171" t="s">
        <v>463</v>
      </c>
      <c r="B83" s="172"/>
      <c r="C83" s="101"/>
      <c r="D83" s="101"/>
      <c r="E83" s="101"/>
      <c r="F83" s="101"/>
      <c r="G83" s="101"/>
      <c r="H83" s="168"/>
    </row>
    <row r="84" spans="1:8" ht="19.5" customHeight="1" x14ac:dyDescent="0.25">
      <c r="A84" s="135"/>
      <c r="B84" s="111" t="s">
        <v>287</v>
      </c>
      <c r="C84" s="101"/>
      <c r="D84" s="101"/>
      <c r="E84" s="101"/>
      <c r="F84" s="101"/>
      <c r="G84" s="101"/>
      <c r="H84" s="168"/>
    </row>
    <row r="85" spans="1:8" x14ac:dyDescent="0.25">
      <c r="A85" s="135"/>
      <c r="B85" s="495"/>
      <c r="C85" s="495"/>
      <c r="D85" s="309"/>
      <c r="E85" s="310"/>
      <c r="F85" s="310"/>
      <c r="G85" s="311"/>
      <c r="H85" s="312"/>
    </row>
    <row r="86" spans="1:8" x14ac:dyDescent="0.25">
      <c r="A86" s="135"/>
      <c r="B86" s="503"/>
      <c r="C86" s="504"/>
      <c r="D86" s="309"/>
      <c r="E86" s="310"/>
      <c r="F86" s="310"/>
      <c r="G86" s="311"/>
      <c r="H86" s="312"/>
    </row>
    <row r="87" spans="1:8" x14ac:dyDescent="0.25">
      <c r="A87" s="135"/>
      <c r="B87" s="503"/>
      <c r="C87" s="504"/>
      <c r="D87" s="309"/>
      <c r="E87" s="310"/>
      <c r="F87" s="310"/>
      <c r="G87" s="311"/>
      <c r="H87" s="312"/>
    </row>
    <row r="88" spans="1:8" x14ac:dyDescent="0.25">
      <c r="A88" s="135"/>
      <c r="B88" s="503"/>
      <c r="C88" s="504"/>
      <c r="D88" s="309"/>
      <c r="E88" s="310"/>
      <c r="F88" s="310"/>
      <c r="G88" s="311"/>
      <c r="H88" s="312"/>
    </row>
    <row r="89" spans="1:8" x14ac:dyDescent="0.25">
      <c r="A89" s="135"/>
      <c r="B89" s="498" t="s">
        <v>153</v>
      </c>
      <c r="C89" s="500"/>
      <c r="D89" s="309"/>
      <c r="E89" s="310"/>
      <c r="F89" s="310"/>
      <c r="G89" s="311"/>
      <c r="H89" s="312"/>
    </row>
    <row r="90" spans="1:8" x14ac:dyDescent="0.25">
      <c r="A90" s="135"/>
      <c r="B90" s="495"/>
      <c r="C90" s="495"/>
      <c r="D90" s="310"/>
      <c r="E90" s="310"/>
      <c r="F90" s="310"/>
      <c r="G90" s="313"/>
      <c r="H90" s="314"/>
    </row>
    <row r="91" spans="1:8" ht="19.5" customHeight="1" x14ac:dyDescent="0.25">
      <c r="A91" s="135"/>
      <c r="B91" s="111" t="s">
        <v>288</v>
      </c>
      <c r="C91" s="143"/>
      <c r="D91" s="174"/>
      <c r="E91" s="174"/>
      <c r="F91" s="174"/>
      <c r="G91" s="175"/>
      <c r="H91" s="176"/>
    </row>
    <row r="92" spans="1:8" x14ac:dyDescent="0.25">
      <c r="A92" s="135"/>
      <c r="B92" s="495"/>
      <c r="C92" s="495"/>
      <c r="D92" s="310"/>
      <c r="E92" s="310"/>
      <c r="F92" s="310"/>
      <c r="G92" s="313"/>
      <c r="H92" s="314"/>
    </row>
    <row r="93" spans="1:8" x14ac:dyDescent="0.25">
      <c r="A93" s="135"/>
      <c r="B93" s="503"/>
      <c r="C93" s="504"/>
      <c r="D93" s="310"/>
      <c r="E93" s="310"/>
      <c r="F93" s="310"/>
      <c r="G93" s="313"/>
      <c r="H93" s="314"/>
    </row>
    <row r="94" spans="1:8" x14ac:dyDescent="0.25">
      <c r="A94" s="135"/>
      <c r="B94" s="503"/>
      <c r="C94" s="504"/>
      <c r="D94" s="310"/>
      <c r="E94" s="310"/>
      <c r="F94" s="310"/>
      <c r="G94" s="313"/>
      <c r="H94" s="314"/>
    </row>
    <row r="95" spans="1:8" x14ac:dyDescent="0.25">
      <c r="A95" s="135"/>
      <c r="B95" s="503"/>
      <c r="C95" s="504"/>
      <c r="D95" s="310"/>
      <c r="E95" s="310"/>
      <c r="F95" s="310"/>
      <c r="G95" s="313"/>
      <c r="H95" s="314"/>
    </row>
    <row r="96" spans="1:8" x14ac:dyDescent="0.25">
      <c r="A96" s="135"/>
      <c r="B96" s="498" t="s">
        <v>153</v>
      </c>
      <c r="C96" s="500"/>
      <c r="D96" s="310"/>
      <c r="E96" s="310"/>
      <c r="F96" s="310"/>
      <c r="G96" s="313"/>
      <c r="H96" s="314"/>
    </row>
    <row r="97" spans="1:8" x14ac:dyDescent="0.25">
      <c r="A97" s="135"/>
      <c r="B97" s="495"/>
      <c r="C97" s="495"/>
      <c r="D97" s="310"/>
      <c r="E97" s="310"/>
      <c r="F97" s="310"/>
      <c r="G97" s="313"/>
      <c r="H97" s="314"/>
    </row>
    <row r="98" spans="1:8" x14ac:dyDescent="0.25">
      <c r="A98" s="135"/>
      <c r="B98" s="177"/>
      <c r="C98" s="150"/>
      <c r="D98" s="178">
        <f>SUM(D85:D97)</f>
        <v>0</v>
      </c>
      <c r="E98" s="179">
        <f>SUM(E85:E97)</f>
        <v>0</v>
      </c>
      <c r="F98" s="179">
        <f>SUM(F85:F97)</f>
        <v>0</v>
      </c>
      <c r="G98" s="178">
        <f>SUM(G85:G97)</f>
        <v>0</v>
      </c>
      <c r="H98" s="180">
        <f>SUM(H85:H97)</f>
        <v>0</v>
      </c>
    </row>
    <row r="99" spans="1:8" x14ac:dyDescent="0.25">
      <c r="A99" s="93" t="s">
        <v>131</v>
      </c>
      <c r="B99" s="98" t="s">
        <v>297</v>
      </c>
      <c r="C99" s="150"/>
      <c r="D99" s="181"/>
      <c r="E99" s="181"/>
      <c r="F99" s="181"/>
      <c r="G99" s="175"/>
      <c r="H99" s="176"/>
    </row>
    <row r="100" spans="1:8" x14ac:dyDescent="0.25">
      <c r="A100" s="135"/>
      <c r="B100" s="95"/>
      <c r="C100" s="95" t="s">
        <v>283</v>
      </c>
      <c r="D100" s="178">
        <f>D98</f>
        <v>0</v>
      </c>
      <c r="E100" s="179">
        <f t="shared" ref="E100:H100" si="2">E98</f>
        <v>0</v>
      </c>
      <c r="F100" s="179">
        <f t="shared" si="2"/>
        <v>0</v>
      </c>
      <c r="G100" s="178">
        <f t="shared" si="2"/>
        <v>0</v>
      </c>
      <c r="H100" s="184">
        <f t="shared" si="2"/>
        <v>0</v>
      </c>
    </row>
    <row r="101" spans="1:8" x14ac:dyDescent="0.25">
      <c r="A101" s="135"/>
      <c r="B101" s="95"/>
      <c r="C101" s="95" t="s">
        <v>284</v>
      </c>
      <c r="D101" s="95"/>
      <c r="E101" s="349" t="e">
        <f>E100/D100</f>
        <v>#DIV/0!</v>
      </c>
      <c r="F101" s="349" t="e">
        <f>F100/D100</f>
        <v>#DIV/0!</v>
      </c>
      <c r="G101" s="349" t="e">
        <f>G100/D100</f>
        <v>#DIV/0!</v>
      </c>
      <c r="H101" s="350" t="e">
        <f>H100/D100</f>
        <v>#DIV/0!</v>
      </c>
    </row>
    <row r="102" spans="1:8" x14ac:dyDescent="0.25">
      <c r="A102" s="135"/>
      <c r="B102" s="95"/>
      <c r="C102" s="185" t="s">
        <v>298</v>
      </c>
      <c r="D102" s="95"/>
      <c r="E102" s="115" t="e">
        <f>IF(E101&gt;=(2/3),"Yes","No")</f>
        <v>#DIV/0!</v>
      </c>
      <c r="F102" s="115" t="e">
        <f>IF(F101&gt;=(2/3),"Yes","No")</f>
        <v>#DIV/0!</v>
      </c>
      <c r="G102" s="115" t="e">
        <f>IF(G101&gt;=(2/3),"Yes","No")</f>
        <v>#DIV/0!</v>
      </c>
      <c r="H102" s="186" t="e">
        <f>IF(H101&gt;=(2/3),"Yes","No")</f>
        <v>#DIV/0!</v>
      </c>
    </row>
    <row r="103" spans="1:8" x14ac:dyDescent="0.25">
      <c r="A103" s="135"/>
      <c r="B103" s="106"/>
      <c r="C103" s="106"/>
      <c r="D103" s="106"/>
      <c r="E103" s="187" t="e">
        <f>IF(E102="No", "Note A", "Note B")</f>
        <v>#DIV/0!</v>
      </c>
      <c r="F103" s="187" t="e">
        <f>IF(F102="No", "Note A", "Note B")</f>
        <v>#DIV/0!</v>
      </c>
      <c r="G103" s="187" t="e">
        <f>IF(G102="No", "Note A", "Note B")</f>
        <v>#DIV/0!</v>
      </c>
      <c r="H103" s="188" t="e">
        <f>IF(H102="No", "Note A", "Note B")</f>
        <v>#DIV/0!</v>
      </c>
    </row>
    <row r="104" spans="1:8" x14ac:dyDescent="0.25">
      <c r="A104" s="171" t="s">
        <v>464</v>
      </c>
      <c r="B104" s="172"/>
      <c r="C104" s="101"/>
      <c r="D104" s="101"/>
      <c r="E104" s="101"/>
      <c r="F104" s="101"/>
      <c r="G104" s="101"/>
      <c r="H104" s="168"/>
    </row>
    <row r="105" spans="1:8" ht="19.5" customHeight="1" x14ac:dyDescent="0.25">
      <c r="A105" s="135"/>
      <c r="B105" s="111" t="s">
        <v>287</v>
      </c>
      <c r="C105" s="101"/>
      <c r="D105" s="101"/>
      <c r="E105" s="101"/>
      <c r="F105" s="101"/>
      <c r="G105" s="101"/>
      <c r="H105" s="168"/>
    </row>
    <row r="106" spans="1:8" x14ac:dyDescent="0.25">
      <c r="A106" s="135"/>
      <c r="B106" s="495"/>
      <c r="C106" s="495"/>
      <c r="D106" s="309"/>
      <c r="E106" s="310"/>
      <c r="F106" s="310"/>
      <c r="G106" s="311"/>
      <c r="H106" s="312"/>
    </row>
    <row r="107" spans="1:8" x14ac:dyDescent="0.25">
      <c r="A107" s="135"/>
      <c r="B107" s="503"/>
      <c r="C107" s="504"/>
      <c r="D107" s="309"/>
      <c r="E107" s="310"/>
      <c r="F107" s="310"/>
      <c r="G107" s="311"/>
      <c r="H107" s="312"/>
    </row>
    <row r="108" spans="1:8" x14ac:dyDescent="0.25">
      <c r="A108" s="135"/>
      <c r="B108" s="503"/>
      <c r="C108" s="504"/>
      <c r="D108" s="309"/>
      <c r="E108" s="310"/>
      <c r="F108" s="310"/>
      <c r="G108" s="311"/>
      <c r="H108" s="312"/>
    </row>
    <row r="109" spans="1:8" x14ac:dyDescent="0.25">
      <c r="A109" s="135"/>
      <c r="B109" s="503"/>
      <c r="C109" s="504"/>
      <c r="D109" s="309"/>
      <c r="E109" s="310"/>
      <c r="F109" s="310"/>
      <c r="G109" s="311"/>
      <c r="H109" s="312"/>
    </row>
    <row r="110" spans="1:8" x14ac:dyDescent="0.25">
      <c r="A110" s="135"/>
      <c r="B110" s="498" t="s">
        <v>153</v>
      </c>
      <c r="C110" s="500"/>
      <c r="D110" s="309"/>
      <c r="E110" s="310"/>
      <c r="F110" s="310"/>
      <c r="G110" s="311"/>
      <c r="H110" s="312"/>
    </row>
    <row r="111" spans="1:8" x14ac:dyDescent="0.25">
      <c r="A111" s="135"/>
      <c r="B111" s="495"/>
      <c r="C111" s="495"/>
      <c r="D111" s="310"/>
      <c r="E111" s="310"/>
      <c r="F111" s="310"/>
      <c r="G111" s="313"/>
      <c r="H111" s="314"/>
    </row>
    <row r="112" spans="1:8" ht="19.5" customHeight="1" x14ac:dyDescent="0.25">
      <c r="A112" s="135"/>
      <c r="B112" s="111" t="s">
        <v>288</v>
      </c>
      <c r="C112" s="143"/>
      <c r="D112" s="174"/>
      <c r="E112" s="174"/>
      <c r="F112" s="174"/>
      <c r="G112" s="175"/>
      <c r="H112" s="176"/>
    </row>
    <row r="113" spans="1:8" x14ac:dyDescent="0.25">
      <c r="A113" s="135"/>
      <c r="B113" s="495"/>
      <c r="C113" s="495"/>
      <c r="D113" s="310"/>
      <c r="E113" s="310"/>
      <c r="F113" s="310"/>
      <c r="G113" s="313"/>
      <c r="H113" s="314"/>
    </row>
    <row r="114" spans="1:8" x14ac:dyDescent="0.25">
      <c r="A114" s="135"/>
      <c r="B114" s="503"/>
      <c r="C114" s="504"/>
      <c r="D114" s="310"/>
      <c r="E114" s="310"/>
      <c r="F114" s="310"/>
      <c r="G114" s="313"/>
      <c r="H114" s="314"/>
    </row>
    <row r="115" spans="1:8" x14ac:dyDescent="0.25">
      <c r="A115" s="135"/>
      <c r="B115" s="503"/>
      <c r="C115" s="504"/>
      <c r="D115" s="310"/>
      <c r="E115" s="310"/>
      <c r="F115" s="310"/>
      <c r="G115" s="313"/>
      <c r="H115" s="314"/>
    </row>
    <row r="116" spans="1:8" x14ac:dyDescent="0.25">
      <c r="A116" s="135"/>
      <c r="B116" s="503"/>
      <c r="C116" s="504"/>
      <c r="D116" s="310"/>
      <c r="E116" s="310"/>
      <c r="F116" s="310"/>
      <c r="G116" s="313"/>
      <c r="H116" s="314"/>
    </row>
    <row r="117" spans="1:8" x14ac:dyDescent="0.25">
      <c r="A117" s="135"/>
      <c r="B117" s="498" t="s">
        <v>153</v>
      </c>
      <c r="C117" s="500"/>
      <c r="D117" s="310"/>
      <c r="E117" s="310"/>
      <c r="F117" s="310"/>
      <c r="G117" s="313"/>
      <c r="H117" s="314"/>
    </row>
    <row r="118" spans="1:8" x14ac:dyDescent="0.25">
      <c r="A118" s="135"/>
      <c r="B118" s="495"/>
      <c r="C118" s="495"/>
      <c r="D118" s="310"/>
      <c r="E118" s="310"/>
      <c r="F118" s="310"/>
      <c r="G118" s="313"/>
      <c r="H118" s="314"/>
    </row>
    <row r="119" spans="1:8" x14ac:dyDescent="0.25">
      <c r="A119" s="135"/>
      <c r="B119" s="177"/>
      <c r="C119" s="150"/>
      <c r="D119" s="178">
        <f>SUM(D106:D118)</f>
        <v>0</v>
      </c>
      <c r="E119" s="179">
        <f>SUM(E106:E118)</f>
        <v>0</v>
      </c>
      <c r="F119" s="179">
        <f>SUM(F106:F118)</f>
        <v>0</v>
      </c>
      <c r="G119" s="178">
        <f>SUM(G106:G118)</f>
        <v>0</v>
      </c>
      <c r="H119" s="180">
        <f>SUM(H106:H118)</f>
        <v>0</v>
      </c>
    </row>
    <row r="120" spans="1:8" x14ac:dyDescent="0.25">
      <c r="A120" s="93" t="s">
        <v>131</v>
      </c>
      <c r="B120" s="98" t="s">
        <v>297</v>
      </c>
      <c r="C120" s="150"/>
      <c r="D120" s="181"/>
      <c r="E120" s="181"/>
      <c r="F120" s="181"/>
      <c r="G120" s="175"/>
      <c r="H120" s="176"/>
    </row>
    <row r="121" spans="1:8" x14ac:dyDescent="0.25">
      <c r="A121" s="135"/>
      <c r="B121" s="95"/>
      <c r="C121" s="95" t="s">
        <v>283</v>
      </c>
      <c r="D121" s="178">
        <f>D119</f>
        <v>0</v>
      </c>
      <c r="E121" s="179">
        <f t="shared" ref="E121:H121" si="3">E119</f>
        <v>0</v>
      </c>
      <c r="F121" s="179">
        <f t="shared" si="3"/>
        <v>0</v>
      </c>
      <c r="G121" s="178">
        <f t="shared" si="3"/>
        <v>0</v>
      </c>
      <c r="H121" s="184">
        <f t="shared" si="3"/>
        <v>0</v>
      </c>
    </row>
    <row r="122" spans="1:8" x14ac:dyDescent="0.25">
      <c r="A122" s="135"/>
      <c r="B122" s="95"/>
      <c r="C122" s="95" t="s">
        <v>284</v>
      </c>
      <c r="D122" s="95"/>
      <c r="E122" s="349" t="e">
        <f>E121/D121</f>
        <v>#DIV/0!</v>
      </c>
      <c r="F122" s="349" t="e">
        <f>F121/D121</f>
        <v>#DIV/0!</v>
      </c>
      <c r="G122" s="349" t="e">
        <f>G121/D121</f>
        <v>#DIV/0!</v>
      </c>
      <c r="H122" s="350" t="e">
        <f>H121/D121</f>
        <v>#DIV/0!</v>
      </c>
    </row>
    <row r="123" spans="1:8" x14ac:dyDescent="0.25">
      <c r="A123" s="135"/>
      <c r="B123" s="95"/>
      <c r="C123" s="185" t="s">
        <v>298</v>
      </c>
      <c r="D123" s="95"/>
      <c r="E123" s="115" t="e">
        <f>IF(E122&gt;=(2/3),"Yes","No")</f>
        <v>#DIV/0!</v>
      </c>
      <c r="F123" s="115" t="e">
        <f>IF(F122&gt;=(2/3),"Yes","No")</f>
        <v>#DIV/0!</v>
      </c>
      <c r="G123" s="115" t="e">
        <f>IF(G122&gt;=(2/3),"Yes","No")</f>
        <v>#DIV/0!</v>
      </c>
      <c r="H123" s="186" t="e">
        <f>IF(H122&gt;=(2/3),"Yes","No")</f>
        <v>#DIV/0!</v>
      </c>
    </row>
    <row r="124" spans="1:8" x14ac:dyDescent="0.25">
      <c r="A124" s="135"/>
      <c r="B124" s="106"/>
      <c r="C124" s="106"/>
      <c r="D124" s="106"/>
      <c r="E124" s="187" t="e">
        <f>IF(E123="No", "Note A", "Note B")</f>
        <v>#DIV/0!</v>
      </c>
      <c r="F124" s="187" t="e">
        <f>IF(F123="No", "Note A", "Note B")</f>
        <v>#DIV/0!</v>
      </c>
      <c r="G124" s="187" t="e">
        <f>IF(G123="No", "Note A", "Note B")</f>
        <v>#DIV/0!</v>
      </c>
      <c r="H124" s="188" t="e">
        <f>IF(H123="No", "Note A", "Note B")</f>
        <v>#DIV/0!</v>
      </c>
    </row>
    <row r="125" spans="1:8" x14ac:dyDescent="0.25">
      <c r="A125" s="135"/>
      <c r="B125" s="95"/>
      <c r="C125" s="95"/>
      <c r="D125" s="95"/>
      <c r="E125" s="189"/>
      <c r="F125" s="189"/>
      <c r="G125" s="189"/>
      <c r="H125" s="222"/>
    </row>
    <row r="126" spans="1:8" ht="15" customHeight="1" x14ac:dyDescent="0.25">
      <c r="A126" s="135"/>
      <c r="B126" s="190" t="s">
        <v>291</v>
      </c>
      <c r="C126" s="177" t="s">
        <v>317</v>
      </c>
      <c r="D126" s="177"/>
      <c r="E126" s="177"/>
      <c r="F126" s="177"/>
      <c r="G126" s="177"/>
      <c r="H126" s="191"/>
    </row>
    <row r="127" spans="1:8" ht="15" customHeight="1" x14ac:dyDescent="0.25">
      <c r="A127" s="135"/>
      <c r="B127" s="190" t="s">
        <v>292</v>
      </c>
      <c r="C127" s="521" t="s">
        <v>351</v>
      </c>
      <c r="D127" s="521"/>
      <c r="E127" s="521"/>
      <c r="F127" s="521"/>
      <c r="G127" s="521"/>
      <c r="H127" s="522"/>
    </row>
    <row r="128" spans="1:8" x14ac:dyDescent="0.25">
      <c r="A128" s="135"/>
      <c r="B128" s="192"/>
      <c r="C128" s="521"/>
      <c r="D128" s="521"/>
      <c r="E128" s="521"/>
      <c r="F128" s="521"/>
      <c r="G128" s="521"/>
      <c r="H128" s="522"/>
    </row>
    <row r="129" spans="1:8" x14ac:dyDescent="0.25">
      <c r="A129" s="135"/>
      <c r="B129" s="95"/>
      <c r="C129" s="95"/>
      <c r="D129" s="95"/>
      <c r="E129" s="115"/>
      <c r="F129" s="115"/>
      <c r="G129" s="115"/>
      <c r="H129" s="186"/>
    </row>
    <row r="130" spans="1:8" x14ac:dyDescent="0.25">
      <c r="A130" s="93" t="s">
        <v>132</v>
      </c>
      <c r="B130" s="98" t="s">
        <v>293</v>
      </c>
      <c r="C130" s="95"/>
      <c r="D130" s="95"/>
      <c r="E130" s="115"/>
      <c r="F130" s="115"/>
      <c r="G130" s="115"/>
      <c r="H130" s="186"/>
    </row>
    <row r="131" spans="1:8" x14ac:dyDescent="0.25">
      <c r="A131" s="135"/>
      <c r="B131" s="510" t="s">
        <v>301</v>
      </c>
      <c r="C131" s="510"/>
      <c r="D131" s="510"/>
      <c r="E131" s="510"/>
      <c r="F131" s="510"/>
      <c r="G131" s="510"/>
      <c r="H131" s="511"/>
    </row>
    <row r="132" spans="1:8" x14ac:dyDescent="0.25">
      <c r="A132" s="93"/>
      <c r="B132" s="510"/>
      <c r="C132" s="510"/>
      <c r="D132" s="510"/>
      <c r="E132" s="510"/>
      <c r="F132" s="510"/>
      <c r="G132" s="510"/>
      <c r="H132" s="511"/>
    </row>
    <row r="133" spans="1:8" x14ac:dyDescent="0.25">
      <c r="A133" s="93"/>
      <c r="B133" s="510"/>
      <c r="C133" s="510"/>
      <c r="D133" s="510"/>
      <c r="E133" s="510"/>
      <c r="F133" s="510"/>
      <c r="G133" s="510"/>
      <c r="H133" s="511"/>
    </row>
    <row r="134" spans="1:8" x14ac:dyDescent="0.25">
      <c r="A134" s="93"/>
      <c r="B134" s="95"/>
      <c r="C134" s="95"/>
      <c r="D134" s="95"/>
      <c r="E134" s="115"/>
      <c r="F134" s="115"/>
      <c r="G134" s="115"/>
      <c r="H134" s="186"/>
    </row>
    <row r="135" spans="1:8" x14ac:dyDescent="0.25">
      <c r="A135" s="93"/>
      <c r="B135" s="510" t="s">
        <v>334</v>
      </c>
      <c r="C135" s="510"/>
      <c r="D135" s="510"/>
      <c r="E135" s="510"/>
      <c r="F135" s="510"/>
      <c r="G135" s="510"/>
      <c r="H135" s="511"/>
    </row>
    <row r="136" spans="1:8" x14ac:dyDescent="0.25">
      <c r="A136" s="93"/>
      <c r="B136" s="510"/>
      <c r="C136" s="510"/>
      <c r="D136" s="510"/>
      <c r="E136" s="510"/>
      <c r="F136" s="510"/>
      <c r="G136" s="510"/>
      <c r="H136" s="511"/>
    </row>
    <row r="137" spans="1:8" x14ac:dyDescent="0.25">
      <c r="A137" s="93"/>
      <c r="B137" s="510"/>
      <c r="C137" s="510"/>
      <c r="D137" s="510"/>
      <c r="E137" s="510"/>
      <c r="F137" s="510"/>
      <c r="G137" s="510"/>
      <c r="H137" s="511"/>
    </row>
    <row r="138" spans="1:8" x14ac:dyDescent="0.25">
      <c r="A138" s="93"/>
      <c r="B138" s="510"/>
      <c r="C138" s="510"/>
      <c r="D138" s="510"/>
      <c r="E138" s="510"/>
      <c r="F138" s="510"/>
      <c r="G138" s="510"/>
      <c r="H138" s="511"/>
    </row>
    <row r="139" spans="1:8" x14ac:dyDescent="0.25">
      <c r="A139" s="93"/>
      <c r="B139" s="510"/>
      <c r="C139" s="510"/>
      <c r="D139" s="510"/>
      <c r="E139" s="510"/>
      <c r="F139" s="510"/>
      <c r="G139" s="510"/>
      <c r="H139" s="511"/>
    </row>
    <row r="140" spans="1:8" x14ac:dyDescent="0.25">
      <c r="A140" s="93"/>
      <c r="B140" s="95"/>
      <c r="C140" s="95"/>
      <c r="D140" s="95"/>
      <c r="E140" s="115"/>
      <c r="F140" s="115"/>
      <c r="G140" s="115"/>
      <c r="H140" s="186"/>
    </row>
    <row r="141" spans="1:8" x14ac:dyDescent="0.25">
      <c r="A141" s="93"/>
      <c r="B141" s="98" t="s">
        <v>413</v>
      </c>
      <c r="C141" s="95"/>
      <c r="D141" s="531"/>
      <c r="E141" s="531"/>
      <c r="F141" s="531"/>
      <c r="G141" s="531"/>
      <c r="H141" s="532"/>
    </row>
    <row r="142" spans="1:8" x14ac:dyDescent="0.25">
      <c r="A142" s="93"/>
      <c r="B142" s="95"/>
      <c r="C142" s="95"/>
      <c r="D142" s="223"/>
      <c r="E142" s="193"/>
      <c r="F142" s="193"/>
      <c r="G142" s="193"/>
      <c r="H142" s="194"/>
    </row>
    <row r="143" spans="1:8" x14ac:dyDescent="0.25">
      <c r="A143" s="93"/>
      <c r="B143" s="95"/>
      <c r="C143" s="95"/>
      <c r="D143" s="99" t="s">
        <v>302</v>
      </c>
      <c r="E143" s="193" t="s">
        <v>295</v>
      </c>
      <c r="F143" s="193" t="s">
        <v>300</v>
      </c>
      <c r="G143" s="193"/>
      <c r="H143" s="194"/>
    </row>
    <row r="144" spans="1:8" x14ac:dyDescent="0.25">
      <c r="A144" s="93"/>
      <c r="B144" s="195" t="s">
        <v>294</v>
      </c>
      <c r="C144" s="106"/>
      <c r="D144" s="196" t="s">
        <v>303</v>
      </c>
      <c r="E144" s="197" t="s">
        <v>296</v>
      </c>
      <c r="F144" s="197" t="s">
        <v>299</v>
      </c>
      <c r="G144" s="525" t="s">
        <v>304</v>
      </c>
      <c r="H144" s="526"/>
    </row>
    <row r="145" spans="1:8" x14ac:dyDescent="0.25">
      <c r="A145" s="93"/>
      <c r="B145" s="185" t="s">
        <v>490</v>
      </c>
      <c r="C145" s="95" t="s">
        <v>350</v>
      </c>
      <c r="D145" s="95"/>
      <c r="E145" s="115"/>
      <c r="F145" s="95"/>
      <c r="G145" s="115"/>
      <c r="H145" s="186"/>
    </row>
    <row r="146" spans="1:8" x14ac:dyDescent="0.25">
      <c r="A146" s="93"/>
      <c r="B146" s="95"/>
      <c r="C146" s="198" t="e">
        <f>IF(E60="Yes", "Complete Analysis", "N/A - Do Not Complete")</f>
        <v>#DIV/0!</v>
      </c>
      <c r="D146" s="333"/>
      <c r="E146" s="310"/>
      <c r="F146" s="114" t="e">
        <f>E146/E152</f>
        <v>#DIV/0!</v>
      </c>
      <c r="G146" s="519"/>
      <c r="H146" s="520"/>
    </row>
    <row r="147" spans="1:8" x14ac:dyDescent="0.25">
      <c r="A147" s="93"/>
      <c r="B147" s="95"/>
      <c r="C147" s="95"/>
      <c r="D147" s="333"/>
      <c r="E147" s="310"/>
      <c r="F147" s="114" t="e">
        <f>E147/E152</f>
        <v>#DIV/0!</v>
      </c>
      <c r="G147" s="519"/>
      <c r="H147" s="520"/>
    </row>
    <row r="148" spans="1:8" x14ac:dyDescent="0.25">
      <c r="A148" s="93"/>
      <c r="B148" s="95"/>
      <c r="C148" s="95"/>
      <c r="D148" s="333"/>
      <c r="E148" s="310"/>
      <c r="F148" s="114" t="e">
        <f>E148/E152</f>
        <v>#DIV/0!</v>
      </c>
      <c r="G148" s="519"/>
      <c r="H148" s="520"/>
    </row>
    <row r="149" spans="1:8" x14ac:dyDescent="0.25">
      <c r="A149" s="93"/>
      <c r="B149" s="95"/>
      <c r="C149" s="95"/>
      <c r="D149" s="333"/>
      <c r="E149" s="310"/>
      <c r="F149" s="114" t="e">
        <f>E149/E152</f>
        <v>#DIV/0!</v>
      </c>
      <c r="G149" s="519"/>
      <c r="H149" s="520"/>
    </row>
    <row r="150" spans="1:8" x14ac:dyDescent="0.25">
      <c r="A150" s="93"/>
      <c r="B150" s="95"/>
      <c r="C150" s="95"/>
      <c r="D150" s="333"/>
      <c r="E150" s="310"/>
      <c r="F150" s="114" t="e">
        <f>E150/E152</f>
        <v>#DIV/0!</v>
      </c>
      <c r="G150" s="519"/>
      <c r="H150" s="520"/>
    </row>
    <row r="151" spans="1:8" x14ac:dyDescent="0.25">
      <c r="A151" s="93"/>
      <c r="B151" s="95"/>
      <c r="C151" s="95"/>
      <c r="D151" s="334"/>
      <c r="E151" s="316"/>
      <c r="F151" s="114" t="e">
        <f>E151/E152</f>
        <v>#DIV/0!</v>
      </c>
      <c r="G151" s="523"/>
      <c r="H151" s="524"/>
    </row>
    <row r="152" spans="1:8" x14ac:dyDescent="0.25">
      <c r="A152" s="93"/>
      <c r="B152" s="95"/>
      <c r="C152" s="199"/>
      <c r="D152" s="199" t="s">
        <v>352</v>
      </c>
      <c r="E152" s="200">
        <f>SUM(E146:E151)</f>
        <v>0</v>
      </c>
      <c r="F152" s="115"/>
      <c r="G152" s="201" t="s">
        <v>305</v>
      </c>
      <c r="H152" s="338"/>
    </row>
    <row r="153" spans="1:8" x14ac:dyDescent="0.25">
      <c r="A153" s="93"/>
      <c r="B153" s="95"/>
      <c r="C153" s="95"/>
      <c r="D153" s="95"/>
      <c r="E153" s="115"/>
      <c r="F153" s="115"/>
      <c r="G153" s="115"/>
      <c r="H153" s="186"/>
    </row>
    <row r="154" spans="1:8" x14ac:dyDescent="0.25">
      <c r="A154" s="93"/>
      <c r="B154" s="95" t="s">
        <v>490</v>
      </c>
      <c r="C154" s="95" t="s">
        <v>148</v>
      </c>
      <c r="D154" s="95"/>
      <c r="E154" s="115"/>
      <c r="F154" s="115"/>
      <c r="G154" s="115"/>
      <c r="H154" s="186"/>
    </row>
    <row r="155" spans="1:8" x14ac:dyDescent="0.25">
      <c r="A155" s="93"/>
      <c r="B155" s="95"/>
      <c r="C155" s="198" t="e">
        <f>IF(F60="Yes", "Complete Analysis", "N/A - Do Not Complete")</f>
        <v>#DIV/0!</v>
      </c>
      <c r="D155" s="333"/>
      <c r="E155" s="310"/>
      <c r="F155" s="114" t="e">
        <f>E155/E161</f>
        <v>#DIV/0!</v>
      </c>
      <c r="G155" s="519"/>
      <c r="H155" s="520"/>
    </row>
    <row r="156" spans="1:8" x14ac:dyDescent="0.25">
      <c r="A156" s="93"/>
      <c r="B156" s="95"/>
      <c r="C156" s="95"/>
      <c r="D156" s="333"/>
      <c r="E156" s="310"/>
      <c r="F156" s="114" t="e">
        <f>E156/E161</f>
        <v>#DIV/0!</v>
      </c>
      <c r="G156" s="519"/>
      <c r="H156" s="520"/>
    </row>
    <row r="157" spans="1:8" x14ac:dyDescent="0.25">
      <c r="A157" s="93"/>
      <c r="B157" s="95"/>
      <c r="C157" s="95"/>
      <c r="D157" s="333"/>
      <c r="E157" s="310"/>
      <c r="F157" s="114" t="e">
        <f>E157/E161</f>
        <v>#DIV/0!</v>
      </c>
      <c r="G157" s="519"/>
      <c r="H157" s="520"/>
    </row>
    <row r="158" spans="1:8" x14ac:dyDescent="0.25">
      <c r="A158" s="93"/>
      <c r="B158" s="95"/>
      <c r="C158" s="95"/>
      <c r="D158" s="333"/>
      <c r="E158" s="310"/>
      <c r="F158" s="114" t="e">
        <f>E158/E161</f>
        <v>#DIV/0!</v>
      </c>
      <c r="G158" s="519"/>
      <c r="H158" s="520"/>
    </row>
    <row r="159" spans="1:8" x14ac:dyDescent="0.25">
      <c r="A159" s="93"/>
      <c r="B159" s="95"/>
      <c r="C159" s="95"/>
      <c r="D159" s="333"/>
      <c r="E159" s="310"/>
      <c r="F159" s="114" t="e">
        <f>E159/E161</f>
        <v>#DIV/0!</v>
      </c>
      <c r="G159" s="519"/>
      <c r="H159" s="520"/>
    </row>
    <row r="160" spans="1:8" x14ac:dyDescent="0.25">
      <c r="A160" s="93"/>
      <c r="B160" s="95"/>
      <c r="C160" s="95"/>
      <c r="D160" s="334"/>
      <c r="E160" s="316"/>
      <c r="F160" s="114" t="e">
        <f>E160/E161</f>
        <v>#DIV/0!</v>
      </c>
      <c r="G160" s="523"/>
      <c r="H160" s="524"/>
    </row>
    <row r="161" spans="1:10" x14ac:dyDescent="0.25">
      <c r="A161" s="93"/>
      <c r="B161" s="95"/>
      <c r="C161" s="95"/>
      <c r="D161" s="199" t="s">
        <v>306</v>
      </c>
      <c r="E161" s="200">
        <f>SUM(E155:E160)</f>
        <v>0</v>
      </c>
      <c r="F161" s="115"/>
      <c r="G161" s="201" t="s">
        <v>305</v>
      </c>
      <c r="H161" s="339"/>
    </row>
    <row r="162" spans="1:10" x14ac:dyDescent="0.25">
      <c r="A162" s="93"/>
      <c r="B162" s="95"/>
      <c r="C162" s="95"/>
      <c r="D162" s="199"/>
      <c r="E162" s="174"/>
      <c r="F162" s="115"/>
      <c r="G162" s="201"/>
      <c r="H162" s="202"/>
    </row>
    <row r="163" spans="1:10" x14ac:dyDescent="0.25">
      <c r="A163" s="135"/>
      <c r="B163" s="95" t="s">
        <v>490</v>
      </c>
      <c r="C163" s="95" t="s">
        <v>491</v>
      </c>
      <c r="D163" s="95"/>
      <c r="E163" s="115"/>
      <c r="F163" s="115"/>
      <c r="G163" s="115"/>
      <c r="H163" s="186"/>
      <c r="I163" s="216"/>
      <c r="J163" s="173"/>
    </row>
    <row r="164" spans="1:10" x14ac:dyDescent="0.25">
      <c r="A164" s="135"/>
      <c r="B164" s="95"/>
      <c r="C164" s="198" t="e">
        <f>IF(G60="Yes", "Complete Analysis", "N/A - Do Not Complete")</f>
        <v>#DIV/0!</v>
      </c>
      <c r="D164" s="333"/>
      <c r="E164" s="309"/>
      <c r="F164" s="114" t="e">
        <f>E164/$E$169</f>
        <v>#DIV/0!</v>
      </c>
      <c r="G164" s="519"/>
      <c r="H164" s="520"/>
      <c r="J164" s="173"/>
    </row>
    <row r="165" spans="1:10" x14ac:dyDescent="0.25">
      <c r="A165" s="135"/>
      <c r="B165" s="95"/>
      <c r="C165" s="95"/>
      <c r="D165" s="333"/>
      <c r="E165" s="309"/>
      <c r="F165" s="114" t="e">
        <f>E165/$E$169</f>
        <v>#DIV/0!</v>
      </c>
      <c r="G165" s="519"/>
      <c r="H165" s="520"/>
      <c r="J165" s="173"/>
    </row>
    <row r="166" spans="1:10" x14ac:dyDescent="0.25">
      <c r="A166" s="135"/>
      <c r="B166" s="95"/>
      <c r="C166" s="95"/>
      <c r="D166" s="333"/>
      <c r="E166" s="309"/>
      <c r="F166" s="114" t="e">
        <f>E166/$E$169</f>
        <v>#DIV/0!</v>
      </c>
      <c r="G166" s="519"/>
      <c r="H166" s="520"/>
    </row>
    <row r="167" spans="1:10" x14ac:dyDescent="0.25">
      <c r="A167" s="135"/>
      <c r="B167" s="95"/>
      <c r="C167" s="95"/>
      <c r="D167" s="335"/>
      <c r="E167" s="309"/>
      <c r="F167" s="114" t="e">
        <f>E167/E169</f>
        <v>#DIV/0!</v>
      </c>
      <c r="G167" s="519"/>
      <c r="H167" s="520"/>
    </row>
    <row r="168" spans="1:10" x14ac:dyDescent="0.25">
      <c r="A168" s="135"/>
      <c r="B168" s="95"/>
      <c r="C168" s="95"/>
      <c r="D168" s="334"/>
      <c r="E168" s="317"/>
      <c r="F168" s="114" t="e">
        <f>E168/E169</f>
        <v>#DIV/0!</v>
      </c>
      <c r="G168" s="523"/>
      <c r="H168" s="524"/>
    </row>
    <row r="169" spans="1:10" x14ac:dyDescent="0.25">
      <c r="A169" s="135"/>
      <c r="B169" s="95"/>
      <c r="C169" s="95"/>
      <c r="D169" s="199" t="s">
        <v>307</v>
      </c>
      <c r="E169" s="203">
        <f>SUM(E164:E168)</f>
        <v>0</v>
      </c>
      <c r="F169" s="115"/>
      <c r="G169" s="201" t="s">
        <v>305</v>
      </c>
      <c r="H169" s="339"/>
    </row>
    <row r="170" spans="1:10" x14ac:dyDescent="0.25">
      <c r="A170" s="135"/>
      <c r="B170" s="95"/>
      <c r="C170" s="95"/>
      <c r="D170" s="95"/>
      <c r="E170" s="115"/>
      <c r="F170" s="115"/>
      <c r="G170" s="115"/>
      <c r="H170" s="186"/>
    </row>
    <row r="171" spans="1:10" x14ac:dyDescent="0.25">
      <c r="A171" s="135"/>
      <c r="B171" s="95" t="s">
        <v>490</v>
      </c>
      <c r="C171" s="95" t="s">
        <v>511</v>
      </c>
      <c r="D171" s="95"/>
      <c r="E171" s="115"/>
      <c r="F171" s="115"/>
      <c r="G171" s="115"/>
      <c r="H171" s="186"/>
      <c r="J171" s="173"/>
    </row>
    <row r="172" spans="1:10" x14ac:dyDescent="0.25">
      <c r="A172" s="135"/>
      <c r="B172" s="95"/>
      <c r="C172" s="198" t="e">
        <f>IF(G82="Yes", "Complete Analysis", "N/A - Do Not Complete")</f>
        <v>#DIV/0!</v>
      </c>
      <c r="D172" s="333"/>
      <c r="E172" s="309"/>
      <c r="F172" s="114" t="e">
        <f>E172/$E$177</f>
        <v>#DIV/0!</v>
      </c>
      <c r="G172" s="519"/>
      <c r="H172" s="520"/>
      <c r="J172" s="173"/>
    </row>
    <row r="173" spans="1:10" x14ac:dyDescent="0.25">
      <c r="A173" s="135"/>
      <c r="B173" s="95"/>
      <c r="C173" s="95"/>
      <c r="D173" s="333"/>
      <c r="E173" s="309"/>
      <c r="F173" s="114" t="e">
        <f>E173/$E$177</f>
        <v>#DIV/0!</v>
      </c>
      <c r="G173" s="519"/>
      <c r="H173" s="520"/>
    </row>
    <row r="174" spans="1:10" x14ac:dyDescent="0.25">
      <c r="A174" s="135"/>
      <c r="B174" s="95"/>
      <c r="C174" s="95"/>
      <c r="D174" s="333"/>
      <c r="E174" s="309"/>
      <c r="F174" s="114" t="e">
        <f>E174/$E$177</f>
        <v>#DIV/0!</v>
      </c>
      <c r="G174" s="519"/>
      <c r="H174" s="520"/>
    </row>
    <row r="175" spans="1:10" x14ac:dyDescent="0.25">
      <c r="A175" s="135"/>
      <c r="B175" s="95"/>
      <c r="C175" s="95"/>
      <c r="D175" s="333"/>
      <c r="E175" s="309"/>
      <c r="F175" s="114" t="e">
        <f>E175/$E$177</f>
        <v>#DIV/0!</v>
      </c>
      <c r="G175" s="519"/>
      <c r="H175" s="520"/>
    </row>
    <row r="176" spans="1:10" x14ac:dyDescent="0.25">
      <c r="A176" s="135"/>
      <c r="B176" s="95"/>
      <c r="C176" s="95"/>
      <c r="D176" s="334"/>
      <c r="E176" s="317"/>
      <c r="F176" s="114" t="e">
        <f>E176/$E$177</f>
        <v>#DIV/0!</v>
      </c>
      <c r="G176" s="523"/>
      <c r="H176" s="524"/>
    </row>
    <row r="177" spans="1:10" x14ac:dyDescent="0.25">
      <c r="A177" s="135"/>
      <c r="C177" s="95"/>
      <c r="D177" s="199" t="s">
        <v>307</v>
      </c>
      <c r="E177" s="203">
        <f>SUM(E172:E176)</f>
        <v>0</v>
      </c>
      <c r="F177" s="115"/>
      <c r="G177" s="201" t="s">
        <v>305</v>
      </c>
      <c r="H177" s="339"/>
    </row>
    <row r="178" spans="1:10" x14ac:dyDescent="0.25">
      <c r="A178" s="135"/>
      <c r="B178" s="95"/>
      <c r="C178" s="95"/>
      <c r="D178" s="95"/>
      <c r="E178" s="115"/>
      <c r="F178" s="115"/>
      <c r="G178" s="115"/>
      <c r="H178" s="186"/>
    </row>
    <row r="179" spans="1:10" x14ac:dyDescent="0.25">
      <c r="A179" s="135"/>
      <c r="B179" s="95" t="s">
        <v>490</v>
      </c>
      <c r="C179" s="95" t="s">
        <v>512</v>
      </c>
      <c r="D179" s="95"/>
      <c r="E179" s="115"/>
      <c r="F179" s="115"/>
      <c r="G179" s="115"/>
      <c r="H179" s="186"/>
      <c r="J179" s="173"/>
    </row>
    <row r="180" spans="1:10" x14ac:dyDescent="0.25">
      <c r="A180" s="135"/>
      <c r="B180" s="95"/>
      <c r="C180" s="198" t="e">
        <f>IF(G103="Yes", "Complete Analysis", "N/A - Do Not Complete")</f>
        <v>#DIV/0!</v>
      </c>
      <c r="D180" s="333"/>
      <c r="E180" s="309"/>
      <c r="F180" s="114" t="e">
        <f>E180/$E$185</f>
        <v>#DIV/0!</v>
      </c>
      <c r="G180" s="519"/>
      <c r="H180" s="520"/>
      <c r="J180" s="173"/>
    </row>
    <row r="181" spans="1:10" x14ac:dyDescent="0.25">
      <c r="A181" s="135"/>
      <c r="B181" s="95"/>
      <c r="C181" s="95"/>
      <c r="D181" s="333"/>
      <c r="E181" s="309"/>
      <c r="F181" s="114" t="e">
        <f>E181/$E$185</f>
        <v>#DIV/0!</v>
      </c>
      <c r="G181" s="519"/>
      <c r="H181" s="520"/>
    </row>
    <row r="182" spans="1:10" x14ac:dyDescent="0.25">
      <c r="A182" s="135"/>
      <c r="B182" s="95"/>
      <c r="C182" s="95"/>
      <c r="D182" s="333"/>
      <c r="E182" s="309"/>
      <c r="F182" s="114" t="e">
        <f>E182/$E$185</f>
        <v>#DIV/0!</v>
      </c>
      <c r="G182" s="519"/>
      <c r="H182" s="520"/>
    </row>
    <row r="183" spans="1:10" x14ac:dyDescent="0.25">
      <c r="A183" s="135"/>
      <c r="B183" s="95"/>
      <c r="C183" s="95"/>
      <c r="D183" s="333"/>
      <c r="E183" s="309"/>
      <c r="F183" s="114" t="e">
        <f>E183/$E$185</f>
        <v>#DIV/0!</v>
      </c>
      <c r="G183" s="519"/>
      <c r="H183" s="520"/>
    </row>
    <row r="184" spans="1:10" x14ac:dyDescent="0.25">
      <c r="A184" s="135"/>
      <c r="B184" s="95"/>
      <c r="C184" s="95"/>
      <c r="D184" s="334"/>
      <c r="E184" s="317"/>
      <c r="F184" s="114" t="e">
        <f>E184/$E$185</f>
        <v>#DIV/0!</v>
      </c>
      <c r="G184" s="523"/>
      <c r="H184" s="524"/>
    </row>
    <row r="185" spans="1:10" x14ac:dyDescent="0.25">
      <c r="A185" s="135"/>
      <c r="B185" s="95"/>
      <c r="C185" s="95"/>
      <c r="D185" s="199" t="s">
        <v>307</v>
      </c>
      <c r="E185" s="203">
        <f>SUM(E180:E184)</f>
        <v>0</v>
      </c>
      <c r="F185" s="115"/>
      <c r="G185" s="201" t="s">
        <v>305</v>
      </c>
      <c r="H185" s="339"/>
    </row>
    <row r="186" spans="1:10" x14ac:dyDescent="0.25">
      <c r="A186" s="135"/>
      <c r="C186" s="95"/>
      <c r="D186" s="95"/>
      <c r="E186" s="115"/>
      <c r="F186" s="115"/>
      <c r="G186" s="115"/>
      <c r="H186" s="186"/>
    </row>
    <row r="187" spans="1:10" x14ac:dyDescent="0.25">
      <c r="A187" s="135"/>
      <c r="B187" s="95" t="s">
        <v>490</v>
      </c>
      <c r="C187" s="95" t="s">
        <v>513</v>
      </c>
      <c r="D187" s="95"/>
      <c r="E187" s="115"/>
      <c r="F187" s="115"/>
      <c r="G187" s="115"/>
      <c r="H187" s="186"/>
      <c r="J187" s="173"/>
    </row>
    <row r="188" spans="1:10" x14ac:dyDescent="0.25">
      <c r="A188" s="135"/>
      <c r="B188" s="95"/>
      <c r="C188" s="198" t="e">
        <f>IF(G124="Yes", "Complete Analysis", "N/A - Do Not Complete")</f>
        <v>#DIV/0!</v>
      </c>
      <c r="D188" s="333"/>
      <c r="E188" s="309"/>
      <c r="F188" s="114" t="e">
        <f>E188/$E$193</f>
        <v>#DIV/0!</v>
      </c>
      <c r="G188" s="519"/>
      <c r="H188" s="520"/>
      <c r="J188" s="173"/>
    </row>
    <row r="189" spans="1:10" x14ac:dyDescent="0.25">
      <c r="A189" s="135"/>
      <c r="B189" s="95"/>
      <c r="C189" s="95"/>
      <c r="D189" s="333"/>
      <c r="E189" s="309"/>
      <c r="F189" s="114" t="e">
        <f>E189/$E$193</f>
        <v>#DIV/0!</v>
      </c>
      <c r="G189" s="519"/>
      <c r="H189" s="520"/>
    </row>
    <row r="190" spans="1:10" x14ac:dyDescent="0.25">
      <c r="A190" s="135"/>
      <c r="B190" s="95"/>
      <c r="C190" s="95"/>
      <c r="D190" s="333"/>
      <c r="E190" s="309"/>
      <c r="F190" s="114" t="e">
        <f>E190/$E$193</f>
        <v>#DIV/0!</v>
      </c>
      <c r="G190" s="519"/>
      <c r="H190" s="520"/>
    </row>
    <row r="191" spans="1:10" x14ac:dyDescent="0.25">
      <c r="A191" s="135"/>
      <c r="B191" s="95"/>
      <c r="C191" s="95"/>
      <c r="D191" s="333"/>
      <c r="E191" s="309"/>
      <c r="F191" s="114" t="e">
        <f>E191/$E$193</f>
        <v>#DIV/0!</v>
      </c>
      <c r="G191" s="519"/>
      <c r="H191" s="520"/>
    </row>
    <row r="192" spans="1:10" x14ac:dyDescent="0.25">
      <c r="A192" s="135"/>
      <c r="B192" s="95"/>
      <c r="C192" s="95"/>
      <c r="D192" s="334"/>
      <c r="E192" s="322"/>
      <c r="F192" s="114" t="e">
        <f>E192/$E$193</f>
        <v>#DIV/0!</v>
      </c>
      <c r="G192" s="523"/>
      <c r="H192" s="524"/>
    </row>
    <row r="193" spans="1:8" x14ac:dyDescent="0.25">
      <c r="A193" s="135"/>
      <c r="B193" s="95"/>
      <c r="C193" s="95"/>
      <c r="D193" s="199" t="s">
        <v>307</v>
      </c>
      <c r="E193" s="224">
        <f>SUM(E188:E192)</f>
        <v>0</v>
      </c>
      <c r="F193" s="115"/>
      <c r="G193" s="201" t="s">
        <v>305</v>
      </c>
      <c r="H193" s="339"/>
    </row>
    <row r="194" spans="1:8" x14ac:dyDescent="0.25">
      <c r="A194" s="135"/>
      <c r="B194" s="95"/>
      <c r="C194" s="95"/>
      <c r="D194" s="199"/>
      <c r="E194" s="225"/>
      <c r="F194" s="115"/>
      <c r="G194" s="201"/>
      <c r="H194" s="202"/>
    </row>
    <row r="195" spans="1:8" x14ac:dyDescent="0.25">
      <c r="A195" s="135"/>
      <c r="B195" s="95" t="s">
        <v>490</v>
      </c>
      <c r="C195" s="95" t="s">
        <v>492</v>
      </c>
      <c r="D195" s="95"/>
      <c r="E195" s="115"/>
      <c r="F195" s="115"/>
      <c r="G195" s="115"/>
      <c r="H195" s="186"/>
    </row>
    <row r="196" spans="1:8" x14ac:dyDescent="0.25">
      <c r="A196" s="135"/>
      <c r="B196" s="95"/>
      <c r="C196" s="198" t="e">
        <f>IF(H60="Yes", "Complete Analysis", "N/A - Do Not Complete")</f>
        <v>#DIV/0!</v>
      </c>
      <c r="D196" s="341"/>
      <c r="E196" s="323"/>
      <c r="F196" s="114" t="e">
        <f>E196/E198</f>
        <v>#DIV/0!</v>
      </c>
      <c r="G196" s="533"/>
      <c r="H196" s="534"/>
    </row>
    <row r="197" spans="1:8" x14ac:dyDescent="0.25">
      <c r="A197" s="135"/>
      <c r="B197" s="95"/>
      <c r="C197" s="198"/>
      <c r="D197" s="342"/>
      <c r="E197" s="324"/>
      <c r="F197" s="114" t="e">
        <f>E197/E198</f>
        <v>#DIV/0!</v>
      </c>
      <c r="G197" s="535"/>
      <c r="H197" s="536"/>
    </row>
    <row r="198" spans="1:8" x14ac:dyDescent="0.25">
      <c r="A198" s="135"/>
      <c r="B198" s="95"/>
      <c r="C198" s="198"/>
      <c r="D198" s="199" t="s">
        <v>308</v>
      </c>
      <c r="E198" s="203">
        <f>SUM(E196:E197)</f>
        <v>0</v>
      </c>
      <c r="F198" s="114"/>
      <c r="G198" s="201" t="s">
        <v>305</v>
      </c>
      <c r="H198" s="343"/>
    </row>
    <row r="199" spans="1:8" ht="15.75" thickBot="1" x14ac:dyDescent="0.3">
      <c r="A199" s="151"/>
      <c r="B199" s="119"/>
      <c r="C199" s="204"/>
      <c r="D199" s="205"/>
      <c r="E199" s="205"/>
      <c r="F199" s="206"/>
      <c r="G199" s="120"/>
      <c r="H199" s="207"/>
    </row>
    <row r="200" spans="1:8" ht="15.75" thickBot="1" x14ac:dyDescent="0.3">
      <c r="A200" s="95"/>
      <c r="B200" s="95"/>
      <c r="C200" s="198"/>
      <c r="D200" s="95"/>
      <c r="E200" s="174"/>
      <c r="F200" s="115"/>
      <c r="G200" s="115"/>
      <c r="H200" s="115"/>
    </row>
    <row r="201" spans="1:8" ht="16.5" thickBot="1" x14ac:dyDescent="0.3">
      <c r="A201" s="482" t="s">
        <v>396</v>
      </c>
      <c r="B201" s="483"/>
      <c r="C201" s="483"/>
      <c r="D201" s="483"/>
      <c r="E201" s="483"/>
      <c r="F201" s="483"/>
      <c r="G201" s="483"/>
      <c r="H201" s="484"/>
    </row>
    <row r="202" spans="1:8" x14ac:dyDescent="0.25">
      <c r="A202" s="93" t="s">
        <v>134</v>
      </c>
      <c r="B202" s="508" t="s">
        <v>335</v>
      </c>
      <c r="C202" s="508"/>
      <c r="D202" s="508"/>
      <c r="E202" s="508"/>
      <c r="F202" s="508"/>
      <c r="G202" s="508"/>
      <c r="H202" s="509"/>
    </row>
    <row r="203" spans="1:8" x14ac:dyDescent="0.25">
      <c r="A203" s="93"/>
      <c r="B203" s="510"/>
      <c r="C203" s="510"/>
      <c r="D203" s="510"/>
      <c r="E203" s="510"/>
      <c r="F203" s="510"/>
      <c r="G203" s="510"/>
      <c r="H203" s="511"/>
    </row>
    <row r="204" spans="1:8" x14ac:dyDescent="0.25">
      <c r="A204" s="135"/>
      <c r="B204" s="95"/>
      <c r="C204" s="95"/>
      <c r="D204" s="95"/>
      <c r="E204" s="95"/>
      <c r="F204" s="95"/>
      <c r="G204" s="95"/>
      <c r="H204" s="96"/>
    </row>
    <row r="205" spans="1:8" x14ac:dyDescent="0.25">
      <c r="A205" s="93"/>
      <c r="B205" s="98" t="s">
        <v>413</v>
      </c>
      <c r="C205" s="95"/>
      <c r="D205" s="496"/>
      <c r="E205" s="496"/>
      <c r="F205" s="496"/>
      <c r="G205" s="496"/>
      <c r="H205" s="497"/>
    </row>
    <row r="206" spans="1:8" x14ac:dyDescent="0.25">
      <c r="A206" s="93"/>
      <c r="B206" s="95"/>
      <c r="C206" s="166"/>
      <c r="D206" s="166"/>
      <c r="E206" s="166"/>
      <c r="F206" s="166"/>
      <c r="G206" s="166"/>
      <c r="H206" s="167"/>
    </row>
    <row r="207" spans="1:8" x14ac:dyDescent="0.25">
      <c r="A207" s="135"/>
      <c r="B207" s="95"/>
      <c r="C207" s="95"/>
      <c r="D207" s="95"/>
      <c r="E207" s="512" t="s">
        <v>290</v>
      </c>
      <c r="F207" s="512"/>
      <c r="G207" s="512"/>
      <c r="H207" s="513"/>
    </row>
    <row r="208" spans="1:8" x14ac:dyDescent="0.25">
      <c r="A208" s="135"/>
      <c r="B208" s="95"/>
      <c r="C208" s="95"/>
      <c r="E208" s="101" t="s">
        <v>138</v>
      </c>
      <c r="F208" s="101" t="s">
        <v>138</v>
      </c>
      <c r="G208" s="101" t="s">
        <v>138</v>
      </c>
      <c r="H208" s="168" t="s">
        <v>138</v>
      </c>
    </row>
    <row r="209" spans="1:8" x14ac:dyDescent="0.25">
      <c r="A209" s="135"/>
      <c r="B209" s="104" t="s">
        <v>200</v>
      </c>
      <c r="C209" s="105"/>
      <c r="D209" s="106"/>
      <c r="E209" s="105" t="s">
        <v>350</v>
      </c>
      <c r="F209" s="105" t="s">
        <v>148</v>
      </c>
      <c r="G209" s="105" t="s">
        <v>285</v>
      </c>
      <c r="H209" s="169" t="s">
        <v>286</v>
      </c>
    </row>
    <row r="210" spans="1:8" ht="21.95" customHeight="1" x14ac:dyDescent="0.25">
      <c r="A210" s="135"/>
      <c r="B210" s="111" t="s">
        <v>287</v>
      </c>
      <c r="C210" s="101"/>
      <c r="D210" s="101"/>
      <c r="E210" s="101"/>
      <c r="F210" s="101"/>
      <c r="G210" s="101"/>
      <c r="H210" s="168"/>
    </row>
    <row r="211" spans="1:8" x14ac:dyDescent="0.25">
      <c r="A211" s="135"/>
      <c r="B211" s="528"/>
      <c r="C211" s="528"/>
      <c r="D211" s="528"/>
      <c r="E211" s="318"/>
      <c r="F211" s="318"/>
      <c r="G211" s="337"/>
      <c r="H211" s="319"/>
    </row>
    <row r="212" spans="1:8" x14ac:dyDescent="0.25">
      <c r="A212" s="135"/>
      <c r="B212" s="495"/>
      <c r="C212" s="495"/>
      <c r="D212" s="495"/>
      <c r="E212" s="320"/>
      <c r="F212" s="320"/>
      <c r="G212" s="337"/>
      <c r="H212" s="319"/>
    </row>
    <row r="213" spans="1:8" x14ac:dyDescent="0.25">
      <c r="A213" s="135"/>
      <c r="B213" s="495"/>
      <c r="C213" s="495"/>
      <c r="D213" s="495"/>
      <c r="E213" s="320"/>
      <c r="F213" s="320"/>
      <c r="G213" s="337"/>
      <c r="H213" s="319"/>
    </row>
    <row r="214" spans="1:8" x14ac:dyDescent="0.25">
      <c r="A214" s="135"/>
      <c r="B214" s="495"/>
      <c r="C214" s="495"/>
      <c r="D214" s="495"/>
      <c r="E214" s="320"/>
      <c r="F214" s="320"/>
      <c r="G214" s="337"/>
      <c r="H214" s="319"/>
    </row>
    <row r="215" spans="1:8" x14ac:dyDescent="0.25">
      <c r="A215" s="135"/>
      <c r="B215" s="527" t="s">
        <v>153</v>
      </c>
      <c r="C215" s="527"/>
      <c r="D215" s="527"/>
      <c r="E215" s="320"/>
      <c r="F215" s="320"/>
      <c r="G215" s="320"/>
      <c r="H215" s="321"/>
    </row>
    <row r="216" spans="1:8" x14ac:dyDescent="0.25">
      <c r="A216" s="135"/>
      <c r="B216" s="495"/>
      <c r="C216" s="495"/>
      <c r="D216" s="495"/>
      <c r="E216" s="320"/>
      <c r="F216" s="320"/>
      <c r="G216" s="320"/>
      <c r="H216" s="321"/>
    </row>
    <row r="217" spans="1:8" ht="21.95" customHeight="1" x14ac:dyDescent="0.25">
      <c r="A217" s="135"/>
      <c r="B217" s="111" t="s">
        <v>288</v>
      </c>
      <c r="C217" s="143"/>
      <c r="D217" s="174"/>
      <c r="E217" s="174"/>
      <c r="F217" s="174"/>
      <c r="G217" s="175"/>
      <c r="H217" s="176"/>
    </row>
    <row r="218" spans="1:8" x14ac:dyDescent="0.25">
      <c r="A218" s="135"/>
      <c r="B218" s="495"/>
      <c r="C218" s="495"/>
      <c r="D218" s="495"/>
      <c r="E218" s="320"/>
      <c r="F218" s="320"/>
      <c r="G218" s="320"/>
      <c r="H218" s="321"/>
    </row>
    <row r="219" spans="1:8" x14ac:dyDescent="0.25">
      <c r="A219" s="135"/>
      <c r="B219" s="503"/>
      <c r="C219" s="518"/>
      <c r="D219" s="504"/>
      <c r="E219" s="320"/>
      <c r="F219" s="320"/>
      <c r="G219" s="320"/>
      <c r="H219" s="321"/>
    </row>
    <row r="220" spans="1:8" x14ac:dyDescent="0.25">
      <c r="A220" s="135"/>
      <c r="B220" s="503"/>
      <c r="C220" s="518"/>
      <c r="D220" s="504"/>
      <c r="E220" s="320"/>
      <c r="F220" s="320"/>
      <c r="G220" s="320"/>
      <c r="H220" s="321"/>
    </row>
    <row r="221" spans="1:8" x14ac:dyDescent="0.25">
      <c r="A221" s="135"/>
      <c r="B221" s="503"/>
      <c r="C221" s="518"/>
      <c r="D221" s="504"/>
      <c r="E221" s="320"/>
      <c r="F221" s="320"/>
      <c r="G221" s="320"/>
      <c r="H221" s="321"/>
    </row>
    <row r="222" spans="1:8" x14ac:dyDescent="0.25">
      <c r="A222" s="135"/>
      <c r="B222" s="498" t="s">
        <v>153</v>
      </c>
      <c r="C222" s="499"/>
      <c r="D222" s="500"/>
      <c r="E222" s="320"/>
      <c r="F222" s="320"/>
      <c r="G222" s="320"/>
      <c r="H222" s="321"/>
    </row>
    <row r="223" spans="1:8" x14ac:dyDescent="0.25">
      <c r="A223" s="135"/>
      <c r="B223" s="495"/>
      <c r="C223" s="495"/>
      <c r="D223" s="495"/>
      <c r="E223" s="320"/>
      <c r="F223" s="320"/>
      <c r="G223" s="320"/>
      <c r="H223" s="321"/>
    </row>
    <row r="224" spans="1:8" x14ac:dyDescent="0.25">
      <c r="A224" s="135"/>
      <c r="B224" s="149"/>
      <c r="C224" s="149"/>
      <c r="D224" s="149"/>
      <c r="E224" s="150"/>
      <c r="F224" s="150"/>
      <c r="G224" s="150"/>
      <c r="H224" s="208"/>
    </row>
    <row r="225" spans="1:10" x14ac:dyDescent="0.25">
      <c r="A225" s="93" t="s">
        <v>135</v>
      </c>
      <c r="B225" s="148" t="s">
        <v>336</v>
      </c>
      <c r="C225" s="149"/>
      <c r="D225" s="149"/>
      <c r="E225" s="150"/>
      <c r="F225" s="150"/>
      <c r="G225" s="150"/>
      <c r="H225" s="208"/>
      <c r="J225" s="209"/>
    </row>
    <row r="226" spans="1:10" x14ac:dyDescent="0.25">
      <c r="A226" s="135"/>
      <c r="B226" s="493"/>
      <c r="C226" s="493"/>
      <c r="D226" s="493"/>
      <c r="E226" s="493"/>
      <c r="F226" s="493"/>
      <c r="G226" s="493"/>
      <c r="H226" s="494"/>
      <c r="J226" s="173"/>
    </row>
    <row r="227" spans="1:10" x14ac:dyDescent="0.25">
      <c r="A227" s="135"/>
      <c r="B227" s="493"/>
      <c r="C227" s="493"/>
      <c r="D227" s="493"/>
      <c r="E227" s="493"/>
      <c r="F227" s="493"/>
      <c r="G227" s="493"/>
      <c r="H227" s="494"/>
      <c r="J227" s="173"/>
    </row>
    <row r="228" spans="1:10" ht="15.75" thickBot="1" x14ac:dyDescent="0.3">
      <c r="A228" s="151"/>
      <c r="B228" s="210"/>
      <c r="C228" s="211"/>
      <c r="D228" s="211"/>
      <c r="E228" s="211"/>
      <c r="F228" s="211"/>
      <c r="G228" s="211"/>
      <c r="H228" s="212"/>
    </row>
    <row r="230" spans="1:10" x14ac:dyDescent="0.25">
      <c r="H230" s="134"/>
    </row>
  </sheetData>
  <sheetProtection algorithmName="SHA-512" hashValue="AbO3bDZ9PKr1iSsfVEPOTriivE4d4faDQ82r7zpySnAzxCa+J/CwQ9XGNCTB6lgtNajNAp8J9ykENoZBib0xNw==" saltValue="a/VIoeqjR/smPKzjdL7G6w==" spinCount="100000" sheet="1" objects="1" scenarios="1" insertRows="0"/>
  <mergeCells count="111">
    <mergeCell ref="G148:H148"/>
    <mergeCell ref="G167:H167"/>
    <mergeCell ref="G168:H168"/>
    <mergeCell ref="G166:H166"/>
    <mergeCell ref="G149:H149"/>
    <mergeCell ref="G150:H150"/>
    <mergeCell ref="G151:H151"/>
    <mergeCell ref="G155:H155"/>
    <mergeCell ref="G156:H156"/>
    <mergeCell ref="G157:H157"/>
    <mergeCell ref="G158:H158"/>
    <mergeCell ref="G159:H159"/>
    <mergeCell ref="G160:H160"/>
    <mergeCell ref="G164:H164"/>
    <mergeCell ref="G165:H165"/>
    <mergeCell ref="B115:C115"/>
    <mergeCell ref="B116:C116"/>
    <mergeCell ref="B117:C117"/>
    <mergeCell ref="B95:C95"/>
    <mergeCell ref="B96:C96"/>
    <mergeCell ref="B107:C107"/>
    <mergeCell ref="B108:C108"/>
    <mergeCell ref="B109:C109"/>
    <mergeCell ref="B24:G24"/>
    <mergeCell ref="B25:G25"/>
    <mergeCell ref="B73:C73"/>
    <mergeCell ref="B74:C74"/>
    <mergeCell ref="B75:C75"/>
    <mergeCell ref="B86:C86"/>
    <mergeCell ref="G197:H197"/>
    <mergeCell ref="A201:H201"/>
    <mergeCell ref="B202:H203"/>
    <mergeCell ref="D205:H205"/>
    <mergeCell ref="B226:H227"/>
    <mergeCell ref="B223:D223"/>
    <mergeCell ref="B216:D216"/>
    <mergeCell ref="B218:D218"/>
    <mergeCell ref="E207:H207"/>
    <mergeCell ref="B211:D211"/>
    <mergeCell ref="B212:D212"/>
    <mergeCell ref="B213:D213"/>
    <mergeCell ref="B214:D214"/>
    <mergeCell ref="B215:D215"/>
    <mergeCell ref="B219:D219"/>
    <mergeCell ref="B220:D220"/>
    <mergeCell ref="B221:D221"/>
    <mergeCell ref="B222:D222"/>
    <mergeCell ref="G196:H196"/>
    <mergeCell ref="G182:H182"/>
    <mergeCell ref="G184:H184"/>
    <mergeCell ref="G188:H188"/>
    <mergeCell ref="G189:H189"/>
    <mergeCell ref="G190:H190"/>
    <mergeCell ref="G192:H192"/>
    <mergeCell ref="G181:H181"/>
    <mergeCell ref="G172:H172"/>
    <mergeCell ref="G173:H173"/>
    <mergeCell ref="G174:H174"/>
    <mergeCell ref="G176:H176"/>
    <mergeCell ref="G180:H180"/>
    <mergeCell ref="G183:H183"/>
    <mergeCell ref="G175:H175"/>
    <mergeCell ref="G191:H191"/>
    <mergeCell ref="C127:H128"/>
    <mergeCell ref="B131:H133"/>
    <mergeCell ref="B50:C50"/>
    <mergeCell ref="B135:H139"/>
    <mergeCell ref="D141:H141"/>
    <mergeCell ref="G144:H144"/>
    <mergeCell ref="G146:H146"/>
    <mergeCell ref="G147:H147"/>
    <mergeCell ref="B64:C64"/>
    <mergeCell ref="B69:C69"/>
    <mergeCell ref="B71:C71"/>
    <mergeCell ref="B76:C76"/>
    <mergeCell ref="B85:C85"/>
    <mergeCell ref="B90:C90"/>
    <mergeCell ref="B118:C118"/>
    <mergeCell ref="B54:C54"/>
    <mergeCell ref="B65:C65"/>
    <mergeCell ref="B66:C66"/>
    <mergeCell ref="B67:C67"/>
    <mergeCell ref="B68:C68"/>
    <mergeCell ref="B51:C51"/>
    <mergeCell ref="B52:C52"/>
    <mergeCell ref="B110:C110"/>
    <mergeCell ref="B114:C114"/>
    <mergeCell ref="B17:E18"/>
    <mergeCell ref="B92:C92"/>
    <mergeCell ref="B97:C97"/>
    <mergeCell ref="B106:C106"/>
    <mergeCell ref="B111:C111"/>
    <mergeCell ref="B113:C113"/>
    <mergeCell ref="B48:C48"/>
    <mergeCell ref="A28:H28"/>
    <mergeCell ref="B29:H30"/>
    <mergeCell ref="E37:H37"/>
    <mergeCell ref="B43:C43"/>
    <mergeCell ref="B44:C44"/>
    <mergeCell ref="B45:C45"/>
    <mergeCell ref="B46:C46"/>
    <mergeCell ref="B47:C47"/>
    <mergeCell ref="B53:C53"/>
    <mergeCell ref="B87:C87"/>
    <mergeCell ref="B88:C88"/>
    <mergeCell ref="B89:C89"/>
    <mergeCell ref="B93:C93"/>
    <mergeCell ref="B94:C94"/>
    <mergeCell ref="B72:C72"/>
    <mergeCell ref="B55:C55"/>
    <mergeCell ref="D33:H35"/>
  </mergeCells>
  <conditionalFormatting sqref="E43:E48 E58:E61 B145:H152 E50:E56 E212:E216 E218:E223 E79:E82 E71:E77 E100:E103 E92:E98 E121:E125 E113:E119">
    <cfRule type="expression" dxfId="167" priority="55">
      <formula>$F$11="no"</formula>
    </cfRule>
  </conditionalFormatting>
  <conditionalFormatting sqref="F43:F48 F58:F61 B154:H161 F50:F56 F212:F216 F218:F223 F79:F82 F71:F77 F100:F103 F92:F98 F121:F125 F113:F119">
    <cfRule type="expression" dxfId="166" priority="54">
      <formula>$F$13="no"</formula>
    </cfRule>
  </conditionalFormatting>
  <conditionalFormatting sqref="G43:G48 G58:G61 G50:G56 G212:G216 G218:G223 B180:H182 B164:H169 C172:H174 C185:H185 B188:H190 G79:G82 G71:G77 G100:G103 G92:G98 G121:G125 G113:G119 B184:H184 B183:G183 C176:H177 C175:G175 B192:H194 B191:G191">
    <cfRule type="expression" dxfId="165" priority="53">
      <formula>$F$15="no"</formula>
    </cfRule>
  </conditionalFormatting>
  <conditionalFormatting sqref="H43:H48 H58:H61 H50:H56 B195:H198 H215:H216 H218:H223 H79:H82 H71:H77 H100:H103 H92:H98 H121:H125 H113:H119">
    <cfRule type="expression" dxfId="164" priority="52">
      <formula>$F$20="no"</formula>
    </cfRule>
  </conditionalFormatting>
  <conditionalFormatting sqref="E211">
    <cfRule type="expression" dxfId="163" priority="51">
      <formula>$F$11="no"</formula>
    </cfRule>
  </conditionalFormatting>
  <conditionalFormatting sqref="F211">
    <cfRule type="expression" dxfId="162" priority="50">
      <formula>$F$13="no"</formula>
    </cfRule>
  </conditionalFormatting>
  <conditionalFormatting sqref="G211">
    <cfRule type="expression" dxfId="161" priority="49">
      <formula>$F$15="no"</formula>
    </cfRule>
  </conditionalFormatting>
  <conditionalFormatting sqref="H211:H214">
    <cfRule type="expression" dxfId="160" priority="48">
      <formula>$F$20="no"</formula>
    </cfRule>
  </conditionalFormatting>
  <conditionalFormatting sqref="C171:H171">
    <cfRule type="expression" dxfId="159" priority="46">
      <formula>$F$15="no"</formula>
    </cfRule>
  </conditionalFormatting>
  <conditionalFormatting sqref="C163:H163">
    <cfRule type="expression" dxfId="158" priority="44">
      <formula>$F$15="no"</formula>
    </cfRule>
  </conditionalFormatting>
  <conditionalFormatting sqref="B163">
    <cfRule type="expression" dxfId="157" priority="43">
      <formula>$F$15="no"</formula>
    </cfRule>
  </conditionalFormatting>
  <conditionalFormatting sqref="C179:H179">
    <cfRule type="expression" dxfId="156" priority="41">
      <formula>$F$15="no"</formula>
    </cfRule>
  </conditionalFormatting>
  <conditionalFormatting sqref="C187:H187">
    <cfRule type="expression" dxfId="155" priority="39">
      <formula>$F$15="no"</formula>
    </cfRule>
  </conditionalFormatting>
  <conditionalFormatting sqref="B178:B179">
    <cfRule type="expression" dxfId="154" priority="38">
      <formula>$F$15="no"</formula>
    </cfRule>
  </conditionalFormatting>
  <conditionalFormatting sqref="B172:B175">
    <cfRule type="expression" dxfId="153" priority="37">
      <formula>$F$15="no"</formula>
    </cfRule>
  </conditionalFormatting>
  <conditionalFormatting sqref="B187">
    <cfRule type="expression" dxfId="152" priority="35">
      <formula>$F$15="no"</formula>
    </cfRule>
  </conditionalFormatting>
  <conditionalFormatting sqref="B171">
    <cfRule type="expression" dxfId="151" priority="34">
      <formula>$F$15="no"</formula>
    </cfRule>
  </conditionalFormatting>
  <conditionalFormatting sqref="E64:E69">
    <cfRule type="expression" dxfId="150" priority="21">
      <formula>$F$11="no"</formula>
    </cfRule>
  </conditionalFormatting>
  <conditionalFormatting sqref="F64:F69">
    <cfRule type="expression" dxfId="149" priority="20">
      <formula>$F$13="no"</formula>
    </cfRule>
  </conditionalFormatting>
  <conditionalFormatting sqref="G64:G69">
    <cfRule type="expression" dxfId="148" priority="19">
      <formula>$F$15="no"</formula>
    </cfRule>
  </conditionalFormatting>
  <conditionalFormatting sqref="H64:H69">
    <cfRule type="expression" dxfId="147" priority="18">
      <formula>$F$20="no"</formula>
    </cfRule>
  </conditionalFormatting>
  <conditionalFormatting sqref="E85:E90">
    <cfRule type="expression" dxfId="146" priority="17">
      <formula>$F$11="no"</formula>
    </cfRule>
  </conditionalFormatting>
  <conditionalFormatting sqref="F85:F90">
    <cfRule type="expression" dxfId="145" priority="16">
      <formula>$F$13="no"</formula>
    </cfRule>
  </conditionalFormatting>
  <conditionalFormatting sqref="G85:G90">
    <cfRule type="expression" dxfId="144" priority="15">
      <formula>$F$15="no"</formula>
    </cfRule>
  </conditionalFormatting>
  <conditionalFormatting sqref="H85:H90">
    <cfRule type="expression" dxfId="143" priority="14">
      <formula>$F$20="no"</formula>
    </cfRule>
  </conditionalFormatting>
  <conditionalFormatting sqref="E106:E111">
    <cfRule type="expression" dxfId="142" priority="13">
      <formula>$F$11="no"</formula>
    </cfRule>
  </conditionalFormatting>
  <conditionalFormatting sqref="F106:F111">
    <cfRule type="expression" dxfId="141" priority="12">
      <formula>$F$13="no"</formula>
    </cfRule>
  </conditionalFormatting>
  <conditionalFormatting sqref="G106:G111">
    <cfRule type="expression" dxfId="140" priority="11">
      <formula>$F$15="no"</formula>
    </cfRule>
  </conditionalFormatting>
  <conditionalFormatting sqref="H106:H111">
    <cfRule type="expression" dxfId="139" priority="10">
      <formula>$F$20="no"</formula>
    </cfRule>
  </conditionalFormatting>
  <conditionalFormatting sqref="A104">
    <cfRule type="expression" dxfId="138" priority="9">
      <formula>$F$20="no"</formula>
    </cfRule>
  </conditionalFormatting>
  <conditionalFormatting sqref="A83">
    <cfRule type="expression" dxfId="137" priority="8">
      <formula>$F$20="no"</formula>
    </cfRule>
  </conditionalFormatting>
  <conditionalFormatting sqref="A62">
    <cfRule type="expression" dxfId="136" priority="7">
      <formula>$F$20="no"</formula>
    </cfRule>
  </conditionalFormatting>
  <conditionalFormatting sqref="A41">
    <cfRule type="expression" dxfId="135" priority="4">
      <formula>$F$17="no"</formula>
    </cfRule>
    <cfRule type="expression" dxfId="134" priority="6">
      <formula>$F$20="no"</formula>
    </cfRule>
  </conditionalFormatting>
  <conditionalFormatting sqref="A62:H64 A171:H174 A69:H71 A65:B68 D65:H68 A76:H85 A72:B75 D72:H75 A90:H92 A86:B89 D86:H89 A97:H106 A93:B96 D93:H96 A111:H113 A107:B110 D107:H110 A118:H124 A114:B117 D114:H117 A184:H190 A183:G183 A176:H182 A175:G175 A192:H193 A191:G191">
    <cfRule type="expression" dxfId="133" priority="5">
      <formula>$F$17="no"</formula>
    </cfRule>
  </conditionalFormatting>
  <conditionalFormatting sqref="C163">
    <cfRule type="expression" dxfId="132" priority="3">
      <formula>$F$17="no"</formula>
    </cfRule>
  </conditionalFormatting>
  <conditionalFormatting sqref="C195">
    <cfRule type="expression" dxfId="131" priority="2">
      <formula>$F$17="no"</formula>
    </cfRule>
  </conditionalFormatting>
  <conditionalFormatting sqref="A184:H190 A183:G183 A176:H182 A175:G175 A192:H228 A191:G191 A36:H174 A28:H32 A33:D33 A34:C35">
    <cfRule type="expression" dxfId="130" priority="1">
      <formula>AND($F$11="no",$F$13="no",$F$15="no",$F$20="no")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'Yes or No'!$A:$A</xm:f>
          </x14:formula1>
          <xm:sqref>F11 F13 F15 F20 F17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34998626667073579"/>
  </sheetPr>
  <dimension ref="A1:J235"/>
  <sheetViews>
    <sheetView showGridLines="0" zoomScaleNormal="100" workbookViewId="0"/>
  </sheetViews>
  <sheetFormatPr defaultColWidth="9.140625" defaultRowHeight="15" x14ac:dyDescent="0.25"/>
  <cols>
    <col min="1" max="1" width="3" style="62" customWidth="1"/>
    <col min="2" max="2" width="13.85546875" style="62" customWidth="1"/>
    <col min="3" max="3" width="45.28515625" style="62" customWidth="1"/>
    <col min="4" max="4" width="18.28515625" style="62" customWidth="1"/>
    <col min="5" max="8" width="17.140625" style="62" customWidth="1"/>
    <col min="9" max="9" width="2.85546875" style="62" customWidth="1"/>
    <col min="10" max="16384" width="9.140625" style="62"/>
  </cols>
  <sheetData>
    <row r="1" spans="1:8" ht="18.75" customHeight="1" x14ac:dyDescent="0.3">
      <c r="A1" s="61" t="str">
        <f>'Cover and Instructions'!A1</f>
        <v>Georgia Families MHPAEA Parity</v>
      </c>
      <c r="H1" s="63" t="s">
        <v>565</v>
      </c>
    </row>
    <row r="2" spans="1:8" ht="26.25" x14ac:dyDescent="0.4">
      <c r="A2" s="64" t="s">
        <v>16</v>
      </c>
    </row>
    <row r="3" spans="1:8" ht="21" x14ac:dyDescent="0.35">
      <c r="A3" s="66" t="s">
        <v>427</v>
      </c>
    </row>
    <row r="5" spans="1:8" x14ac:dyDescent="0.25">
      <c r="A5" s="68" t="s">
        <v>0</v>
      </c>
      <c r="C5" s="69" t="str">
        <f>'Cover and Instructions'!$D$4</f>
        <v>Peach State Health Plan</v>
      </c>
      <c r="D5" s="69"/>
      <c r="E5" s="69"/>
      <c r="F5" s="69"/>
      <c r="G5" s="69"/>
    </row>
    <row r="6" spans="1:8" x14ac:dyDescent="0.25">
      <c r="A6" s="68" t="s">
        <v>510</v>
      </c>
      <c r="C6" s="69" t="str">
        <f>'Cover and Instructions'!D5</f>
        <v>Title XIX Children</v>
      </c>
      <c r="D6" s="69"/>
      <c r="E6" s="69"/>
      <c r="F6" s="69"/>
      <c r="G6" s="69"/>
    </row>
    <row r="7" spans="1:8" ht="15.75" thickBot="1" x14ac:dyDescent="0.3"/>
    <row r="8" spans="1:8" x14ac:dyDescent="0.25">
      <c r="A8" s="226" t="s">
        <v>375</v>
      </c>
      <c r="B8" s="227"/>
      <c r="C8" s="227"/>
      <c r="D8" s="227"/>
      <c r="E8" s="227"/>
      <c r="F8" s="227"/>
      <c r="G8" s="227"/>
      <c r="H8" s="228"/>
    </row>
    <row r="9" spans="1:8" ht="15" customHeight="1" x14ac:dyDescent="0.25">
      <c r="A9" s="229" t="s">
        <v>374</v>
      </c>
      <c r="B9" s="230"/>
      <c r="C9" s="230"/>
      <c r="D9" s="230"/>
      <c r="E9" s="230"/>
      <c r="F9" s="230"/>
      <c r="G9" s="230"/>
      <c r="H9" s="231"/>
    </row>
    <row r="10" spans="1:8" x14ac:dyDescent="0.25">
      <c r="A10" s="232"/>
      <c r="B10" s="233"/>
      <c r="C10" s="233"/>
      <c r="D10" s="233"/>
      <c r="E10" s="233"/>
      <c r="F10" s="233"/>
      <c r="G10" s="233"/>
      <c r="H10" s="161"/>
    </row>
    <row r="11" spans="1:8" x14ac:dyDescent="0.25">
      <c r="A11" s="234" t="s">
        <v>370</v>
      </c>
      <c r="B11" s="235" t="s">
        <v>428</v>
      </c>
      <c r="C11" s="233"/>
      <c r="D11" s="233"/>
      <c r="E11" s="233"/>
      <c r="F11" s="160" t="s">
        <v>372</v>
      </c>
      <c r="G11" s="84" t="str">
        <f>IF(F11="yes","  Complete Section 1 and Section 2","")</f>
        <v/>
      </c>
      <c r="H11" s="161"/>
    </row>
    <row r="12" spans="1:8" ht="6" customHeight="1" x14ac:dyDescent="0.25">
      <c r="A12" s="234"/>
      <c r="B12" s="235"/>
      <c r="C12" s="233"/>
      <c r="D12" s="233"/>
      <c r="E12" s="233"/>
      <c r="F12" s="78"/>
      <c r="G12" s="84"/>
      <c r="H12" s="161"/>
    </row>
    <row r="13" spans="1:8" x14ac:dyDescent="0.25">
      <c r="A13" s="234" t="s">
        <v>373</v>
      </c>
      <c r="B13" s="235" t="s">
        <v>429</v>
      </c>
      <c r="C13" s="233"/>
      <c r="D13" s="233"/>
      <c r="E13" s="233"/>
      <c r="F13" s="160" t="s">
        <v>372</v>
      </c>
      <c r="G13" s="84" t="str">
        <f>IF(F13="yes","  Complete Section 1 and Section 2","")</f>
        <v/>
      </c>
      <c r="H13" s="161"/>
    </row>
    <row r="14" spans="1:8" ht="6" customHeight="1" x14ac:dyDescent="0.25">
      <c r="A14" s="234"/>
      <c r="B14" s="235"/>
      <c r="C14" s="233"/>
      <c r="D14" s="233"/>
      <c r="E14" s="233"/>
      <c r="F14" s="78"/>
      <c r="G14" s="84"/>
      <c r="H14" s="161"/>
    </row>
    <row r="15" spans="1:8" x14ac:dyDescent="0.25">
      <c r="A15" s="234" t="s">
        <v>378</v>
      </c>
      <c r="B15" s="235" t="s">
        <v>430</v>
      </c>
      <c r="C15" s="233"/>
      <c r="D15" s="233"/>
      <c r="E15" s="233"/>
      <c r="F15" s="83" t="s">
        <v>372</v>
      </c>
      <c r="G15" s="84" t="str">
        <f>IF(F15="yes","  Complete Section 1 and Section 2","")</f>
        <v/>
      </c>
      <c r="H15" s="161"/>
    </row>
    <row r="16" spans="1:8" ht="6" customHeight="1" x14ac:dyDescent="0.25">
      <c r="A16" s="234"/>
      <c r="B16" s="235"/>
      <c r="C16" s="233"/>
      <c r="D16" s="233"/>
      <c r="E16" s="233"/>
      <c r="F16" s="78"/>
      <c r="G16" s="84"/>
      <c r="H16" s="161"/>
    </row>
    <row r="17" spans="1:10" x14ac:dyDescent="0.25">
      <c r="A17" s="234" t="s">
        <v>379</v>
      </c>
      <c r="B17" s="537" t="s">
        <v>499</v>
      </c>
      <c r="C17" s="537"/>
      <c r="D17" s="537"/>
      <c r="E17" s="537"/>
      <c r="F17" s="160" t="s">
        <v>372</v>
      </c>
      <c r="G17" s="84" t="str">
        <f>IF(F17="yes","  Report each income level in separate tiers in Section 1 and Section 2","")</f>
        <v/>
      </c>
      <c r="H17" s="161"/>
    </row>
    <row r="18" spans="1:10" x14ac:dyDescent="0.25">
      <c r="A18" s="234"/>
      <c r="B18" s="537"/>
      <c r="C18" s="537"/>
      <c r="D18" s="537"/>
      <c r="E18" s="537"/>
      <c r="F18" s="78"/>
      <c r="G18" s="84"/>
      <c r="H18" s="161"/>
    </row>
    <row r="19" spans="1:10" ht="6" customHeight="1" x14ac:dyDescent="0.25">
      <c r="A19" s="234"/>
      <c r="B19" s="235"/>
      <c r="C19" s="233"/>
      <c r="D19" s="233"/>
      <c r="E19" s="233"/>
      <c r="F19" s="78"/>
      <c r="G19" s="84"/>
      <c r="H19" s="161"/>
    </row>
    <row r="20" spans="1:10" x14ac:dyDescent="0.25">
      <c r="A20" s="234" t="s">
        <v>489</v>
      </c>
      <c r="B20" s="235" t="s">
        <v>431</v>
      </c>
      <c r="C20" s="233"/>
      <c r="D20" s="233"/>
      <c r="E20" s="233"/>
      <c r="F20" s="160" t="s">
        <v>372</v>
      </c>
      <c r="G20" s="84" t="str">
        <f>IF(F20="yes","  Complete Section 1 and Section 2","")</f>
        <v/>
      </c>
      <c r="H20" s="161"/>
    </row>
    <row r="21" spans="1:10" ht="6" customHeight="1" x14ac:dyDescent="0.25">
      <c r="A21" s="80"/>
      <c r="B21" s="81"/>
      <c r="C21" s="78"/>
      <c r="D21" s="78"/>
      <c r="E21" s="78"/>
      <c r="F21" s="78"/>
      <c r="G21" s="84"/>
      <c r="H21" s="161"/>
    </row>
    <row r="22" spans="1:10" x14ac:dyDescent="0.25">
      <c r="A22" s="80" t="s">
        <v>465</v>
      </c>
      <c r="B22" s="81"/>
      <c r="C22" s="78"/>
      <c r="D22" s="78"/>
      <c r="E22" s="78"/>
      <c r="F22" s="86"/>
      <c r="G22" s="84"/>
      <c r="H22" s="161"/>
    </row>
    <row r="23" spans="1:10" x14ac:dyDescent="0.25">
      <c r="A23" s="80"/>
      <c r="B23" s="81" t="s">
        <v>466</v>
      </c>
      <c r="C23" s="78"/>
      <c r="D23" s="78"/>
      <c r="E23" s="78"/>
      <c r="F23" s="86"/>
      <c r="G23" s="84"/>
      <c r="H23" s="161"/>
    </row>
    <row r="24" spans="1:10" x14ac:dyDescent="0.25">
      <c r="A24" s="80"/>
      <c r="B24" s="514"/>
      <c r="C24" s="514"/>
      <c r="D24" s="514"/>
      <c r="E24" s="514"/>
      <c r="F24" s="514"/>
      <c r="G24" s="514"/>
      <c r="H24" s="161"/>
      <c r="J24" s="163"/>
    </row>
    <row r="25" spans="1:10" x14ac:dyDescent="0.25">
      <c r="A25" s="80"/>
      <c r="B25" s="515"/>
      <c r="C25" s="515"/>
      <c r="D25" s="515"/>
      <c r="E25" s="515"/>
      <c r="F25" s="515"/>
      <c r="G25" s="515"/>
      <c r="H25" s="161"/>
      <c r="J25" s="164"/>
    </row>
    <row r="26" spans="1:10" ht="15.75" thickBot="1" x14ac:dyDescent="0.3">
      <c r="A26" s="87"/>
      <c r="B26" s="88"/>
      <c r="C26" s="89"/>
      <c r="D26" s="89"/>
      <c r="E26" s="89"/>
      <c r="F26" s="89"/>
      <c r="G26" s="89"/>
      <c r="H26" s="165"/>
    </row>
    <row r="27" spans="1:10" s="134" customFormat="1" ht="15.75" thickBot="1" x14ac:dyDescent="0.3">
      <c r="A27" s="220"/>
      <c r="B27" s="220"/>
      <c r="C27" s="220"/>
      <c r="D27" s="220"/>
      <c r="E27" s="220"/>
      <c r="F27" s="220"/>
      <c r="G27" s="220"/>
      <c r="H27" s="221"/>
    </row>
    <row r="28" spans="1:10" ht="16.5" thickBot="1" x14ac:dyDescent="0.3">
      <c r="A28" s="482" t="s">
        <v>433</v>
      </c>
      <c r="B28" s="483"/>
      <c r="C28" s="483"/>
      <c r="D28" s="483"/>
      <c r="E28" s="483"/>
      <c r="F28" s="483"/>
      <c r="G28" s="483"/>
      <c r="H28" s="484"/>
    </row>
    <row r="29" spans="1:10" x14ac:dyDescent="0.25">
      <c r="A29" s="93" t="s">
        <v>130</v>
      </c>
      <c r="B29" s="508" t="s">
        <v>368</v>
      </c>
      <c r="C29" s="508"/>
      <c r="D29" s="508"/>
      <c r="E29" s="508"/>
      <c r="F29" s="508"/>
      <c r="G29" s="508"/>
      <c r="H29" s="509"/>
    </row>
    <row r="30" spans="1:10" x14ac:dyDescent="0.25">
      <c r="A30" s="93"/>
      <c r="B30" s="510"/>
      <c r="C30" s="510"/>
      <c r="D30" s="510"/>
      <c r="E30" s="510"/>
      <c r="F30" s="510"/>
      <c r="G30" s="510"/>
      <c r="H30" s="511"/>
    </row>
    <row r="31" spans="1:10" x14ac:dyDescent="0.25">
      <c r="A31" s="93"/>
      <c r="B31" s="97" t="s">
        <v>309</v>
      </c>
      <c r="C31" s="166"/>
      <c r="D31" s="166"/>
      <c r="E31" s="166"/>
      <c r="F31" s="166"/>
      <c r="G31" s="166"/>
      <c r="H31" s="167"/>
    </row>
    <row r="32" spans="1:10" x14ac:dyDescent="0.25">
      <c r="A32" s="93"/>
      <c r="B32" s="95"/>
      <c r="C32" s="166"/>
      <c r="D32" s="166"/>
      <c r="E32" s="166"/>
      <c r="F32" s="166"/>
      <c r="G32" s="166"/>
      <c r="H32" s="167"/>
    </row>
    <row r="33" spans="1:10" x14ac:dyDescent="0.25">
      <c r="A33" s="93"/>
      <c r="B33" s="98" t="s">
        <v>413</v>
      </c>
      <c r="C33" s="95"/>
      <c r="D33" s="516" t="s">
        <v>487</v>
      </c>
      <c r="E33" s="516"/>
      <c r="F33" s="516"/>
      <c r="G33" s="516"/>
      <c r="H33" s="517"/>
    </row>
    <row r="34" spans="1:10" ht="15" customHeight="1" x14ac:dyDescent="0.25">
      <c r="A34" s="93"/>
      <c r="B34" s="98"/>
      <c r="C34" s="95"/>
      <c r="D34" s="516"/>
      <c r="E34" s="516"/>
      <c r="F34" s="516"/>
      <c r="G34" s="516"/>
      <c r="H34" s="517"/>
    </row>
    <row r="35" spans="1:10" x14ac:dyDescent="0.25">
      <c r="A35" s="93"/>
      <c r="B35" s="98"/>
      <c r="C35" s="95"/>
      <c r="D35" s="516"/>
      <c r="E35" s="516"/>
      <c r="F35" s="516"/>
      <c r="G35" s="516"/>
      <c r="H35" s="517"/>
    </row>
    <row r="36" spans="1:10" x14ac:dyDescent="0.25">
      <c r="A36" s="93"/>
      <c r="B36" s="95"/>
      <c r="C36" s="166"/>
      <c r="D36" s="166"/>
      <c r="E36" s="166"/>
      <c r="F36" s="166"/>
      <c r="G36" s="166"/>
      <c r="H36" s="167"/>
    </row>
    <row r="37" spans="1:10" ht="15" customHeight="1" x14ac:dyDescent="0.25">
      <c r="A37" s="135"/>
      <c r="B37" s="166"/>
      <c r="C37" s="166"/>
      <c r="D37" s="166"/>
      <c r="E37" s="512" t="s">
        <v>290</v>
      </c>
      <c r="F37" s="512"/>
      <c r="G37" s="512"/>
      <c r="H37" s="513"/>
    </row>
    <row r="38" spans="1:10" x14ac:dyDescent="0.25">
      <c r="A38" s="135"/>
      <c r="B38" s="95"/>
      <c r="C38" s="95"/>
      <c r="D38" s="95"/>
      <c r="E38" s="101" t="s">
        <v>158</v>
      </c>
      <c r="F38" s="101" t="s">
        <v>158</v>
      </c>
      <c r="G38" s="101" t="s">
        <v>158</v>
      </c>
      <c r="H38" s="168" t="s">
        <v>158</v>
      </c>
    </row>
    <row r="39" spans="1:10" x14ac:dyDescent="0.25">
      <c r="A39" s="135"/>
      <c r="B39" s="101"/>
      <c r="C39" s="101"/>
      <c r="D39" s="101" t="s">
        <v>180</v>
      </c>
      <c r="E39" s="101" t="s">
        <v>161</v>
      </c>
      <c r="F39" s="101" t="s">
        <v>161</v>
      </c>
      <c r="G39" s="101" t="s">
        <v>161</v>
      </c>
      <c r="H39" s="168" t="s">
        <v>161</v>
      </c>
    </row>
    <row r="40" spans="1:10" x14ac:dyDescent="0.25">
      <c r="A40" s="135"/>
      <c r="B40" s="104" t="s">
        <v>193</v>
      </c>
      <c r="C40" s="105"/>
      <c r="D40" s="105" t="s">
        <v>158</v>
      </c>
      <c r="E40" s="105" t="s">
        <v>350</v>
      </c>
      <c r="F40" s="105" t="s">
        <v>148</v>
      </c>
      <c r="G40" s="105" t="s">
        <v>285</v>
      </c>
      <c r="H40" s="169" t="s">
        <v>286</v>
      </c>
    </row>
    <row r="41" spans="1:10" x14ac:dyDescent="0.25">
      <c r="A41" s="171" t="s">
        <v>461</v>
      </c>
      <c r="B41" s="172"/>
      <c r="C41" s="101"/>
      <c r="D41" s="101"/>
      <c r="E41" s="101"/>
      <c r="F41" s="101"/>
      <c r="G41" s="101"/>
      <c r="H41" s="168"/>
      <c r="J41" s="170"/>
    </row>
    <row r="42" spans="1:10" ht="21.95" customHeight="1" x14ac:dyDescent="0.25">
      <c r="A42" s="135"/>
      <c r="B42" s="111" t="s">
        <v>287</v>
      </c>
      <c r="C42" s="101"/>
      <c r="D42" s="101"/>
      <c r="E42" s="101"/>
      <c r="F42" s="101"/>
      <c r="G42" s="101"/>
      <c r="H42" s="168"/>
      <c r="J42" s="173"/>
    </row>
    <row r="43" spans="1:10" ht="15" customHeight="1" x14ac:dyDescent="0.25">
      <c r="A43" s="135"/>
      <c r="B43" s="495"/>
      <c r="C43" s="495"/>
      <c r="D43" s="309"/>
      <c r="E43" s="325"/>
      <c r="F43" s="325"/>
      <c r="G43" s="309"/>
      <c r="H43" s="326"/>
      <c r="J43" s="173"/>
    </row>
    <row r="44" spans="1:10" ht="15" customHeight="1" x14ac:dyDescent="0.25">
      <c r="A44" s="135"/>
      <c r="B44" s="503"/>
      <c r="C44" s="504"/>
      <c r="D44" s="309"/>
      <c r="E44" s="325"/>
      <c r="F44" s="325"/>
      <c r="G44" s="309"/>
      <c r="H44" s="326"/>
      <c r="J44" s="173"/>
    </row>
    <row r="45" spans="1:10" ht="15" customHeight="1" x14ac:dyDescent="0.25">
      <c r="A45" s="135"/>
      <c r="B45" s="503"/>
      <c r="C45" s="504"/>
      <c r="D45" s="309"/>
      <c r="E45" s="325"/>
      <c r="F45" s="325"/>
      <c r="G45" s="309"/>
      <c r="H45" s="326"/>
      <c r="J45" s="173"/>
    </row>
    <row r="46" spans="1:10" ht="15" customHeight="1" x14ac:dyDescent="0.25">
      <c r="A46" s="135"/>
      <c r="B46" s="503"/>
      <c r="C46" s="504"/>
      <c r="D46" s="309"/>
      <c r="E46" s="325"/>
      <c r="F46" s="325"/>
      <c r="G46" s="309"/>
      <c r="H46" s="326"/>
      <c r="J46" s="173"/>
    </row>
    <row r="47" spans="1:10" ht="15" customHeight="1" x14ac:dyDescent="0.25">
      <c r="A47" s="135"/>
      <c r="B47" s="498" t="s">
        <v>153</v>
      </c>
      <c r="C47" s="500"/>
      <c r="D47" s="309"/>
      <c r="E47" s="325"/>
      <c r="F47" s="325"/>
      <c r="G47" s="309"/>
      <c r="H47" s="326"/>
      <c r="J47" s="173"/>
    </row>
    <row r="48" spans="1:10" x14ac:dyDescent="0.25">
      <c r="A48" s="135"/>
      <c r="B48" s="495"/>
      <c r="C48" s="495"/>
      <c r="D48" s="310"/>
      <c r="E48" s="310"/>
      <c r="F48" s="327"/>
      <c r="G48" s="313"/>
      <c r="H48" s="314"/>
      <c r="J48" s="236"/>
    </row>
    <row r="49" spans="1:10" ht="21.95" customHeight="1" x14ac:dyDescent="0.25">
      <c r="A49" s="135"/>
      <c r="B49" s="111" t="s">
        <v>288</v>
      </c>
      <c r="C49" s="143"/>
      <c r="D49" s="174"/>
      <c r="E49" s="174"/>
      <c r="F49" s="174"/>
      <c r="G49" s="175"/>
      <c r="H49" s="176"/>
      <c r="J49" s="236"/>
    </row>
    <row r="50" spans="1:10" x14ac:dyDescent="0.25">
      <c r="A50" s="135"/>
      <c r="B50" s="495"/>
      <c r="C50" s="495"/>
      <c r="D50" s="310"/>
      <c r="E50" s="310"/>
      <c r="F50" s="310"/>
      <c r="G50" s="313"/>
      <c r="H50" s="314"/>
      <c r="J50" s="236"/>
    </row>
    <row r="51" spans="1:10" x14ac:dyDescent="0.25">
      <c r="A51" s="135"/>
      <c r="B51" s="503"/>
      <c r="C51" s="504"/>
      <c r="D51" s="310"/>
      <c r="E51" s="310"/>
      <c r="F51" s="310"/>
      <c r="G51" s="313"/>
      <c r="H51" s="314"/>
      <c r="J51" s="236"/>
    </row>
    <row r="52" spans="1:10" x14ac:dyDescent="0.25">
      <c r="A52" s="135"/>
      <c r="B52" s="503"/>
      <c r="C52" s="504"/>
      <c r="D52" s="310"/>
      <c r="E52" s="310"/>
      <c r="F52" s="310"/>
      <c r="G52" s="313"/>
      <c r="H52" s="314"/>
      <c r="J52" s="236"/>
    </row>
    <row r="53" spans="1:10" x14ac:dyDescent="0.25">
      <c r="A53" s="135"/>
      <c r="B53" s="503"/>
      <c r="C53" s="504"/>
      <c r="D53" s="310"/>
      <c r="E53" s="310"/>
      <c r="F53" s="310"/>
      <c r="G53" s="313"/>
      <c r="H53" s="314"/>
      <c r="J53" s="236"/>
    </row>
    <row r="54" spans="1:10" x14ac:dyDescent="0.25">
      <c r="A54" s="135"/>
      <c r="B54" s="498" t="s">
        <v>153</v>
      </c>
      <c r="C54" s="500"/>
      <c r="D54" s="310"/>
      <c r="E54" s="310"/>
      <c r="F54" s="310"/>
      <c r="G54" s="313"/>
      <c r="H54" s="314"/>
      <c r="J54" s="236"/>
    </row>
    <row r="55" spans="1:10" x14ac:dyDescent="0.25">
      <c r="A55" s="135"/>
      <c r="B55" s="495"/>
      <c r="C55" s="495"/>
      <c r="D55" s="310"/>
      <c r="E55" s="310"/>
      <c r="F55" s="310"/>
      <c r="G55" s="313"/>
      <c r="H55" s="314"/>
      <c r="J55" s="236"/>
    </row>
    <row r="56" spans="1:10" x14ac:dyDescent="0.25">
      <c r="A56" s="135"/>
      <c r="B56" s="177"/>
      <c r="C56" s="150"/>
      <c r="D56" s="178">
        <f>SUM(D43:D55)</f>
        <v>0</v>
      </c>
      <c r="E56" s="179">
        <f>SUM(E43:E55)</f>
        <v>0</v>
      </c>
      <c r="F56" s="179">
        <f>SUM(F43:F55)</f>
        <v>0</v>
      </c>
      <c r="G56" s="178">
        <f>SUM(G43:G55)</f>
        <v>0</v>
      </c>
      <c r="H56" s="180">
        <f>SUM(H43:H55)</f>
        <v>0</v>
      </c>
      <c r="J56" s="236"/>
    </row>
    <row r="57" spans="1:10" x14ac:dyDescent="0.25">
      <c r="A57" s="93" t="s">
        <v>131</v>
      </c>
      <c r="B57" s="98" t="s">
        <v>297</v>
      </c>
      <c r="C57" s="150"/>
      <c r="D57" s="181"/>
      <c r="E57" s="181"/>
      <c r="F57" s="181"/>
      <c r="G57" s="175"/>
      <c r="H57" s="176"/>
      <c r="J57" s="236"/>
    </row>
    <row r="58" spans="1:10" x14ac:dyDescent="0.25">
      <c r="A58" s="135"/>
      <c r="B58" s="95"/>
      <c r="C58" s="95" t="s">
        <v>283</v>
      </c>
      <c r="D58" s="178">
        <f>D56</f>
        <v>0</v>
      </c>
      <c r="E58" s="179">
        <f t="shared" ref="E58:H58" si="0">E56</f>
        <v>0</v>
      </c>
      <c r="F58" s="179">
        <f t="shared" si="0"/>
        <v>0</v>
      </c>
      <c r="G58" s="178">
        <f t="shared" si="0"/>
        <v>0</v>
      </c>
      <c r="H58" s="184">
        <f t="shared" si="0"/>
        <v>0</v>
      </c>
      <c r="J58" s="236"/>
    </row>
    <row r="59" spans="1:10" x14ac:dyDescent="0.25">
      <c r="A59" s="135"/>
      <c r="B59" s="95"/>
      <c r="C59" s="95" t="s">
        <v>284</v>
      </c>
      <c r="D59" s="95"/>
      <c r="E59" s="349" t="e">
        <f>E58/D58</f>
        <v>#DIV/0!</v>
      </c>
      <c r="F59" s="349" t="e">
        <f>F58/D58</f>
        <v>#DIV/0!</v>
      </c>
      <c r="G59" s="349" t="e">
        <f>G58/D58</f>
        <v>#DIV/0!</v>
      </c>
      <c r="H59" s="350" t="e">
        <f>H58/D58</f>
        <v>#DIV/0!</v>
      </c>
      <c r="J59" s="236"/>
    </row>
    <row r="60" spans="1:10" x14ac:dyDescent="0.25">
      <c r="A60" s="135"/>
      <c r="B60" s="95"/>
      <c r="C60" s="185" t="s">
        <v>298</v>
      </c>
      <c r="D60" s="95"/>
      <c r="E60" s="115" t="e">
        <f>IF(E59&gt;=(2/3),"Yes","No")</f>
        <v>#DIV/0!</v>
      </c>
      <c r="F60" s="115" t="e">
        <f>IF(F59&gt;=(2/3),"Yes","No")</f>
        <v>#DIV/0!</v>
      </c>
      <c r="G60" s="115" t="e">
        <f>IF(G59&gt;=(2/3),"Yes","No")</f>
        <v>#DIV/0!</v>
      </c>
      <c r="H60" s="186" t="e">
        <f>IF(H59&gt;=(2/3),"Yes","No")</f>
        <v>#DIV/0!</v>
      </c>
      <c r="J60" s="236"/>
    </row>
    <row r="61" spans="1:10" x14ac:dyDescent="0.25">
      <c r="A61" s="135"/>
      <c r="B61" s="106"/>
      <c r="C61" s="106"/>
      <c r="D61" s="106"/>
      <c r="E61" s="187" t="e">
        <f>IF(E60="No", "Note A", "Note B")</f>
        <v>#DIV/0!</v>
      </c>
      <c r="F61" s="187" t="e">
        <f>IF(F60="No", "Note A", "Note B")</f>
        <v>#DIV/0!</v>
      </c>
      <c r="G61" s="187" t="e">
        <f>IF(G60="No", "Note A", "Note B")</f>
        <v>#DIV/0!</v>
      </c>
      <c r="H61" s="188" t="e">
        <f>IF(H60="No", "Note A", "Note B")</f>
        <v>#DIV/0!</v>
      </c>
      <c r="J61" s="236"/>
    </row>
    <row r="62" spans="1:10" x14ac:dyDescent="0.25">
      <c r="A62" s="171" t="s">
        <v>462</v>
      </c>
      <c r="B62" s="95"/>
      <c r="C62" s="95"/>
      <c r="D62" s="189"/>
      <c r="E62" s="189"/>
      <c r="F62" s="189"/>
      <c r="G62" s="189"/>
      <c r="H62" s="96"/>
      <c r="J62" s="173"/>
    </row>
    <row r="63" spans="1:10" x14ac:dyDescent="0.25">
      <c r="A63" s="135"/>
      <c r="B63" s="111" t="s">
        <v>287</v>
      </c>
      <c r="C63" s="101"/>
      <c r="D63" s="101"/>
      <c r="E63" s="101"/>
      <c r="F63" s="101"/>
      <c r="G63" s="101"/>
      <c r="H63" s="168"/>
      <c r="J63" s="173"/>
    </row>
    <row r="64" spans="1:10" x14ac:dyDescent="0.25">
      <c r="A64" s="135"/>
      <c r="B64" s="495"/>
      <c r="C64" s="495"/>
      <c r="D64" s="309"/>
      <c r="E64" s="310"/>
      <c r="F64" s="310"/>
      <c r="G64" s="311"/>
      <c r="H64" s="326"/>
      <c r="J64" s="236"/>
    </row>
    <row r="65" spans="1:10" x14ac:dyDescent="0.25">
      <c r="A65" s="135"/>
      <c r="B65" s="503"/>
      <c r="C65" s="504"/>
      <c r="D65" s="309"/>
      <c r="E65" s="310"/>
      <c r="F65" s="310"/>
      <c r="G65" s="311"/>
      <c r="H65" s="326"/>
      <c r="J65" s="236"/>
    </row>
    <row r="66" spans="1:10" x14ac:dyDescent="0.25">
      <c r="A66" s="135"/>
      <c r="B66" s="503"/>
      <c r="C66" s="504"/>
      <c r="D66" s="309"/>
      <c r="E66" s="310"/>
      <c r="F66" s="310"/>
      <c r="G66" s="311"/>
      <c r="H66" s="326"/>
      <c r="J66" s="236"/>
    </row>
    <row r="67" spans="1:10" x14ac:dyDescent="0.25">
      <c r="A67" s="135"/>
      <c r="B67" s="503"/>
      <c r="C67" s="504"/>
      <c r="D67" s="309"/>
      <c r="E67" s="310"/>
      <c r="F67" s="310"/>
      <c r="G67" s="311"/>
      <c r="H67" s="326"/>
      <c r="J67" s="236"/>
    </row>
    <row r="68" spans="1:10" x14ac:dyDescent="0.25">
      <c r="A68" s="135"/>
      <c r="B68" s="498" t="s">
        <v>153</v>
      </c>
      <c r="C68" s="500"/>
      <c r="D68" s="309"/>
      <c r="E68" s="310"/>
      <c r="F68" s="310"/>
      <c r="G68" s="311"/>
      <c r="H68" s="326"/>
      <c r="J68" s="236"/>
    </row>
    <row r="69" spans="1:10" x14ac:dyDescent="0.25">
      <c r="A69" s="135"/>
      <c r="B69" s="495"/>
      <c r="C69" s="495"/>
      <c r="D69" s="310"/>
      <c r="E69" s="310"/>
      <c r="F69" s="310"/>
      <c r="G69" s="313"/>
      <c r="H69" s="314"/>
      <c r="J69" s="236"/>
    </row>
    <row r="70" spans="1:10" x14ac:dyDescent="0.25">
      <c r="A70" s="135"/>
      <c r="B70" s="111" t="s">
        <v>288</v>
      </c>
      <c r="C70" s="143"/>
      <c r="D70" s="174"/>
      <c r="E70" s="174"/>
      <c r="F70" s="174"/>
      <c r="G70" s="175"/>
      <c r="H70" s="176"/>
      <c r="J70" s="236"/>
    </row>
    <row r="71" spans="1:10" x14ac:dyDescent="0.25">
      <c r="A71" s="135"/>
      <c r="B71" s="495"/>
      <c r="C71" s="495"/>
      <c r="D71" s="310"/>
      <c r="E71" s="310"/>
      <c r="F71" s="310"/>
      <c r="G71" s="313"/>
      <c r="H71" s="314"/>
      <c r="J71" s="236"/>
    </row>
    <row r="72" spans="1:10" x14ac:dyDescent="0.25">
      <c r="A72" s="135"/>
      <c r="B72" s="503"/>
      <c r="C72" s="504"/>
      <c r="D72" s="310"/>
      <c r="E72" s="310"/>
      <c r="F72" s="310"/>
      <c r="G72" s="313"/>
      <c r="H72" s="314"/>
      <c r="J72" s="236"/>
    </row>
    <row r="73" spans="1:10" x14ac:dyDescent="0.25">
      <c r="A73" s="135"/>
      <c r="B73" s="503"/>
      <c r="C73" s="504"/>
      <c r="D73" s="310"/>
      <c r="E73" s="310"/>
      <c r="F73" s="310"/>
      <c r="G73" s="313"/>
      <c r="H73" s="314"/>
      <c r="J73" s="236"/>
    </row>
    <row r="74" spans="1:10" x14ac:dyDescent="0.25">
      <c r="A74" s="135"/>
      <c r="B74" s="503"/>
      <c r="C74" s="504"/>
      <c r="D74" s="310"/>
      <c r="E74" s="310"/>
      <c r="F74" s="310"/>
      <c r="G74" s="313"/>
      <c r="H74" s="314"/>
      <c r="J74" s="236"/>
    </row>
    <row r="75" spans="1:10" x14ac:dyDescent="0.25">
      <c r="A75" s="135"/>
      <c r="B75" s="498" t="s">
        <v>153</v>
      </c>
      <c r="C75" s="500"/>
      <c r="D75" s="310"/>
      <c r="E75" s="310"/>
      <c r="F75" s="310"/>
      <c r="G75" s="313"/>
      <c r="H75" s="314"/>
      <c r="J75" s="236"/>
    </row>
    <row r="76" spans="1:10" x14ac:dyDescent="0.25">
      <c r="A76" s="135"/>
      <c r="B76" s="495"/>
      <c r="C76" s="495"/>
      <c r="D76" s="310"/>
      <c r="E76" s="310"/>
      <c r="F76" s="310"/>
      <c r="G76" s="313"/>
      <c r="H76" s="314"/>
      <c r="J76" s="236"/>
    </row>
    <row r="77" spans="1:10" x14ac:dyDescent="0.25">
      <c r="A77" s="135"/>
      <c r="B77" s="177"/>
      <c r="C77" s="150"/>
      <c r="D77" s="178">
        <f>SUM(D64:D76)</f>
        <v>0</v>
      </c>
      <c r="E77" s="179">
        <f>SUM(E64:E76)</f>
        <v>0</v>
      </c>
      <c r="F77" s="179">
        <f>SUM(F64:F76)</f>
        <v>0</v>
      </c>
      <c r="G77" s="178">
        <f>SUM(G64:G76)</f>
        <v>0</v>
      </c>
      <c r="H77" s="180">
        <f>SUM(H64:H76)</f>
        <v>0</v>
      </c>
      <c r="J77" s="236"/>
    </row>
    <row r="78" spans="1:10" x14ac:dyDescent="0.25">
      <c r="A78" s="93" t="s">
        <v>131</v>
      </c>
      <c r="B78" s="98" t="s">
        <v>297</v>
      </c>
      <c r="C78" s="150"/>
      <c r="D78" s="181"/>
      <c r="E78" s="181"/>
      <c r="F78" s="181"/>
      <c r="G78" s="175"/>
      <c r="H78" s="176"/>
      <c r="J78" s="236"/>
    </row>
    <row r="79" spans="1:10" x14ac:dyDescent="0.25">
      <c r="A79" s="135"/>
      <c r="B79" s="95"/>
      <c r="C79" s="95" t="s">
        <v>283</v>
      </c>
      <c r="D79" s="178">
        <f>D77</f>
        <v>0</v>
      </c>
      <c r="E79" s="179">
        <f t="shared" ref="E79:H79" si="1">E77</f>
        <v>0</v>
      </c>
      <c r="F79" s="179">
        <f t="shared" si="1"/>
        <v>0</v>
      </c>
      <c r="G79" s="178">
        <f t="shared" si="1"/>
        <v>0</v>
      </c>
      <c r="H79" s="184">
        <f t="shared" si="1"/>
        <v>0</v>
      </c>
      <c r="J79" s="236"/>
    </row>
    <row r="80" spans="1:10" x14ac:dyDescent="0.25">
      <c r="A80" s="135"/>
      <c r="B80" s="95"/>
      <c r="C80" s="95" t="s">
        <v>284</v>
      </c>
      <c r="D80" s="95"/>
      <c r="E80" s="349" t="e">
        <f>E79/D79</f>
        <v>#DIV/0!</v>
      </c>
      <c r="F80" s="349" t="e">
        <f>F79/D79</f>
        <v>#DIV/0!</v>
      </c>
      <c r="G80" s="349" t="e">
        <f>G79/D79</f>
        <v>#DIV/0!</v>
      </c>
      <c r="H80" s="350" t="e">
        <f>H79/D79</f>
        <v>#DIV/0!</v>
      </c>
      <c r="J80" s="236"/>
    </row>
    <row r="81" spans="1:10" x14ac:dyDescent="0.25">
      <c r="A81" s="135"/>
      <c r="B81" s="95"/>
      <c r="C81" s="185" t="s">
        <v>298</v>
      </c>
      <c r="D81" s="95"/>
      <c r="E81" s="115" t="e">
        <f>IF(E80&gt;=(2/3),"Yes","No")</f>
        <v>#DIV/0!</v>
      </c>
      <c r="F81" s="115" t="e">
        <f>IF(F80&gt;=(2/3),"Yes","No")</f>
        <v>#DIV/0!</v>
      </c>
      <c r="G81" s="115" t="e">
        <f>IF(G80&gt;=(2/3),"Yes","No")</f>
        <v>#DIV/0!</v>
      </c>
      <c r="H81" s="186" t="e">
        <f>IF(H80&gt;=(2/3),"Yes","No")</f>
        <v>#DIV/0!</v>
      </c>
      <c r="J81" s="236"/>
    </row>
    <row r="82" spans="1:10" x14ac:dyDescent="0.25">
      <c r="A82" s="135"/>
      <c r="B82" s="106"/>
      <c r="C82" s="106"/>
      <c r="D82" s="106"/>
      <c r="E82" s="187" t="e">
        <f>IF(E81="No", "Note A", "Note B")</f>
        <v>#DIV/0!</v>
      </c>
      <c r="F82" s="187" t="e">
        <f>IF(F81="No", "Note A", "Note B")</f>
        <v>#DIV/0!</v>
      </c>
      <c r="G82" s="187" t="e">
        <f>IF(G81="No", "Note A", "Note B")</f>
        <v>#DIV/0!</v>
      </c>
      <c r="H82" s="188" t="e">
        <f>IF(H81="No", "Note A", "Note B")</f>
        <v>#DIV/0!</v>
      </c>
      <c r="J82" s="236"/>
    </row>
    <row r="83" spans="1:10" x14ac:dyDescent="0.25">
      <c r="A83" s="171" t="s">
        <v>463</v>
      </c>
      <c r="B83" s="95"/>
      <c r="C83" s="95"/>
      <c r="D83" s="189"/>
      <c r="E83" s="189"/>
      <c r="F83" s="189"/>
      <c r="G83" s="189"/>
      <c r="H83" s="96"/>
      <c r="J83" s="173"/>
    </row>
    <row r="84" spans="1:10" x14ac:dyDescent="0.25">
      <c r="A84" s="135"/>
      <c r="B84" s="111" t="s">
        <v>287</v>
      </c>
      <c r="C84" s="101"/>
      <c r="D84" s="101"/>
      <c r="E84" s="101"/>
      <c r="F84" s="101"/>
      <c r="G84" s="101"/>
      <c r="H84" s="168"/>
      <c r="J84" s="236"/>
    </row>
    <row r="85" spans="1:10" x14ac:dyDescent="0.25">
      <c r="A85" s="135"/>
      <c r="B85" s="495"/>
      <c r="C85" s="495"/>
      <c r="D85" s="309"/>
      <c r="E85" s="310"/>
      <c r="F85" s="310"/>
      <c r="G85" s="311"/>
      <c r="H85" s="326"/>
      <c r="J85" s="173"/>
    </row>
    <row r="86" spans="1:10" x14ac:dyDescent="0.25">
      <c r="A86" s="135"/>
      <c r="B86" s="503"/>
      <c r="C86" s="504"/>
      <c r="D86" s="309"/>
      <c r="E86" s="310"/>
      <c r="F86" s="310"/>
      <c r="G86" s="311"/>
      <c r="H86" s="326"/>
      <c r="J86" s="173"/>
    </row>
    <row r="87" spans="1:10" x14ac:dyDescent="0.25">
      <c r="A87" s="135"/>
      <c r="B87" s="503"/>
      <c r="C87" s="504"/>
      <c r="D87" s="309"/>
      <c r="E87" s="310"/>
      <c r="F87" s="310"/>
      <c r="G87" s="311"/>
      <c r="H87" s="326"/>
      <c r="J87" s="173"/>
    </row>
    <row r="88" spans="1:10" x14ac:dyDescent="0.25">
      <c r="A88" s="135"/>
      <c r="B88" s="503"/>
      <c r="C88" s="504"/>
      <c r="D88" s="309"/>
      <c r="E88" s="310"/>
      <c r="F88" s="310"/>
      <c r="G88" s="311"/>
      <c r="H88" s="326"/>
      <c r="J88" s="173"/>
    </row>
    <row r="89" spans="1:10" x14ac:dyDescent="0.25">
      <c r="A89" s="135"/>
      <c r="B89" s="527" t="s">
        <v>153</v>
      </c>
      <c r="C89" s="527"/>
      <c r="D89" s="309"/>
      <c r="E89" s="310"/>
      <c r="F89" s="310"/>
      <c r="G89" s="311"/>
      <c r="H89" s="312"/>
      <c r="J89" s="173"/>
    </row>
    <row r="90" spans="1:10" x14ac:dyDescent="0.25">
      <c r="A90" s="135"/>
      <c r="B90" s="495"/>
      <c r="C90" s="495"/>
      <c r="D90" s="310"/>
      <c r="E90" s="310"/>
      <c r="F90" s="310"/>
      <c r="G90" s="313"/>
      <c r="H90" s="314"/>
      <c r="J90" s="236"/>
    </row>
    <row r="91" spans="1:10" x14ac:dyDescent="0.25">
      <c r="A91" s="135"/>
      <c r="B91" s="111" t="s">
        <v>288</v>
      </c>
      <c r="C91" s="143"/>
      <c r="D91" s="174"/>
      <c r="E91" s="174"/>
      <c r="F91" s="174"/>
      <c r="G91" s="175"/>
      <c r="H91" s="176"/>
      <c r="J91" s="236"/>
    </row>
    <row r="92" spans="1:10" x14ac:dyDescent="0.25">
      <c r="A92" s="135"/>
      <c r="B92" s="495"/>
      <c r="C92" s="495"/>
      <c r="D92" s="310"/>
      <c r="E92" s="310"/>
      <c r="F92" s="310"/>
      <c r="G92" s="313"/>
      <c r="H92" s="314"/>
      <c r="J92" s="236"/>
    </row>
    <row r="93" spans="1:10" x14ac:dyDescent="0.25">
      <c r="A93" s="135"/>
      <c r="B93" s="503"/>
      <c r="C93" s="504"/>
      <c r="D93" s="310"/>
      <c r="E93" s="310"/>
      <c r="F93" s="310"/>
      <c r="G93" s="313"/>
      <c r="H93" s="314"/>
      <c r="J93" s="236"/>
    </row>
    <row r="94" spans="1:10" x14ac:dyDescent="0.25">
      <c r="A94" s="135"/>
      <c r="B94" s="503"/>
      <c r="C94" s="504"/>
      <c r="D94" s="310"/>
      <c r="E94" s="310"/>
      <c r="F94" s="310"/>
      <c r="G94" s="313"/>
      <c r="H94" s="314"/>
      <c r="J94" s="236"/>
    </row>
    <row r="95" spans="1:10" x14ac:dyDescent="0.25">
      <c r="A95" s="135"/>
      <c r="B95" s="503"/>
      <c r="C95" s="504"/>
      <c r="D95" s="310"/>
      <c r="E95" s="310"/>
      <c r="F95" s="310"/>
      <c r="G95" s="313"/>
      <c r="H95" s="314"/>
      <c r="J95" s="236"/>
    </row>
    <row r="96" spans="1:10" x14ac:dyDescent="0.25">
      <c r="A96" s="135"/>
      <c r="B96" s="498" t="s">
        <v>153</v>
      </c>
      <c r="C96" s="500"/>
      <c r="D96" s="310"/>
      <c r="E96" s="310"/>
      <c r="F96" s="310"/>
      <c r="G96" s="313"/>
      <c r="H96" s="314"/>
      <c r="J96" s="236"/>
    </row>
    <row r="97" spans="1:10" x14ac:dyDescent="0.25">
      <c r="A97" s="135"/>
      <c r="B97" s="495"/>
      <c r="C97" s="495"/>
      <c r="D97" s="310"/>
      <c r="E97" s="310"/>
      <c r="F97" s="310"/>
      <c r="G97" s="313"/>
      <c r="H97" s="314"/>
      <c r="J97" s="236"/>
    </row>
    <row r="98" spans="1:10" x14ac:dyDescent="0.25">
      <c r="A98" s="135"/>
      <c r="B98" s="177"/>
      <c r="C98" s="150"/>
      <c r="D98" s="178">
        <f>SUM(D85:D97)</f>
        <v>0</v>
      </c>
      <c r="E98" s="179">
        <f>SUM(E85:E97)</f>
        <v>0</v>
      </c>
      <c r="F98" s="179">
        <f>SUM(F85:F97)</f>
        <v>0</v>
      </c>
      <c r="G98" s="178">
        <f>SUM(G85:G97)</f>
        <v>0</v>
      </c>
      <c r="H98" s="180">
        <f>SUM(H85:H97)</f>
        <v>0</v>
      </c>
      <c r="J98" s="236"/>
    </row>
    <row r="99" spans="1:10" x14ac:dyDescent="0.25">
      <c r="A99" s="93" t="s">
        <v>131</v>
      </c>
      <c r="B99" s="98" t="s">
        <v>297</v>
      </c>
      <c r="C99" s="150"/>
      <c r="D99" s="181"/>
      <c r="E99" s="181"/>
      <c r="F99" s="181"/>
      <c r="G99" s="175"/>
      <c r="H99" s="176"/>
      <c r="J99" s="236"/>
    </row>
    <row r="100" spans="1:10" x14ac:dyDescent="0.25">
      <c r="A100" s="135"/>
      <c r="B100" s="237"/>
      <c r="C100" s="95" t="s">
        <v>283</v>
      </c>
      <c r="D100" s="178">
        <f>D85</f>
        <v>0</v>
      </c>
      <c r="E100" s="179">
        <f>E98</f>
        <v>0</v>
      </c>
      <c r="F100" s="179">
        <f>F98</f>
        <v>0</v>
      </c>
      <c r="G100" s="178">
        <f>G85</f>
        <v>0</v>
      </c>
      <c r="H100" s="184">
        <f>H85</f>
        <v>0</v>
      </c>
      <c r="J100" s="236"/>
    </row>
    <row r="101" spans="1:10" x14ac:dyDescent="0.25">
      <c r="A101" s="135"/>
      <c r="B101" s="237"/>
      <c r="C101" s="95" t="s">
        <v>284</v>
      </c>
      <c r="D101" s="95"/>
      <c r="E101" s="349" t="e">
        <f>E100/D100</f>
        <v>#DIV/0!</v>
      </c>
      <c r="F101" s="349" t="e">
        <f>F100/D100</f>
        <v>#DIV/0!</v>
      </c>
      <c r="G101" s="349" t="e">
        <f>G100/D100</f>
        <v>#DIV/0!</v>
      </c>
      <c r="H101" s="350" t="e">
        <f>H100/D100</f>
        <v>#DIV/0!</v>
      </c>
      <c r="J101" s="236"/>
    </row>
    <row r="102" spans="1:10" x14ac:dyDescent="0.25">
      <c r="A102" s="135"/>
      <c r="B102" s="237"/>
      <c r="C102" s="185" t="s">
        <v>298</v>
      </c>
      <c r="D102" s="95"/>
      <c r="E102" s="115" t="e">
        <f>IF(E101&gt;=(2/3),"Yes","No")</f>
        <v>#DIV/0!</v>
      </c>
      <c r="F102" s="115" t="e">
        <f>IF(F101&gt;=(2/3),"Yes","No")</f>
        <v>#DIV/0!</v>
      </c>
      <c r="G102" s="115" t="e">
        <f>IF(G101&gt;=(2/3),"Yes","No")</f>
        <v>#DIV/0!</v>
      </c>
      <c r="H102" s="186" t="e">
        <f>IF(H101&gt;=(2/3),"Yes","No")</f>
        <v>#DIV/0!</v>
      </c>
      <c r="J102" s="236"/>
    </row>
    <row r="103" spans="1:10" x14ac:dyDescent="0.25">
      <c r="A103" s="135"/>
      <c r="B103" s="238"/>
      <c r="C103" s="106"/>
      <c r="D103" s="106"/>
      <c r="E103" s="187" t="e">
        <f>IF(E102="No", "Note A", "Note B")</f>
        <v>#DIV/0!</v>
      </c>
      <c r="F103" s="187" t="e">
        <f>IF(F102="No", "Note A", "Note B")</f>
        <v>#DIV/0!</v>
      </c>
      <c r="G103" s="187" t="e">
        <f>IF(G102="No", "Note A", "Note B")</f>
        <v>#DIV/0!</v>
      </c>
      <c r="H103" s="188" t="e">
        <f>IF(H102="No", "Note A", "Note B")</f>
        <v>#DIV/0!</v>
      </c>
      <c r="J103" s="236"/>
    </row>
    <row r="104" spans="1:10" x14ac:dyDescent="0.25">
      <c r="A104" s="171" t="s">
        <v>464</v>
      </c>
      <c r="B104" s="95"/>
      <c r="C104" s="95"/>
      <c r="D104" s="189"/>
      <c r="E104" s="189"/>
      <c r="F104" s="189"/>
      <c r="G104" s="189"/>
      <c r="H104" s="96"/>
      <c r="J104" s="173"/>
    </row>
    <row r="105" spans="1:10" x14ac:dyDescent="0.25">
      <c r="A105" s="135"/>
      <c r="B105" s="111" t="s">
        <v>287</v>
      </c>
      <c r="C105" s="101"/>
      <c r="D105" s="101"/>
      <c r="E105" s="101"/>
      <c r="F105" s="101"/>
      <c r="G105" s="101"/>
      <c r="H105" s="168"/>
    </row>
    <row r="106" spans="1:10" x14ac:dyDescent="0.25">
      <c r="A106" s="135"/>
      <c r="B106" s="495"/>
      <c r="C106" s="495"/>
      <c r="D106" s="309"/>
      <c r="E106" s="310"/>
      <c r="F106" s="310"/>
      <c r="G106" s="311"/>
      <c r="H106" s="312"/>
      <c r="J106" s="173"/>
    </row>
    <row r="107" spans="1:10" x14ac:dyDescent="0.25">
      <c r="A107" s="135"/>
      <c r="B107" s="503"/>
      <c r="C107" s="504"/>
      <c r="D107" s="309"/>
      <c r="E107" s="310"/>
      <c r="F107" s="310"/>
      <c r="G107" s="311"/>
      <c r="H107" s="312"/>
      <c r="J107" s="173"/>
    </row>
    <row r="108" spans="1:10" x14ac:dyDescent="0.25">
      <c r="A108" s="135"/>
      <c r="B108" s="503"/>
      <c r="C108" s="504"/>
      <c r="D108" s="309"/>
      <c r="E108" s="310"/>
      <c r="F108" s="310"/>
      <c r="G108" s="311"/>
      <c r="H108" s="312"/>
      <c r="J108" s="173"/>
    </row>
    <row r="109" spans="1:10" x14ac:dyDescent="0.25">
      <c r="A109" s="135"/>
      <c r="B109" s="503"/>
      <c r="C109" s="504"/>
      <c r="D109" s="309"/>
      <c r="E109" s="310"/>
      <c r="F109" s="310"/>
      <c r="G109" s="311"/>
      <c r="H109" s="312"/>
      <c r="J109" s="173"/>
    </row>
    <row r="110" spans="1:10" x14ac:dyDescent="0.25">
      <c r="A110" s="135"/>
      <c r="B110" s="527" t="s">
        <v>153</v>
      </c>
      <c r="C110" s="527"/>
      <c r="D110" s="309"/>
      <c r="E110" s="310"/>
      <c r="F110" s="310"/>
      <c r="G110" s="311"/>
      <c r="H110" s="312"/>
      <c r="J110" s="173"/>
    </row>
    <row r="111" spans="1:10" x14ac:dyDescent="0.25">
      <c r="A111" s="135"/>
      <c r="B111" s="495"/>
      <c r="C111" s="495"/>
      <c r="D111" s="310"/>
      <c r="E111" s="310"/>
      <c r="F111" s="310"/>
      <c r="G111" s="313"/>
      <c r="H111" s="314"/>
    </row>
    <row r="112" spans="1:10" x14ac:dyDescent="0.25">
      <c r="A112" s="135"/>
      <c r="B112" s="111" t="s">
        <v>288</v>
      </c>
      <c r="C112" s="143"/>
      <c r="D112" s="174"/>
      <c r="E112" s="174"/>
      <c r="F112" s="174"/>
      <c r="G112" s="175"/>
      <c r="H112" s="176"/>
    </row>
    <row r="113" spans="1:8" x14ac:dyDescent="0.25">
      <c r="A113" s="135"/>
      <c r="B113" s="495"/>
      <c r="C113" s="495"/>
      <c r="D113" s="310"/>
      <c r="E113" s="310"/>
      <c r="F113" s="310"/>
      <c r="G113" s="313"/>
      <c r="H113" s="314"/>
    </row>
    <row r="114" spans="1:8" x14ac:dyDescent="0.25">
      <c r="A114" s="135"/>
      <c r="B114" s="503"/>
      <c r="C114" s="504"/>
      <c r="D114" s="310"/>
      <c r="E114" s="310"/>
      <c r="F114" s="310"/>
      <c r="G114" s="313"/>
      <c r="H114" s="314"/>
    </row>
    <row r="115" spans="1:8" x14ac:dyDescent="0.25">
      <c r="A115" s="135"/>
      <c r="B115" s="503"/>
      <c r="C115" s="504"/>
      <c r="D115" s="310"/>
      <c r="E115" s="310"/>
      <c r="F115" s="310"/>
      <c r="G115" s="313"/>
      <c r="H115" s="314"/>
    </row>
    <row r="116" spans="1:8" x14ac:dyDescent="0.25">
      <c r="A116" s="135"/>
      <c r="B116" s="503"/>
      <c r="C116" s="504"/>
      <c r="D116" s="310"/>
      <c r="E116" s="310"/>
      <c r="F116" s="310"/>
      <c r="G116" s="313"/>
      <c r="H116" s="314"/>
    </row>
    <row r="117" spans="1:8" x14ac:dyDescent="0.25">
      <c r="A117" s="135"/>
      <c r="B117" s="498" t="s">
        <v>153</v>
      </c>
      <c r="C117" s="500"/>
      <c r="D117" s="310"/>
      <c r="E117" s="310"/>
      <c r="F117" s="310"/>
      <c r="G117" s="313"/>
      <c r="H117" s="314"/>
    </row>
    <row r="118" spans="1:8" x14ac:dyDescent="0.25">
      <c r="A118" s="135"/>
      <c r="B118" s="495"/>
      <c r="C118" s="495"/>
      <c r="D118" s="310"/>
      <c r="E118" s="310"/>
      <c r="F118" s="310"/>
      <c r="G118" s="313"/>
      <c r="H118" s="314"/>
    </row>
    <row r="119" spans="1:8" x14ac:dyDescent="0.25">
      <c r="A119" s="135"/>
      <c r="B119" s="177"/>
      <c r="C119" s="150"/>
      <c r="D119" s="178">
        <f>SUM(D106:D118)</f>
        <v>0</v>
      </c>
      <c r="E119" s="179">
        <f>SUM(E106:E118)</f>
        <v>0</v>
      </c>
      <c r="F119" s="179">
        <f>SUM(F106:F118)</f>
        <v>0</v>
      </c>
      <c r="G119" s="178">
        <f>SUM(G106:G118)</f>
        <v>0</v>
      </c>
      <c r="H119" s="180">
        <f>SUM(H106:H118)</f>
        <v>0</v>
      </c>
    </row>
    <row r="120" spans="1:8" x14ac:dyDescent="0.25">
      <c r="A120" s="93" t="s">
        <v>131</v>
      </c>
      <c r="B120" s="98" t="s">
        <v>297</v>
      </c>
      <c r="C120" s="150"/>
      <c r="D120" s="181"/>
      <c r="E120" s="181"/>
      <c r="F120" s="181"/>
      <c r="G120" s="175"/>
      <c r="H120" s="176"/>
    </row>
    <row r="121" spans="1:8" x14ac:dyDescent="0.25">
      <c r="A121" s="135"/>
      <c r="B121" s="237"/>
      <c r="C121" s="95" t="s">
        <v>283</v>
      </c>
      <c r="D121" s="178">
        <f>D106</f>
        <v>0</v>
      </c>
      <c r="E121" s="179">
        <f>E119</f>
        <v>0</v>
      </c>
      <c r="F121" s="179">
        <f>F119</f>
        <v>0</v>
      </c>
      <c r="G121" s="178">
        <f>G106</f>
        <v>0</v>
      </c>
      <c r="H121" s="184">
        <f>H106</f>
        <v>0</v>
      </c>
    </row>
    <row r="122" spans="1:8" x14ac:dyDescent="0.25">
      <c r="A122" s="135"/>
      <c r="B122" s="237"/>
      <c r="C122" s="95" t="s">
        <v>284</v>
      </c>
      <c r="D122" s="95"/>
      <c r="E122" s="349" t="e">
        <f>E121/D121</f>
        <v>#DIV/0!</v>
      </c>
      <c r="F122" s="349" t="e">
        <f>F121/D121</f>
        <v>#DIV/0!</v>
      </c>
      <c r="G122" s="349" t="e">
        <f>G121/D121</f>
        <v>#DIV/0!</v>
      </c>
      <c r="H122" s="350" t="e">
        <f>H121/D121</f>
        <v>#DIV/0!</v>
      </c>
    </row>
    <row r="123" spans="1:8" x14ac:dyDescent="0.25">
      <c r="A123" s="135"/>
      <c r="B123" s="237"/>
      <c r="C123" s="185" t="s">
        <v>298</v>
      </c>
      <c r="D123" s="95"/>
      <c r="E123" s="115" t="e">
        <f>IF(E122&gt;=(2/3),"Yes","No")</f>
        <v>#DIV/0!</v>
      </c>
      <c r="F123" s="115" t="e">
        <f>IF(F122&gt;=(2/3),"Yes","No")</f>
        <v>#DIV/0!</v>
      </c>
      <c r="G123" s="115" t="e">
        <f>IF(G122&gt;=(2/3),"Yes","No")</f>
        <v>#DIV/0!</v>
      </c>
      <c r="H123" s="186" t="e">
        <f>IF(H122&gt;=(2/3),"Yes","No")</f>
        <v>#DIV/0!</v>
      </c>
    </row>
    <row r="124" spans="1:8" x14ac:dyDescent="0.25">
      <c r="A124" s="135"/>
      <c r="B124" s="238"/>
      <c r="C124" s="106"/>
      <c r="D124" s="106"/>
      <c r="E124" s="187" t="e">
        <f>IF(E123="No", "Note A", "Note B")</f>
        <v>#DIV/0!</v>
      </c>
      <c r="F124" s="187" t="e">
        <f>IF(F123="No", "Note A", "Note B")</f>
        <v>#DIV/0!</v>
      </c>
      <c r="G124" s="187" t="e">
        <f>IF(G123="No", "Note A", "Note B")</f>
        <v>#DIV/0!</v>
      </c>
      <c r="H124" s="188" t="e">
        <f>IF(H123="No", "Note A", "Note B")</f>
        <v>#DIV/0!</v>
      </c>
    </row>
    <row r="125" spans="1:8" x14ac:dyDescent="0.25">
      <c r="A125" s="135"/>
      <c r="B125" s="95"/>
      <c r="C125" s="95"/>
      <c r="D125" s="189"/>
      <c r="E125" s="189"/>
      <c r="F125" s="189"/>
      <c r="G125" s="189"/>
      <c r="H125" s="96"/>
    </row>
    <row r="126" spans="1:8" ht="15" customHeight="1" x14ac:dyDescent="0.25">
      <c r="A126" s="135"/>
      <c r="B126" s="190" t="s">
        <v>291</v>
      </c>
      <c r="C126" s="177" t="s">
        <v>317</v>
      </c>
      <c r="D126" s="177"/>
      <c r="E126" s="177"/>
      <c r="F126" s="177"/>
      <c r="G126" s="177"/>
      <c r="H126" s="191"/>
    </row>
    <row r="127" spans="1:8" ht="15" customHeight="1" x14ac:dyDescent="0.25">
      <c r="A127" s="135"/>
      <c r="B127" s="190" t="s">
        <v>292</v>
      </c>
      <c r="C127" s="521" t="s">
        <v>351</v>
      </c>
      <c r="D127" s="521"/>
      <c r="E127" s="521"/>
      <c r="F127" s="521"/>
      <c r="G127" s="521"/>
      <c r="H127" s="522"/>
    </row>
    <row r="128" spans="1:8" x14ac:dyDescent="0.25">
      <c r="A128" s="135"/>
      <c r="B128" s="192"/>
      <c r="C128" s="521"/>
      <c r="D128" s="521"/>
      <c r="E128" s="521"/>
      <c r="F128" s="521"/>
      <c r="G128" s="521"/>
      <c r="H128" s="522"/>
    </row>
    <row r="129" spans="1:8" x14ac:dyDescent="0.25">
      <c r="A129" s="135"/>
      <c r="B129" s="95"/>
      <c r="C129" s="95"/>
      <c r="D129" s="95"/>
      <c r="E129" s="115"/>
      <c r="F129" s="115"/>
      <c r="G129" s="115"/>
      <c r="H129" s="186"/>
    </row>
    <row r="130" spans="1:8" x14ac:dyDescent="0.25">
      <c r="A130" s="93" t="s">
        <v>132</v>
      </c>
      <c r="B130" s="98" t="s">
        <v>293</v>
      </c>
      <c r="C130" s="95"/>
      <c r="D130" s="95"/>
      <c r="E130" s="115"/>
      <c r="F130" s="115"/>
      <c r="G130" s="115"/>
      <c r="H130" s="186"/>
    </row>
    <row r="131" spans="1:8" x14ac:dyDescent="0.25">
      <c r="A131" s="135"/>
      <c r="B131" s="510" t="s">
        <v>301</v>
      </c>
      <c r="C131" s="510"/>
      <c r="D131" s="510"/>
      <c r="E131" s="510"/>
      <c r="F131" s="510"/>
      <c r="G131" s="510"/>
      <c r="H131" s="511"/>
    </row>
    <row r="132" spans="1:8" x14ac:dyDescent="0.25">
      <c r="A132" s="93"/>
      <c r="B132" s="510"/>
      <c r="C132" s="510"/>
      <c r="D132" s="510"/>
      <c r="E132" s="510"/>
      <c r="F132" s="510"/>
      <c r="G132" s="510"/>
      <c r="H132" s="511"/>
    </row>
    <row r="133" spans="1:8" x14ac:dyDescent="0.25">
      <c r="A133" s="93"/>
      <c r="B133" s="510"/>
      <c r="C133" s="510"/>
      <c r="D133" s="510"/>
      <c r="E133" s="510"/>
      <c r="F133" s="510"/>
      <c r="G133" s="510"/>
      <c r="H133" s="511"/>
    </row>
    <row r="134" spans="1:8" x14ac:dyDescent="0.25">
      <c r="A134" s="93"/>
      <c r="B134" s="95"/>
      <c r="C134" s="95"/>
      <c r="D134" s="95"/>
      <c r="E134" s="115"/>
      <c r="F134" s="115"/>
      <c r="G134" s="115"/>
      <c r="H134" s="186"/>
    </row>
    <row r="135" spans="1:8" x14ac:dyDescent="0.25">
      <c r="A135" s="93"/>
      <c r="B135" s="510" t="s">
        <v>334</v>
      </c>
      <c r="C135" s="510"/>
      <c r="D135" s="510"/>
      <c r="E135" s="510"/>
      <c r="F135" s="510"/>
      <c r="G135" s="510"/>
      <c r="H135" s="511"/>
    </row>
    <row r="136" spans="1:8" x14ac:dyDescent="0.25">
      <c r="A136" s="93"/>
      <c r="B136" s="510"/>
      <c r="C136" s="510"/>
      <c r="D136" s="510"/>
      <c r="E136" s="510"/>
      <c r="F136" s="510"/>
      <c r="G136" s="510"/>
      <c r="H136" s="511"/>
    </row>
    <row r="137" spans="1:8" x14ac:dyDescent="0.25">
      <c r="A137" s="93"/>
      <c r="B137" s="510"/>
      <c r="C137" s="510"/>
      <c r="D137" s="510"/>
      <c r="E137" s="510"/>
      <c r="F137" s="510"/>
      <c r="G137" s="510"/>
      <c r="H137" s="511"/>
    </row>
    <row r="138" spans="1:8" x14ac:dyDescent="0.25">
      <c r="A138" s="93"/>
      <c r="B138" s="510"/>
      <c r="C138" s="510"/>
      <c r="D138" s="510"/>
      <c r="E138" s="510"/>
      <c r="F138" s="510"/>
      <c r="G138" s="510"/>
      <c r="H138" s="511"/>
    </row>
    <row r="139" spans="1:8" x14ac:dyDescent="0.25">
      <c r="A139" s="93"/>
      <c r="B139" s="510"/>
      <c r="C139" s="510"/>
      <c r="D139" s="510"/>
      <c r="E139" s="510"/>
      <c r="F139" s="510"/>
      <c r="G139" s="510"/>
      <c r="H139" s="511"/>
    </row>
    <row r="140" spans="1:8" x14ac:dyDescent="0.25">
      <c r="A140" s="93"/>
      <c r="B140" s="95"/>
      <c r="C140" s="95"/>
      <c r="D140" s="95"/>
      <c r="E140" s="115"/>
      <c r="F140" s="115"/>
      <c r="G140" s="115"/>
      <c r="H140" s="186"/>
    </row>
    <row r="141" spans="1:8" x14ac:dyDescent="0.25">
      <c r="A141" s="93"/>
      <c r="B141" s="98" t="s">
        <v>413</v>
      </c>
      <c r="C141" s="95"/>
      <c r="D141" s="496"/>
      <c r="E141" s="496"/>
      <c r="F141" s="496"/>
      <c r="G141" s="496"/>
      <c r="H141" s="497"/>
    </row>
    <row r="142" spans="1:8" x14ac:dyDescent="0.25">
      <c r="A142" s="93"/>
      <c r="B142" s="95"/>
      <c r="C142" s="95"/>
      <c r="D142" s="99"/>
      <c r="E142" s="193"/>
      <c r="F142" s="193"/>
      <c r="G142" s="193"/>
      <c r="H142" s="194"/>
    </row>
    <row r="143" spans="1:8" x14ac:dyDescent="0.25">
      <c r="A143" s="93"/>
      <c r="B143" s="95"/>
      <c r="C143" s="95"/>
      <c r="D143" s="99" t="s">
        <v>302</v>
      </c>
      <c r="E143" s="193" t="s">
        <v>295</v>
      </c>
      <c r="F143" s="193" t="s">
        <v>300</v>
      </c>
      <c r="G143" s="193"/>
      <c r="H143" s="194"/>
    </row>
    <row r="144" spans="1:8" x14ac:dyDescent="0.25">
      <c r="A144" s="93"/>
      <c r="B144" s="195" t="s">
        <v>294</v>
      </c>
      <c r="C144" s="106"/>
      <c r="D144" s="196" t="s">
        <v>303</v>
      </c>
      <c r="E144" s="197" t="s">
        <v>296</v>
      </c>
      <c r="F144" s="197" t="s">
        <v>299</v>
      </c>
      <c r="G144" s="525" t="s">
        <v>304</v>
      </c>
      <c r="H144" s="526"/>
    </row>
    <row r="145" spans="1:8" x14ac:dyDescent="0.25">
      <c r="A145" s="93"/>
      <c r="B145" s="185" t="s">
        <v>490</v>
      </c>
      <c r="C145" s="95" t="s">
        <v>350</v>
      </c>
      <c r="D145" s="95"/>
      <c r="E145" s="115"/>
      <c r="F145" s="95"/>
      <c r="G145" s="115"/>
      <c r="H145" s="186"/>
    </row>
    <row r="146" spans="1:8" x14ac:dyDescent="0.25">
      <c r="A146" s="93"/>
      <c r="B146" s="95"/>
      <c r="C146" s="198" t="e">
        <f>IF(E60="Yes", "Complete Analysis", "N/A - Do Not Complete")</f>
        <v>#DIV/0!</v>
      </c>
      <c r="D146" s="333"/>
      <c r="E146" s="310"/>
      <c r="F146" s="114" t="e">
        <f>E146/E152</f>
        <v>#DIV/0!</v>
      </c>
      <c r="G146" s="519"/>
      <c r="H146" s="520"/>
    </row>
    <row r="147" spans="1:8" x14ac:dyDescent="0.25">
      <c r="A147" s="93"/>
      <c r="B147" s="95"/>
      <c r="C147" s="95"/>
      <c r="D147" s="333"/>
      <c r="E147" s="310"/>
      <c r="F147" s="114" t="e">
        <f>E147/E152</f>
        <v>#DIV/0!</v>
      </c>
      <c r="G147" s="519"/>
      <c r="H147" s="520"/>
    </row>
    <row r="148" spans="1:8" x14ac:dyDescent="0.25">
      <c r="A148" s="93"/>
      <c r="B148" s="95"/>
      <c r="C148" s="95"/>
      <c r="D148" s="333"/>
      <c r="E148" s="310"/>
      <c r="F148" s="114" t="e">
        <f>E148/E152</f>
        <v>#DIV/0!</v>
      </c>
      <c r="G148" s="519"/>
      <c r="H148" s="520"/>
    </row>
    <row r="149" spans="1:8" x14ac:dyDescent="0.25">
      <c r="A149" s="93"/>
      <c r="B149" s="95"/>
      <c r="C149" s="95"/>
      <c r="D149" s="333"/>
      <c r="E149" s="310"/>
      <c r="F149" s="114" t="e">
        <f>E149/E152</f>
        <v>#DIV/0!</v>
      </c>
      <c r="G149" s="519"/>
      <c r="H149" s="520"/>
    </row>
    <row r="150" spans="1:8" x14ac:dyDescent="0.25">
      <c r="A150" s="93"/>
      <c r="B150" s="95"/>
      <c r="C150" s="95"/>
      <c r="D150" s="333"/>
      <c r="E150" s="310"/>
      <c r="F150" s="114" t="e">
        <f>E150/E152</f>
        <v>#DIV/0!</v>
      </c>
      <c r="G150" s="519"/>
      <c r="H150" s="520"/>
    </row>
    <row r="151" spans="1:8" x14ac:dyDescent="0.25">
      <c r="A151" s="93"/>
      <c r="B151" s="95"/>
      <c r="C151" s="95"/>
      <c r="D151" s="334"/>
      <c r="E151" s="316"/>
      <c r="F151" s="114" t="e">
        <f>E151/E152</f>
        <v>#DIV/0!</v>
      </c>
      <c r="G151" s="523"/>
      <c r="H151" s="524"/>
    </row>
    <row r="152" spans="1:8" x14ac:dyDescent="0.25">
      <c r="A152" s="93"/>
      <c r="B152" s="95"/>
      <c r="C152" s="199"/>
      <c r="D152" s="199" t="s">
        <v>352</v>
      </c>
      <c r="E152" s="200">
        <f>SUM(E146:E151)</f>
        <v>0</v>
      </c>
      <c r="F152" s="115"/>
      <c r="G152" s="201" t="s">
        <v>305</v>
      </c>
      <c r="H152" s="338"/>
    </row>
    <row r="153" spans="1:8" x14ac:dyDescent="0.25">
      <c r="A153" s="93"/>
      <c r="B153" s="95"/>
      <c r="C153" s="95"/>
      <c r="D153" s="95"/>
      <c r="E153" s="115"/>
      <c r="F153" s="115"/>
      <c r="G153" s="115"/>
      <c r="H153" s="186"/>
    </row>
    <row r="154" spans="1:8" x14ac:dyDescent="0.25">
      <c r="A154" s="93"/>
      <c r="B154" s="95" t="s">
        <v>490</v>
      </c>
      <c r="C154" s="95" t="s">
        <v>148</v>
      </c>
      <c r="D154" s="95"/>
      <c r="E154" s="115"/>
      <c r="F154" s="115"/>
      <c r="G154" s="115"/>
      <c r="H154" s="186"/>
    </row>
    <row r="155" spans="1:8" x14ac:dyDescent="0.25">
      <c r="A155" s="93"/>
      <c r="B155" s="95"/>
      <c r="C155" s="198" t="e">
        <f>IF(F60="Yes", "Complete Analysis", "N/A - Do Not Complete")</f>
        <v>#DIV/0!</v>
      </c>
      <c r="D155" s="333"/>
      <c r="E155" s="310"/>
      <c r="F155" s="114" t="e">
        <f>E155/E161</f>
        <v>#DIV/0!</v>
      </c>
      <c r="G155" s="519"/>
      <c r="H155" s="520"/>
    </row>
    <row r="156" spans="1:8" x14ac:dyDescent="0.25">
      <c r="A156" s="93"/>
      <c r="B156" s="95"/>
      <c r="C156" s="95"/>
      <c r="D156" s="333"/>
      <c r="E156" s="310"/>
      <c r="F156" s="114" t="e">
        <f>E156/E161</f>
        <v>#DIV/0!</v>
      </c>
      <c r="G156" s="519"/>
      <c r="H156" s="520"/>
    </row>
    <row r="157" spans="1:8" x14ac:dyDescent="0.25">
      <c r="A157" s="93"/>
      <c r="B157" s="95"/>
      <c r="C157" s="95"/>
      <c r="D157" s="333"/>
      <c r="E157" s="310"/>
      <c r="F157" s="114" t="e">
        <f>E157/E161</f>
        <v>#DIV/0!</v>
      </c>
      <c r="G157" s="519"/>
      <c r="H157" s="520"/>
    </row>
    <row r="158" spans="1:8" x14ac:dyDescent="0.25">
      <c r="A158" s="93"/>
      <c r="B158" s="95"/>
      <c r="C158" s="95"/>
      <c r="D158" s="333"/>
      <c r="E158" s="310"/>
      <c r="F158" s="114" t="e">
        <f>E158/E161</f>
        <v>#DIV/0!</v>
      </c>
      <c r="G158" s="519"/>
      <c r="H158" s="520"/>
    </row>
    <row r="159" spans="1:8" x14ac:dyDescent="0.25">
      <c r="A159" s="93"/>
      <c r="B159" s="95"/>
      <c r="C159" s="95"/>
      <c r="D159" s="333"/>
      <c r="E159" s="310"/>
      <c r="F159" s="114" t="e">
        <f>E159/E161</f>
        <v>#DIV/0!</v>
      </c>
      <c r="G159" s="519"/>
      <c r="H159" s="520"/>
    </row>
    <row r="160" spans="1:8" x14ac:dyDescent="0.25">
      <c r="A160" s="93"/>
      <c r="B160" s="95"/>
      <c r="C160" s="95"/>
      <c r="D160" s="334"/>
      <c r="E160" s="316"/>
      <c r="F160" s="114" t="e">
        <f>E160/E161</f>
        <v>#DIV/0!</v>
      </c>
      <c r="G160" s="523"/>
      <c r="H160" s="524"/>
    </row>
    <row r="161" spans="1:10" x14ac:dyDescent="0.25">
      <c r="A161" s="93"/>
      <c r="B161" s="95"/>
      <c r="C161" s="95"/>
      <c r="D161" s="199" t="s">
        <v>306</v>
      </c>
      <c r="E161" s="200">
        <f>SUM(E155:E160)</f>
        <v>0</v>
      </c>
      <c r="F161" s="115"/>
      <c r="G161" s="201" t="s">
        <v>305</v>
      </c>
      <c r="H161" s="339"/>
    </row>
    <row r="162" spans="1:10" x14ac:dyDescent="0.25">
      <c r="A162" s="93"/>
      <c r="B162" s="95"/>
      <c r="C162" s="95"/>
      <c r="D162" s="199"/>
      <c r="E162" s="174"/>
      <c r="F162" s="115"/>
      <c r="G162" s="201"/>
      <c r="H162" s="202"/>
    </row>
    <row r="163" spans="1:10" x14ac:dyDescent="0.25">
      <c r="A163" s="135"/>
      <c r="B163" s="95" t="s">
        <v>490</v>
      </c>
      <c r="C163" s="95" t="s">
        <v>491</v>
      </c>
      <c r="D163" s="95"/>
      <c r="E163" s="115"/>
      <c r="F163" s="115"/>
      <c r="G163" s="115"/>
      <c r="H163" s="186"/>
      <c r="J163" s="173"/>
    </row>
    <row r="164" spans="1:10" x14ac:dyDescent="0.25">
      <c r="A164" s="135"/>
      <c r="B164" s="95"/>
      <c r="C164" s="198" t="e">
        <f>IF(G60="Yes", "Complete Analysis", "N/A - Do Not Complete")</f>
        <v>#DIV/0!</v>
      </c>
      <c r="D164" s="333"/>
      <c r="E164" s="309"/>
      <c r="F164" s="114" t="e">
        <f>E164/E$168</f>
        <v>#DIV/0!</v>
      </c>
      <c r="G164" s="519"/>
      <c r="H164" s="520"/>
      <c r="J164" s="173"/>
    </row>
    <row r="165" spans="1:10" x14ac:dyDescent="0.25">
      <c r="A165" s="135"/>
      <c r="B165" s="95"/>
      <c r="C165" s="95"/>
      <c r="D165" s="333"/>
      <c r="E165" s="309"/>
      <c r="F165" s="114" t="e">
        <f>E165/E$168</f>
        <v>#DIV/0!</v>
      </c>
      <c r="G165" s="519"/>
      <c r="H165" s="520"/>
      <c r="J165" s="173"/>
    </row>
    <row r="166" spans="1:10" x14ac:dyDescent="0.25">
      <c r="A166" s="135"/>
      <c r="B166" s="95"/>
      <c r="C166" s="95"/>
      <c r="D166" s="335"/>
      <c r="E166" s="317"/>
      <c r="F166" s="114" t="e">
        <f>E166/E$168</f>
        <v>#DIV/0!</v>
      </c>
      <c r="G166" s="519"/>
      <c r="H166" s="520"/>
    </row>
    <row r="167" spans="1:10" x14ac:dyDescent="0.25">
      <c r="A167" s="135"/>
      <c r="B167" s="95"/>
      <c r="C167" s="95"/>
      <c r="D167" s="334"/>
      <c r="E167" s="322"/>
      <c r="F167" s="114" t="e">
        <f>E167/E$168</f>
        <v>#DIV/0!</v>
      </c>
      <c r="G167" s="523"/>
      <c r="H167" s="524"/>
    </row>
    <row r="168" spans="1:10" x14ac:dyDescent="0.25">
      <c r="A168" s="135"/>
      <c r="B168" s="95"/>
      <c r="C168" s="95"/>
      <c r="D168" s="199" t="s">
        <v>307</v>
      </c>
      <c r="E168" s="224">
        <f>SUM(E164:E167)</f>
        <v>0</v>
      </c>
      <c r="F168" s="115"/>
      <c r="G168" s="201" t="s">
        <v>305</v>
      </c>
      <c r="H168" s="338"/>
    </row>
    <row r="169" spans="1:10" x14ac:dyDescent="0.25">
      <c r="A169" s="135"/>
      <c r="B169" s="95"/>
      <c r="C169" s="95"/>
      <c r="D169" s="95"/>
      <c r="E169" s="115"/>
      <c r="F169" s="115"/>
      <c r="G169" s="115"/>
      <c r="H169" s="186"/>
    </row>
    <row r="170" spans="1:10" x14ac:dyDescent="0.25">
      <c r="A170" s="135"/>
      <c r="B170" s="95" t="s">
        <v>490</v>
      </c>
      <c r="C170" s="95" t="s">
        <v>511</v>
      </c>
      <c r="D170" s="95"/>
      <c r="E170" s="115"/>
      <c r="F170" s="115"/>
      <c r="G170" s="115"/>
      <c r="H170" s="186"/>
      <c r="J170" s="173"/>
    </row>
    <row r="171" spans="1:10" x14ac:dyDescent="0.25">
      <c r="A171" s="135"/>
      <c r="B171" s="95"/>
      <c r="C171" s="198" t="e">
        <f>IF(G81="Yes", "Complete Analysis", "N/A - Do Not Complete")</f>
        <v>#DIV/0!</v>
      </c>
      <c r="D171" s="333"/>
      <c r="E171" s="309"/>
      <c r="F171" s="114" t="e">
        <f t="shared" ref="F171:F176" si="2">E171/E$177</f>
        <v>#DIV/0!</v>
      </c>
      <c r="G171" s="519"/>
      <c r="H171" s="520"/>
      <c r="J171" s="173"/>
    </row>
    <row r="172" spans="1:10" x14ac:dyDescent="0.25">
      <c r="A172" s="135"/>
      <c r="B172" s="95"/>
      <c r="C172" s="95"/>
      <c r="D172" s="333"/>
      <c r="E172" s="309"/>
      <c r="F172" s="114" t="e">
        <f t="shared" si="2"/>
        <v>#DIV/0!</v>
      </c>
      <c r="G172" s="519"/>
      <c r="H172" s="520"/>
    </row>
    <row r="173" spans="1:10" x14ac:dyDescent="0.25">
      <c r="A173" s="135"/>
      <c r="B173" s="95"/>
      <c r="C173" s="95"/>
      <c r="D173" s="333"/>
      <c r="E173" s="309"/>
      <c r="F173" s="114" t="e">
        <f t="shared" si="2"/>
        <v>#DIV/0!</v>
      </c>
      <c r="G173" s="519"/>
      <c r="H173" s="520"/>
    </row>
    <row r="174" spans="1:10" x14ac:dyDescent="0.25">
      <c r="A174" s="135"/>
      <c r="B174" s="95"/>
      <c r="C174" s="95"/>
      <c r="D174" s="333"/>
      <c r="E174" s="309"/>
      <c r="F174" s="114" t="e">
        <f t="shared" si="2"/>
        <v>#DIV/0!</v>
      </c>
      <c r="G174" s="519"/>
      <c r="H174" s="520"/>
    </row>
    <row r="175" spans="1:10" x14ac:dyDescent="0.25">
      <c r="A175" s="135"/>
      <c r="B175" s="95"/>
      <c r="C175" s="95"/>
      <c r="D175" s="335"/>
      <c r="E175" s="317"/>
      <c r="F175" s="114" t="e">
        <f t="shared" si="2"/>
        <v>#DIV/0!</v>
      </c>
      <c r="G175" s="519"/>
      <c r="H175" s="520"/>
      <c r="J175" s="216"/>
    </row>
    <row r="176" spans="1:10" x14ac:dyDescent="0.25">
      <c r="A176" s="135"/>
      <c r="B176" s="95"/>
      <c r="C176" s="95"/>
      <c r="D176" s="334"/>
      <c r="E176" s="322"/>
      <c r="F176" s="114" t="e">
        <f t="shared" si="2"/>
        <v>#DIV/0!</v>
      </c>
      <c r="G176" s="523"/>
      <c r="H176" s="524"/>
    </row>
    <row r="177" spans="1:10" x14ac:dyDescent="0.25">
      <c r="A177" s="135"/>
      <c r="C177" s="95"/>
      <c r="D177" s="199" t="s">
        <v>307</v>
      </c>
      <c r="E177" s="224">
        <f>SUM(E171:E176)</f>
        <v>0</v>
      </c>
      <c r="F177" s="115"/>
      <c r="G177" s="201" t="s">
        <v>305</v>
      </c>
      <c r="H177" s="338"/>
    </row>
    <row r="178" spans="1:10" x14ac:dyDescent="0.25">
      <c r="A178" s="135"/>
      <c r="B178" s="95"/>
      <c r="C178" s="95"/>
      <c r="D178" s="95"/>
      <c r="E178" s="115"/>
      <c r="F178" s="115"/>
      <c r="G178" s="115"/>
      <c r="H178" s="186"/>
    </row>
    <row r="179" spans="1:10" x14ac:dyDescent="0.25">
      <c r="A179" s="135"/>
      <c r="B179" s="95" t="s">
        <v>490</v>
      </c>
      <c r="C179" s="95" t="s">
        <v>512</v>
      </c>
      <c r="D179" s="95"/>
      <c r="E179" s="115"/>
      <c r="F179" s="115"/>
      <c r="G179" s="115"/>
      <c r="H179" s="186"/>
      <c r="J179" s="173"/>
    </row>
    <row r="180" spans="1:10" x14ac:dyDescent="0.25">
      <c r="A180" s="135"/>
      <c r="B180" s="95"/>
      <c r="C180" s="198" t="e">
        <f>IF(G102="Yes", "Complete Analysis", "N/A - Do Not Complete")</f>
        <v>#DIV/0!</v>
      </c>
      <c r="D180" s="333"/>
      <c r="E180" s="309"/>
      <c r="F180" s="114" t="e">
        <f t="shared" ref="F180:F185" si="3">E180/E$186</f>
        <v>#DIV/0!</v>
      </c>
      <c r="G180" s="519"/>
      <c r="H180" s="520"/>
      <c r="J180" s="173"/>
    </row>
    <row r="181" spans="1:10" x14ac:dyDescent="0.25">
      <c r="A181" s="135"/>
      <c r="B181" s="95"/>
      <c r="C181" s="95"/>
      <c r="D181" s="333"/>
      <c r="E181" s="309"/>
      <c r="F181" s="114" t="e">
        <f t="shared" si="3"/>
        <v>#DIV/0!</v>
      </c>
      <c r="G181" s="519"/>
      <c r="H181" s="520"/>
    </row>
    <row r="182" spans="1:10" x14ac:dyDescent="0.25">
      <c r="A182" s="135"/>
      <c r="B182" s="95"/>
      <c r="C182" s="95"/>
      <c r="D182" s="333"/>
      <c r="E182" s="309"/>
      <c r="F182" s="114" t="e">
        <f t="shared" si="3"/>
        <v>#DIV/0!</v>
      </c>
      <c r="G182" s="519"/>
      <c r="H182" s="520"/>
    </row>
    <row r="183" spans="1:10" x14ac:dyDescent="0.25">
      <c r="A183" s="135"/>
      <c r="B183" s="95"/>
      <c r="C183" s="95"/>
      <c r="D183" s="333"/>
      <c r="E183" s="309"/>
      <c r="F183" s="114" t="e">
        <f t="shared" si="3"/>
        <v>#DIV/0!</v>
      </c>
      <c r="G183" s="519"/>
      <c r="H183" s="520"/>
    </row>
    <row r="184" spans="1:10" x14ac:dyDescent="0.25">
      <c r="A184" s="135"/>
      <c r="B184" s="95"/>
      <c r="C184" s="95"/>
      <c r="D184" s="335"/>
      <c r="E184" s="317"/>
      <c r="F184" s="114" t="e">
        <f t="shared" si="3"/>
        <v>#DIV/0!</v>
      </c>
      <c r="G184" s="519"/>
      <c r="H184" s="520"/>
      <c r="J184" s="216"/>
    </row>
    <row r="185" spans="1:10" x14ac:dyDescent="0.25">
      <c r="A185" s="135"/>
      <c r="B185" s="95"/>
      <c r="C185" s="95"/>
      <c r="D185" s="334"/>
      <c r="E185" s="322"/>
      <c r="F185" s="114" t="e">
        <f t="shared" si="3"/>
        <v>#DIV/0!</v>
      </c>
      <c r="G185" s="523"/>
      <c r="H185" s="524"/>
    </row>
    <row r="186" spans="1:10" x14ac:dyDescent="0.25">
      <c r="A186" s="135"/>
      <c r="B186" s="95"/>
      <c r="C186" s="95"/>
      <c r="D186" s="199" t="s">
        <v>307</v>
      </c>
      <c r="E186" s="224">
        <f>SUM(E180:E185)</f>
        <v>0</v>
      </c>
      <c r="F186" s="115"/>
      <c r="G186" s="239" t="s">
        <v>305</v>
      </c>
      <c r="H186" s="338"/>
    </row>
    <row r="187" spans="1:10" x14ac:dyDescent="0.25">
      <c r="A187" s="135"/>
      <c r="C187" s="95"/>
      <c r="D187" s="95"/>
      <c r="E187" s="115"/>
      <c r="F187" s="115"/>
      <c r="G187" s="115"/>
      <c r="H187" s="186"/>
    </row>
    <row r="188" spans="1:10" x14ac:dyDescent="0.25">
      <c r="A188" s="135"/>
      <c r="B188" s="95" t="s">
        <v>490</v>
      </c>
      <c r="C188" s="95" t="s">
        <v>513</v>
      </c>
      <c r="D188" s="95"/>
      <c r="E188" s="115"/>
      <c r="F188" s="115"/>
      <c r="G188" s="115"/>
      <c r="H188" s="186"/>
      <c r="J188" s="173"/>
    </row>
    <row r="189" spans="1:10" x14ac:dyDescent="0.25">
      <c r="A189" s="135"/>
      <c r="B189" s="95"/>
      <c r="C189" s="198" t="e">
        <f>IF(G123="Yes", "Complete Analysis", "N/A - Do Not Complete")</f>
        <v>#DIV/0!</v>
      </c>
      <c r="D189" s="333"/>
      <c r="E189" s="310"/>
      <c r="F189" s="114" t="e">
        <f t="shared" ref="F189:F194" si="4">E189/E$195</f>
        <v>#DIV/0!</v>
      </c>
      <c r="G189" s="519"/>
      <c r="H189" s="520"/>
      <c r="J189" s="173"/>
    </row>
    <row r="190" spans="1:10" x14ac:dyDescent="0.25">
      <c r="A190" s="135"/>
      <c r="B190" s="95"/>
      <c r="C190" s="95"/>
      <c r="D190" s="333"/>
      <c r="E190" s="310"/>
      <c r="F190" s="114" t="e">
        <f t="shared" si="4"/>
        <v>#DIV/0!</v>
      </c>
      <c r="G190" s="519"/>
      <c r="H190" s="520"/>
    </row>
    <row r="191" spans="1:10" x14ac:dyDescent="0.25">
      <c r="A191" s="135"/>
      <c r="B191" s="95"/>
      <c r="C191" s="95"/>
      <c r="D191" s="333"/>
      <c r="E191" s="310"/>
      <c r="F191" s="114" t="e">
        <f t="shared" si="4"/>
        <v>#DIV/0!</v>
      </c>
      <c r="G191" s="519"/>
      <c r="H191" s="520"/>
    </row>
    <row r="192" spans="1:10" x14ac:dyDescent="0.25">
      <c r="A192" s="135"/>
      <c r="B192" s="95"/>
      <c r="C192" s="95"/>
      <c r="D192" s="333"/>
      <c r="E192" s="310"/>
      <c r="F192" s="114" t="e">
        <f t="shared" si="4"/>
        <v>#DIV/0!</v>
      </c>
      <c r="G192" s="519"/>
      <c r="H192" s="520"/>
    </row>
    <row r="193" spans="1:10" x14ac:dyDescent="0.25">
      <c r="A193" s="135"/>
      <c r="B193" s="95"/>
      <c r="C193" s="95"/>
      <c r="D193" s="333"/>
      <c r="E193" s="310"/>
      <c r="F193" s="114" t="e">
        <f t="shared" si="4"/>
        <v>#DIV/0!</v>
      </c>
      <c r="G193" s="519"/>
      <c r="H193" s="520"/>
      <c r="J193" s="216"/>
    </row>
    <row r="194" spans="1:10" x14ac:dyDescent="0.25">
      <c r="A194" s="135"/>
      <c r="B194" s="95"/>
      <c r="C194" s="95"/>
      <c r="D194" s="344"/>
      <c r="E194" s="328"/>
      <c r="F194" s="114" t="e">
        <f t="shared" si="4"/>
        <v>#DIV/0!</v>
      </c>
      <c r="G194" s="523"/>
      <c r="H194" s="524"/>
    </row>
    <row r="195" spans="1:10" x14ac:dyDescent="0.25">
      <c r="A195" s="135"/>
      <c r="B195" s="95"/>
      <c r="C195" s="95"/>
      <c r="D195" s="199" t="s">
        <v>307</v>
      </c>
      <c r="E195" s="224">
        <f>SUM(E189:E194)</f>
        <v>0</v>
      </c>
      <c r="F195" s="115"/>
      <c r="G195" s="239" t="s">
        <v>305</v>
      </c>
      <c r="H195" s="338"/>
    </row>
    <row r="196" spans="1:10" x14ac:dyDescent="0.25">
      <c r="A196" s="135"/>
      <c r="B196" s="95"/>
      <c r="C196" s="95"/>
      <c r="D196" s="95"/>
      <c r="E196" s="115"/>
      <c r="F196" s="115"/>
      <c r="G196" s="115"/>
      <c r="H196" s="186"/>
    </row>
    <row r="197" spans="1:10" x14ac:dyDescent="0.25">
      <c r="A197" s="135"/>
      <c r="B197" s="95" t="s">
        <v>490</v>
      </c>
      <c r="C197" s="95" t="s">
        <v>492</v>
      </c>
      <c r="D197" s="95"/>
      <c r="E197" s="115"/>
      <c r="F197" s="115"/>
      <c r="G197" s="115"/>
      <c r="H197" s="186"/>
    </row>
    <row r="198" spans="1:10" x14ac:dyDescent="0.25">
      <c r="A198" s="135"/>
      <c r="B198" s="95"/>
      <c r="C198" s="198" t="e">
        <f>IF(H60="Yes", "Complete Analysis", "N/A - Do Not Complete")</f>
        <v>#DIV/0!</v>
      </c>
      <c r="D198" s="345"/>
      <c r="E198" s="309"/>
      <c r="F198" s="114" t="e">
        <f>E198/E200</f>
        <v>#DIV/0!</v>
      </c>
      <c r="G198" s="519"/>
      <c r="H198" s="520"/>
    </row>
    <row r="199" spans="1:10" x14ac:dyDescent="0.25">
      <c r="A199" s="135"/>
      <c r="B199" s="95"/>
      <c r="C199" s="198"/>
      <c r="D199" s="334"/>
      <c r="E199" s="316"/>
      <c r="F199" s="114" t="e">
        <f>E199/E200</f>
        <v>#DIV/0!</v>
      </c>
      <c r="G199" s="523"/>
      <c r="H199" s="524"/>
    </row>
    <row r="200" spans="1:10" x14ac:dyDescent="0.25">
      <c r="A200" s="135"/>
      <c r="B200" s="95"/>
      <c r="C200" s="198"/>
      <c r="D200" s="199" t="s">
        <v>308</v>
      </c>
      <c r="E200" s="203">
        <f>SUM(E198:E199)</f>
        <v>0</v>
      </c>
      <c r="F200" s="114"/>
      <c r="G200" s="201" t="s">
        <v>305</v>
      </c>
      <c r="H200" s="346"/>
    </row>
    <row r="201" spans="1:10" ht="15.75" thickBot="1" x14ac:dyDescent="0.3">
      <c r="A201" s="151"/>
      <c r="B201" s="119"/>
      <c r="C201" s="204"/>
      <c r="D201" s="205"/>
      <c r="E201" s="205"/>
      <c r="F201" s="206"/>
      <c r="G201" s="120"/>
      <c r="H201" s="207"/>
    </row>
    <row r="202" spans="1:10" ht="15.75" thickBot="1" x14ac:dyDescent="0.3">
      <c r="A202" s="95"/>
      <c r="B202" s="95"/>
      <c r="C202" s="198"/>
      <c r="D202" s="95"/>
      <c r="E202" s="174"/>
      <c r="F202" s="115"/>
      <c r="G202" s="115"/>
      <c r="H202" s="115"/>
    </row>
    <row r="203" spans="1:10" ht="16.5" thickBot="1" x14ac:dyDescent="0.3">
      <c r="A203" s="482" t="s">
        <v>432</v>
      </c>
      <c r="B203" s="483"/>
      <c r="C203" s="483"/>
      <c r="D203" s="483"/>
      <c r="E203" s="483"/>
      <c r="F203" s="483"/>
      <c r="G203" s="483"/>
      <c r="H203" s="484"/>
    </row>
    <row r="204" spans="1:10" x14ac:dyDescent="0.25">
      <c r="A204" s="93" t="s">
        <v>134</v>
      </c>
      <c r="B204" s="508" t="s">
        <v>335</v>
      </c>
      <c r="C204" s="508"/>
      <c r="D204" s="508"/>
      <c r="E204" s="508"/>
      <c r="F204" s="508"/>
      <c r="G204" s="508"/>
      <c r="H204" s="509"/>
    </row>
    <row r="205" spans="1:10" x14ac:dyDescent="0.25">
      <c r="A205" s="93"/>
      <c r="B205" s="510"/>
      <c r="C205" s="510"/>
      <c r="D205" s="510"/>
      <c r="E205" s="510"/>
      <c r="F205" s="510"/>
      <c r="G205" s="510"/>
      <c r="H205" s="511"/>
    </row>
    <row r="206" spans="1:10" x14ac:dyDescent="0.25">
      <c r="A206" s="135"/>
      <c r="B206" s="95"/>
      <c r="C206" s="95"/>
      <c r="D206" s="95"/>
      <c r="E206" s="95"/>
      <c r="F206" s="95"/>
      <c r="G206" s="95"/>
      <c r="H206" s="96"/>
    </row>
    <row r="207" spans="1:10" x14ac:dyDescent="0.25">
      <c r="A207" s="93"/>
      <c r="B207" s="98" t="s">
        <v>413</v>
      </c>
      <c r="C207" s="95"/>
      <c r="D207" s="496"/>
      <c r="E207" s="496"/>
      <c r="F207" s="496"/>
      <c r="G207" s="496"/>
      <c r="H207" s="497"/>
    </row>
    <row r="208" spans="1:10" x14ac:dyDescent="0.25">
      <c r="A208" s="93"/>
      <c r="B208" s="95"/>
      <c r="C208" s="166"/>
      <c r="D208" s="166"/>
      <c r="E208" s="166"/>
      <c r="F208" s="166"/>
      <c r="G208" s="166"/>
      <c r="H208" s="167"/>
    </row>
    <row r="209" spans="1:8" x14ac:dyDescent="0.25">
      <c r="A209" s="135"/>
      <c r="B209" s="95"/>
      <c r="C209" s="95"/>
      <c r="D209" s="95"/>
      <c r="E209" s="512" t="s">
        <v>290</v>
      </c>
      <c r="F209" s="512"/>
      <c r="G209" s="512"/>
      <c r="H209" s="513"/>
    </row>
    <row r="210" spans="1:8" x14ac:dyDescent="0.25">
      <c r="A210" s="135"/>
      <c r="B210" s="95"/>
      <c r="C210" s="95"/>
      <c r="E210" s="101" t="s">
        <v>138</v>
      </c>
      <c r="F210" s="101" t="s">
        <v>138</v>
      </c>
      <c r="G210" s="101" t="s">
        <v>138</v>
      </c>
      <c r="H210" s="168" t="s">
        <v>138</v>
      </c>
    </row>
    <row r="211" spans="1:8" x14ac:dyDescent="0.25">
      <c r="A211" s="135"/>
      <c r="B211" s="104" t="s">
        <v>201</v>
      </c>
      <c r="C211" s="105"/>
      <c r="D211" s="106"/>
      <c r="E211" s="105" t="s">
        <v>350</v>
      </c>
      <c r="F211" s="105" t="s">
        <v>148</v>
      </c>
      <c r="G211" s="105" t="s">
        <v>285</v>
      </c>
      <c r="H211" s="169" t="s">
        <v>286</v>
      </c>
    </row>
    <row r="212" spans="1:8" ht="21.95" customHeight="1" x14ac:dyDescent="0.25">
      <c r="A212" s="135"/>
      <c r="B212" s="111" t="s">
        <v>287</v>
      </c>
      <c r="C212" s="101"/>
      <c r="D212" s="101"/>
      <c r="E212" s="101"/>
      <c r="F212" s="101"/>
      <c r="G212" s="101"/>
      <c r="H212" s="168"/>
    </row>
    <row r="213" spans="1:8" x14ac:dyDescent="0.25">
      <c r="A213" s="135"/>
      <c r="B213" s="528"/>
      <c r="C213" s="528"/>
      <c r="D213" s="528"/>
      <c r="E213" s="318"/>
      <c r="F213" s="318"/>
      <c r="G213" s="329"/>
      <c r="H213" s="319"/>
    </row>
    <row r="214" spans="1:8" x14ac:dyDescent="0.25">
      <c r="A214" s="135"/>
      <c r="B214" s="528"/>
      <c r="C214" s="528"/>
      <c r="D214" s="528"/>
      <c r="E214" s="318"/>
      <c r="F214" s="318"/>
      <c r="G214" s="329"/>
      <c r="H214" s="319"/>
    </row>
    <row r="215" spans="1:8" x14ac:dyDescent="0.25">
      <c r="A215" s="135"/>
      <c r="B215" s="495"/>
      <c r="C215" s="495"/>
      <c r="D215" s="495"/>
      <c r="E215" s="320"/>
      <c r="F215" s="320"/>
      <c r="G215" s="329"/>
      <c r="H215" s="319"/>
    </row>
    <row r="216" spans="1:8" x14ac:dyDescent="0.25">
      <c r="A216" s="135"/>
      <c r="B216" s="495"/>
      <c r="C216" s="495"/>
      <c r="D216" s="495"/>
      <c r="E216" s="320"/>
      <c r="F216" s="320"/>
      <c r="G216" s="329"/>
      <c r="H216" s="319"/>
    </row>
    <row r="217" spans="1:8" x14ac:dyDescent="0.25">
      <c r="A217" s="135"/>
      <c r="B217" s="495"/>
      <c r="C217" s="495"/>
      <c r="D217" s="495"/>
      <c r="E217" s="320"/>
      <c r="F217" s="320"/>
      <c r="G217" s="329"/>
      <c r="H217" s="319"/>
    </row>
    <row r="218" spans="1:8" x14ac:dyDescent="0.25">
      <c r="A218" s="135"/>
      <c r="B218" s="495"/>
      <c r="C218" s="495"/>
      <c r="D218" s="495"/>
      <c r="E218" s="320"/>
      <c r="F218" s="320"/>
      <c r="G218" s="329"/>
      <c r="H218" s="319"/>
    </row>
    <row r="219" spans="1:8" x14ac:dyDescent="0.25">
      <c r="A219" s="135"/>
      <c r="B219" s="527" t="s">
        <v>153</v>
      </c>
      <c r="C219" s="527"/>
      <c r="D219" s="527"/>
      <c r="E219" s="320"/>
      <c r="F219" s="320"/>
      <c r="G219" s="320"/>
      <c r="H219" s="321"/>
    </row>
    <row r="220" spans="1:8" x14ac:dyDescent="0.25">
      <c r="A220" s="135"/>
      <c r="B220" s="495"/>
      <c r="C220" s="495"/>
      <c r="D220" s="495"/>
      <c r="E220" s="320"/>
      <c r="F220" s="320"/>
      <c r="G220" s="320"/>
      <c r="H220" s="321"/>
    </row>
    <row r="221" spans="1:8" ht="21.95" customHeight="1" x14ac:dyDescent="0.25">
      <c r="A221" s="135"/>
      <c r="B221" s="111" t="s">
        <v>288</v>
      </c>
      <c r="C221" s="143"/>
      <c r="D221" s="174"/>
      <c r="E221" s="174"/>
      <c r="F221" s="174"/>
      <c r="G221" s="175"/>
      <c r="H221" s="176"/>
    </row>
    <row r="222" spans="1:8" x14ac:dyDescent="0.25">
      <c r="A222" s="135"/>
      <c r="B222" s="495"/>
      <c r="C222" s="495"/>
      <c r="D222" s="495"/>
      <c r="E222" s="320"/>
      <c r="F222" s="320"/>
      <c r="G222" s="320"/>
      <c r="H222" s="321"/>
    </row>
    <row r="223" spans="1:8" x14ac:dyDescent="0.25">
      <c r="A223" s="135"/>
      <c r="B223" s="503"/>
      <c r="C223" s="518"/>
      <c r="D223" s="504"/>
      <c r="E223" s="320"/>
      <c r="F223" s="320"/>
      <c r="G223" s="320"/>
      <c r="H223" s="321"/>
    </row>
    <row r="224" spans="1:8" x14ac:dyDescent="0.25">
      <c r="A224" s="135"/>
      <c r="B224" s="503"/>
      <c r="C224" s="518"/>
      <c r="D224" s="504"/>
      <c r="E224" s="320"/>
      <c r="F224" s="320"/>
      <c r="G224" s="320"/>
      <c r="H224" s="321"/>
    </row>
    <row r="225" spans="1:10" x14ac:dyDescent="0.25">
      <c r="A225" s="135"/>
      <c r="B225" s="503"/>
      <c r="C225" s="518"/>
      <c r="D225" s="504"/>
      <c r="E225" s="320"/>
      <c r="F225" s="320"/>
      <c r="G225" s="320"/>
      <c r="H225" s="321"/>
    </row>
    <row r="226" spans="1:10" x14ac:dyDescent="0.25">
      <c r="A226" s="135"/>
      <c r="B226" s="503"/>
      <c r="C226" s="518"/>
      <c r="D226" s="504"/>
      <c r="E226" s="320"/>
      <c r="F226" s="320"/>
      <c r="G226" s="320"/>
      <c r="H226" s="321"/>
    </row>
    <row r="227" spans="1:10" x14ac:dyDescent="0.25">
      <c r="A227" s="135"/>
      <c r="B227" s="527" t="s">
        <v>153</v>
      </c>
      <c r="C227" s="527"/>
      <c r="D227" s="527"/>
      <c r="E227" s="320"/>
      <c r="F227" s="320"/>
      <c r="G227" s="320"/>
      <c r="H227" s="321"/>
    </row>
    <row r="228" spans="1:10" x14ac:dyDescent="0.25">
      <c r="A228" s="135"/>
      <c r="B228" s="495"/>
      <c r="C228" s="495"/>
      <c r="D228" s="495"/>
      <c r="E228" s="320"/>
      <c r="F228" s="320"/>
      <c r="G228" s="320"/>
      <c r="H228" s="321"/>
    </row>
    <row r="229" spans="1:10" x14ac:dyDescent="0.25">
      <c r="A229" s="135"/>
      <c r="B229" s="149"/>
      <c r="C229" s="149"/>
      <c r="D229" s="149"/>
      <c r="E229" s="150"/>
      <c r="F229" s="150"/>
      <c r="G229" s="150"/>
      <c r="H229" s="208"/>
    </row>
    <row r="230" spans="1:10" x14ac:dyDescent="0.25">
      <c r="A230" s="93" t="s">
        <v>135</v>
      </c>
      <c r="B230" s="148" t="s">
        <v>336</v>
      </c>
      <c r="C230" s="149"/>
      <c r="D230" s="149"/>
      <c r="E230" s="150"/>
      <c r="F230" s="150"/>
      <c r="G230" s="150"/>
      <c r="H230" s="208"/>
      <c r="J230" s="209"/>
    </row>
    <row r="231" spans="1:10" x14ac:dyDescent="0.25">
      <c r="A231" s="135"/>
      <c r="B231" s="493"/>
      <c r="C231" s="493"/>
      <c r="D231" s="493"/>
      <c r="E231" s="493"/>
      <c r="F231" s="493"/>
      <c r="G231" s="493"/>
      <c r="H231" s="494"/>
      <c r="J231" s="173"/>
    </row>
    <row r="232" spans="1:10" x14ac:dyDescent="0.25">
      <c r="A232" s="135"/>
      <c r="B232" s="493"/>
      <c r="C232" s="493"/>
      <c r="D232" s="493"/>
      <c r="E232" s="493"/>
      <c r="F232" s="493"/>
      <c r="G232" s="493"/>
      <c r="H232" s="494"/>
      <c r="J232" s="173"/>
    </row>
    <row r="233" spans="1:10" ht="15.75" thickBot="1" x14ac:dyDescent="0.3">
      <c r="A233" s="151"/>
      <c r="B233" s="210"/>
      <c r="C233" s="211"/>
      <c r="D233" s="211"/>
      <c r="E233" s="211"/>
      <c r="F233" s="211"/>
      <c r="G233" s="211"/>
      <c r="H233" s="212"/>
    </row>
    <row r="235" spans="1:10" x14ac:dyDescent="0.25">
      <c r="H235" s="134"/>
    </row>
  </sheetData>
  <sheetProtection algorithmName="SHA-512" hashValue="Aj1FB7cgIUIvwYKNyl+fFfJc73AuTFDBA0Z0LVdXOxQBxjQbgOoOl7UhIIGxiLThsv51hubLaVzX7FwFyuWa0A==" saltValue="u6UPR7frf4RybKh3XmGXtA==" spinCount="100000" sheet="1" objects="1" scenarios="1" insertRows="0"/>
  <mergeCells count="116">
    <mergeCell ref="D33:H35"/>
    <mergeCell ref="G194:H194"/>
    <mergeCell ref="G193:H193"/>
    <mergeCell ref="G192:H192"/>
    <mergeCell ref="G191:H191"/>
    <mergeCell ref="B24:G24"/>
    <mergeCell ref="B25:G25"/>
    <mergeCell ref="G167:H167"/>
    <mergeCell ref="G166:H166"/>
    <mergeCell ref="G176:H176"/>
    <mergeCell ref="G175:H175"/>
    <mergeCell ref="G174:H174"/>
    <mergeCell ref="G173:H173"/>
    <mergeCell ref="G185:H185"/>
    <mergeCell ref="G184:H184"/>
    <mergeCell ref="G183:H183"/>
    <mergeCell ref="G182:H182"/>
    <mergeCell ref="B74:C74"/>
    <mergeCell ref="B75:C75"/>
    <mergeCell ref="B117:C117"/>
    <mergeCell ref="B116:C116"/>
    <mergeCell ref="B115:C115"/>
    <mergeCell ref="B114:C114"/>
    <mergeCell ref="B95:C95"/>
    <mergeCell ref="B108:C108"/>
    <mergeCell ref="B109:C109"/>
    <mergeCell ref="G144:H144"/>
    <mergeCell ref="G164:H164"/>
    <mergeCell ref="B86:C86"/>
    <mergeCell ref="B87:C87"/>
    <mergeCell ref="B88:C88"/>
    <mergeCell ref="B93:C93"/>
    <mergeCell ref="B94:C94"/>
    <mergeCell ref="G147:H147"/>
    <mergeCell ref="G148:H148"/>
    <mergeCell ref="G149:H149"/>
    <mergeCell ref="G150:H150"/>
    <mergeCell ref="G151:H151"/>
    <mergeCell ref="G155:H155"/>
    <mergeCell ref="G158:H158"/>
    <mergeCell ref="G159:H159"/>
    <mergeCell ref="G160:H160"/>
    <mergeCell ref="G156:H156"/>
    <mergeCell ref="G157:H157"/>
    <mergeCell ref="B231:H232"/>
    <mergeCell ref="G199:H199"/>
    <mergeCell ref="G198:H198"/>
    <mergeCell ref="G171:H171"/>
    <mergeCell ref="G172:H172"/>
    <mergeCell ref="G180:H180"/>
    <mergeCell ref="G181:H181"/>
    <mergeCell ref="B218:D218"/>
    <mergeCell ref="A203:H203"/>
    <mergeCell ref="B204:H205"/>
    <mergeCell ref="D207:H207"/>
    <mergeCell ref="E209:H209"/>
    <mergeCell ref="B213:D213"/>
    <mergeCell ref="B214:D214"/>
    <mergeCell ref="B215:D215"/>
    <mergeCell ref="B216:D216"/>
    <mergeCell ref="B217:D217"/>
    <mergeCell ref="B228:D228"/>
    <mergeCell ref="B222:D222"/>
    <mergeCell ref="B227:D227"/>
    <mergeCell ref="B219:D219"/>
    <mergeCell ref="B220:D220"/>
    <mergeCell ref="B226:D226"/>
    <mergeCell ref="B225:D225"/>
    <mergeCell ref="B224:D224"/>
    <mergeCell ref="B223:D223"/>
    <mergeCell ref="C127:H128"/>
    <mergeCell ref="B131:H133"/>
    <mergeCell ref="B69:C69"/>
    <mergeCell ref="B71:C71"/>
    <mergeCell ref="B64:C64"/>
    <mergeCell ref="B85:C85"/>
    <mergeCell ref="B76:C76"/>
    <mergeCell ref="B90:C90"/>
    <mergeCell ref="B89:C89"/>
    <mergeCell ref="B92:C92"/>
    <mergeCell ref="B97:C97"/>
    <mergeCell ref="B106:C106"/>
    <mergeCell ref="B111:C111"/>
    <mergeCell ref="B113:C113"/>
    <mergeCell ref="B118:C118"/>
    <mergeCell ref="B67:C67"/>
    <mergeCell ref="G189:H189"/>
    <mergeCell ref="G190:H190"/>
    <mergeCell ref="G165:H165"/>
    <mergeCell ref="G146:H146"/>
    <mergeCell ref="B135:H139"/>
    <mergeCell ref="D141:H141"/>
    <mergeCell ref="B17:E18"/>
    <mergeCell ref="B48:C48"/>
    <mergeCell ref="B50:C50"/>
    <mergeCell ref="B110:C110"/>
    <mergeCell ref="A28:H28"/>
    <mergeCell ref="B29:H30"/>
    <mergeCell ref="E37:H37"/>
    <mergeCell ref="B43:C43"/>
    <mergeCell ref="B55:C55"/>
    <mergeCell ref="B54:C54"/>
    <mergeCell ref="B53:C53"/>
    <mergeCell ref="B52:C52"/>
    <mergeCell ref="B51:C51"/>
    <mergeCell ref="B47:C47"/>
    <mergeCell ref="B46:C46"/>
    <mergeCell ref="B45:C45"/>
    <mergeCell ref="B44:C44"/>
    <mergeCell ref="B65:C65"/>
    <mergeCell ref="B66:C66"/>
    <mergeCell ref="B68:C68"/>
    <mergeCell ref="B72:C72"/>
    <mergeCell ref="B73:C73"/>
    <mergeCell ref="B96:C96"/>
    <mergeCell ref="B107:C107"/>
  </mergeCells>
  <conditionalFormatting sqref="E58:E61 B145:H152 E215:E220 E222:E228 E43:E48 E50:E56 E64:E69 E71:E77 E92:E98 E113:E119">
    <cfRule type="expression" dxfId="129" priority="78">
      <formula>$F$11="no"</formula>
    </cfRule>
  </conditionalFormatting>
  <conditionalFormatting sqref="F58:F61 B154:H161 F215:F220 F222:F228 F43:F48 F50:F56 F64:F69 F71:F77 F92:F98 F113:F119">
    <cfRule type="expression" dxfId="128" priority="77">
      <formula>$F$13="no"</formula>
    </cfRule>
  </conditionalFormatting>
  <conditionalFormatting sqref="G58:G61 G215:G220 G222:G228 G43:G48 G50:G56 G64:G69 G71:G77 C163:H163 C170:H172 C186:H186 B180:B185 B164:H165 B189:H190 G92:G98 G113:G119 C180:C184 E180:H181 H195 C188:H188 C194:G194 B168:H168 B166:G167 C177:H177 C173:G176 C185:G185 E182:G184 B191:G193">
    <cfRule type="expression" dxfId="127" priority="76">
      <formula>$F$15="no"</formula>
    </cfRule>
  </conditionalFormatting>
  <conditionalFormatting sqref="H43:H48 H50:H56 H58:H61 H64:H69 H71:H77 H79:H82 H85:H90 H92:H98 H100:H103 H106:H111 H113:H119 H121:H124 B197:H200 H213:H220 H222:H228">
    <cfRule type="expression" dxfId="126" priority="75">
      <formula>$F$20="no"</formula>
    </cfRule>
  </conditionalFormatting>
  <conditionalFormatting sqref="E213:E214">
    <cfRule type="expression" dxfId="125" priority="74">
      <formula>$F$11="no"</formula>
    </cfRule>
  </conditionalFormatting>
  <conditionalFormatting sqref="F213:F214">
    <cfRule type="expression" dxfId="124" priority="73">
      <formula>$F$13="no"</formula>
    </cfRule>
  </conditionalFormatting>
  <conditionalFormatting sqref="G213:G214">
    <cfRule type="expression" dxfId="123" priority="72">
      <formula>$F$15="no"</formula>
    </cfRule>
  </conditionalFormatting>
  <conditionalFormatting sqref="E79:E82">
    <cfRule type="expression" dxfId="122" priority="70">
      <formula>$F$11="no"</formula>
    </cfRule>
  </conditionalFormatting>
  <conditionalFormatting sqref="F79:F82">
    <cfRule type="expression" dxfId="121" priority="69">
      <formula>$F$13="no"</formula>
    </cfRule>
  </conditionalFormatting>
  <conditionalFormatting sqref="G79:G82">
    <cfRule type="expression" dxfId="120" priority="68">
      <formula>$F$15="no"</formula>
    </cfRule>
  </conditionalFormatting>
  <conditionalFormatting sqref="E85:E90">
    <cfRule type="expression" dxfId="119" priority="66">
      <formula>$F$11="no"</formula>
    </cfRule>
  </conditionalFormatting>
  <conditionalFormatting sqref="F85:F90">
    <cfRule type="expression" dxfId="118" priority="65">
      <formula>$F$13="no"</formula>
    </cfRule>
  </conditionalFormatting>
  <conditionalFormatting sqref="G85:G90">
    <cfRule type="expression" dxfId="117" priority="64">
      <formula>$F$15="no"</formula>
    </cfRule>
  </conditionalFormatting>
  <conditionalFormatting sqref="E100:E103">
    <cfRule type="expression" dxfId="116" priority="62">
      <formula>$F$11="no"</formula>
    </cfRule>
  </conditionalFormatting>
  <conditionalFormatting sqref="F100:F103">
    <cfRule type="expression" dxfId="115" priority="61">
      <formula>$F$13="no"</formula>
    </cfRule>
  </conditionalFormatting>
  <conditionalFormatting sqref="G100:G103">
    <cfRule type="expression" dxfId="114" priority="60">
      <formula>$F$15="no"</formula>
    </cfRule>
  </conditionalFormatting>
  <conditionalFormatting sqref="E111">
    <cfRule type="expression" dxfId="113" priority="58">
      <formula>$F$11="no"</formula>
    </cfRule>
  </conditionalFormatting>
  <conditionalFormatting sqref="F111">
    <cfRule type="expression" dxfId="112" priority="57">
      <formula>$F$13="no"</formula>
    </cfRule>
  </conditionalFormatting>
  <conditionalFormatting sqref="G111">
    <cfRule type="expression" dxfId="111" priority="56">
      <formula>$F$15="no"</formula>
    </cfRule>
  </conditionalFormatting>
  <conditionalFormatting sqref="E106:E110">
    <cfRule type="expression" dxfId="110" priority="50">
      <formula>$F$11="no"</formula>
    </cfRule>
  </conditionalFormatting>
  <conditionalFormatting sqref="F106:F110">
    <cfRule type="expression" dxfId="109" priority="49">
      <formula>$F$13="no"</formula>
    </cfRule>
  </conditionalFormatting>
  <conditionalFormatting sqref="G106:G110">
    <cfRule type="expression" dxfId="108" priority="48">
      <formula>$F$15="no"</formula>
    </cfRule>
  </conditionalFormatting>
  <conditionalFormatting sqref="E121:E124">
    <cfRule type="expression" dxfId="107" priority="42">
      <formula>$F$11="no"</formula>
    </cfRule>
  </conditionalFormatting>
  <conditionalFormatting sqref="F121:F124">
    <cfRule type="expression" dxfId="106" priority="41">
      <formula>$F$13="no"</formula>
    </cfRule>
  </conditionalFormatting>
  <conditionalFormatting sqref="G121:G124">
    <cfRule type="expression" dxfId="105" priority="40">
      <formula>$F$15="no"</formula>
    </cfRule>
  </conditionalFormatting>
  <conditionalFormatting sqref="B163">
    <cfRule type="expression" dxfId="104" priority="33">
      <formula>$F$15="no"</formula>
    </cfRule>
  </conditionalFormatting>
  <conditionalFormatting sqref="C179:H179">
    <cfRule type="expression" dxfId="103" priority="31">
      <formula>$F$15="no"</formula>
    </cfRule>
  </conditionalFormatting>
  <conditionalFormatting sqref="C195:F195">
    <cfRule type="expression" dxfId="102" priority="29">
      <formula>$F$15="no"</formula>
    </cfRule>
  </conditionalFormatting>
  <conditionalFormatting sqref="B178:B179">
    <cfRule type="expression" dxfId="101" priority="17">
      <formula>$F$15="no"</formula>
    </cfRule>
  </conditionalFormatting>
  <conditionalFormatting sqref="B194:B195">
    <cfRule type="expression" dxfId="100" priority="18">
      <formula>$F$15="no"</formula>
    </cfRule>
  </conditionalFormatting>
  <conditionalFormatting sqref="B171:B175">
    <cfRule type="expression" dxfId="99" priority="16">
      <formula>$F$15="no"</formula>
    </cfRule>
  </conditionalFormatting>
  <conditionalFormatting sqref="B188">
    <cfRule type="expression" dxfId="98" priority="14">
      <formula>$F$15="no"</formula>
    </cfRule>
  </conditionalFormatting>
  <conditionalFormatting sqref="B170">
    <cfRule type="expression" dxfId="97" priority="13">
      <formula>$F$15="no"</formula>
    </cfRule>
  </conditionalFormatting>
  <conditionalFormatting sqref="G195">
    <cfRule type="expression" dxfId="96" priority="12">
      <formula>$F$15="no"</formula>
    </cfRule>
  </conditionalFormatting>
  <conditionalFormatting sqref="D180:D184">
    <cfRule type="expression" dxfId="95" priority="9">
      <formula>$F$15="no"</formula>
    </cfRule>
  </conditionalFormatting>
  <conditionalFormatting sqref="A62:H64 A170:H172 A69:H71 A65:B68 D65:H68 A76:H85 A72:B75 D72:H75 A89:H92 A86:B88 D86:H88 A97:H106 A93:B96 D93:H96 A110:H113 A107:B109 D107:H109 A118:H124 A114:B117 D114:H117 A177:H181 A173:G176 A186:H190 A182:G185 A195:H195 A191:G194">
    <cfRule type="expression" dxfId="94" priority="6">
      <formula>$F$17="no"</formula>
    </cfRule>
  </conditionalFormatting>
  <conditionalFormatting sqref="A41">
    <cfRule type="expression" dxfId="93" priority="5">
      <formula>$F$17="no"</formula>
    </cfRule>
  </conditionalFormatting>
  <conditionalFormatting sqref="C163">
    <cfRule type="expression" dxfId="92" priority="4">
      <formula>$F$17="no"</formula>
    </cfRule>
  </conditionalFormatting>
  <conditionalFormatting sqref="C197">
    <cfRule type="expression" dxfId="91" priority="3">
      <formula>$F$17="no"</formula>
    </cfRule>
  </conditionalFormatting>
  <conditionalFormatting sqref="C180">
    <cfRule type="expression" dxfId="90" priority="2">
      <formula>$F$15="no"</formula>
    </cfRule>
  </conditionalFormatting>
  <conditionalFormatting sqref="A168:H172 A166:G167 A177:H181 A173:G176 A186:H190 A182:G185 A195:H233 A191:G194 A36:H165 A28:H32 A33:D33 A34:C35">
    <cfRule type="expression" dxfId="89" priority="1">
      <formula>AND($F$11="no",$F$13="no",$F$15="no",$F$20="no")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'Yes or No'!$A:$A</xm:f>
          </x14:formula1>
          <xm:sqref>F11 F13 F15 F20 F17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34998626667073579"/>
  </sheetPr>
  <dimension ref="A1:J165"/>
  <sheetViews>
    <sheetView showGridLines="0" zoomScaleNormal="100" workbookViewId="0">
      <pane ySplit="7" topLeftCell="A8" activePane="bottomLeft" state="frozen"/>
      <selection pane="bottomLeft"/>
    </sheetView>
  </sheetViews>
  <sheetFormatPr defaultColWidth="9.140625" defaultRowHeight="15" x14ac:dyDescent="0.25"/>
  <cols>
    <col min="1" max="1" width="3" style="62" customWidth="1"/>
    <col min="2" max="2" width="12.5703125" style="62" customWidth="1"/>
    <col min="3" max="3" width="46.85546875" style="62" customWidth="1"/>
    <col min="4" max="4" width="14.85546875" style="62" customWidth="1"/>
    <col min="5" max="8" width="18.28515625" style="62" customWidth="1"/>
    <col min="9" max="16384" width="9.140625" style="62"/>
  </cols>
  <sheetData>
    <row r="1" spans="1:9" ht="18.75" customHeight="1" x14ac:dyDescent="0.3">
      <c r="A1" s="61" t="str">
        <f>'Cover and Instructions'!A1</f>
        <v>Georgia Families MHPAEA Parity</v>
      </c>
      <c r="H1" s="63" t="s">
        <v>565</v>
      </c>
    </row>
    <row r="2" spans="1:9" ht="26.25" x14ac:dyDescent="0.4">
      <c r="A2" s="64" t="s">
        <v>16</v>
      </c>
    </row>
    <row r="3" spans="1:9" ht="21" x14ac:dyDescent="0.35">
      <c r="A3" s="66" t="s">
        <v>359</v>
      </c>
    </row>
    <row r="5" spans="1:9" x14ac:dyDescent="0.25">
      <c r="A5" s="68" t="s">
        <v>0</v>
      </c>
      <c r="C5" s="69" t="str">
        <f>'Cover and Instructions'!$D$4</f>
        <v>Peach State Health Plan</v>
      </c>
      <c r="D5" s="69"/>
      <c r="E5" s="69"/>
      <c r="F5" s="69"/>
      <c r="G5" s="69"/>
      <c r="H5" s="69"/>
    </row>
    <row r="6" spans="1:9" x14ac:dyDescent="0.25">
      <c r="A6" s="68" t="s">
        <v>510</v>
      </c>
      <c r="C6" s="69" t="str">
        <f>'Cover and Instructions'!D5</f>
        <v>Title XIX Children</v>
      </c>
      <c r="D6" s="69"/>
      <c r="E6" s="69"/>
      <c r="F6" s="69"/>
      <c r="G6" s="69"/>
      <c r="H6" s="69"/>
    </row>
    <row r="7" spans="1:9" ht="15.75" thickBot="1" x14ac:dyDescent="0.3"/>
    <row r="8" spans="1:9" x14ac:dyDescent="0.25">
      <c r="A8" s="71" t="s">
        <v>375</v>
      </c>
      <c r="B8" s="72"/>
      <c r="C8" s="72"/>
      <c r="D8" s="72"/>
      <c r="E8" s="72"/>
      <c r="F8" s="72"/>
      <c r="G8" s="72"/>
      <c r="H8" s="73"/>
    </row>
    <row r="9" spans="1:9" ht="15" customHeight="1" x14ac:dyDescent="0.25">
      <c r="A9" s="74" t="s">
        <v>374</v>
      </c>
      <c r="B9" s="75"/>
      <c r="C9" s="75"/>
      <c r="D9" s="75"/>
      <c r="E9" s="75"/>
      <c r="F9" s="75"/>
      <c r="G9" s="75"/>
      <c r="H9" s="76"/>
    </row>
    <row r="10" spans="1:9" x14ac:dyDescent="0.25">
      <c r="A10" s="77"/>
      <c r="B10" s="78"/>
      <c r="C10" s="78"/>
      <c r="D10" s="78"/>
      <c r="E10" s="78"/>
      <c r="F10" s="78"/>
      <c r="G10" s="78"/>
      <c r="H10" s="79"/>
    </row>
    <row r="11" spans="1:9" x14ac:dyDescent="0.25">
      <c r="A11" s="80" t="s">
        <v>370</v>
      </c>
      <c r="B11" s="81" t="s">
        <v>416</v>
      </c>
      <c r="C11" s="78"/>
      <c r="D11" s="78"/>
      <c r="E11" s="78"/>
      <c r="F11" s="160" t="s">
        <v>372</v>
      </c>
      <c r="G11" s="84" t="str">
        <f>IF(F11="yes","  Complete Section 1 and Section 2","")</f>
        <v/>
      </c>
      <c r="H11" s="79"/>
      <c r="I11" s="85"/>
    </row>
    <row r="12" spans="1:9" ht="6" customHeight="1" x14ac:dyDescent="0.25">
      <c r="A12" s="80"/>
      <c r="B12" s="81"/>
      <c r="C12" s="78"/>
      <c r="D12" s="78"/>
      <c r="E12" s="78"/>
      <c r="F12" s="78"/>
      <c r="G12" s="84"/>
      <c r="H12" s="79"/>
    </row>
    <row r="13" spans="1:9" x14ac:dyDescent="0.25">
      <c r="A13" s="80" t="s">
        <v>373</v>
      </c>
      <c r="B13" s="81" t="s">
        <v>415</v>
      </c>
      <c r="C13" s="78"/>
      <c r="D13" s="78"/>
      <c r="E13" s="78"/>
      <c r="F13" s="160" t="s">
        <v>372</v>
      </c>
      <c r="G13" s="84" t="str">
        <f>IF(F13="yes","  Complete Section 1 and Section 2","")</f>
        <v/>
      </c>
      <c r="H13" s="79"/>
    </row>
    <row r="14" spans="1:9" ht="6" customHeight="1" x14ac:dyDescent="0.25">
      <c r="A14" s="80"/>
      <c r="B14" s="81"/>
      <c r="C14" s="78"/>
      <c r="D14" s="78"/>
      <c r="E14" s="78"/>
      <c r="F14" s="78"/>
      <c r="G14" s="84"/>
      <c r="H14" s="79"/>
    </row>
    <row r="15" spans="1:9" x14ac:dyDescent="0.25">
      <c r="A15" s="80" t="s">
        <v>378</v>
      </c>
      <c r="B15" s="81" t="s">
        <v>414</v>
      </c>
      <c r="C15" s="78"/>
      <c r="D15" s="78"/>
      <c r="E15" s="78"/>
      <c r="F15" s="83" t="s">
        <v>372</v>
      </c>
      <c r="G15" s="84" t="str">
        <f>IF(F15="yes","  Complete Section 1 and Section 2","")</f>
        <v/>
      </c>
      <c r="H15" s="79"/>
    </row>
    <row r="16" spans="1:9" ht="6" customHeight="1" x14ac:dyDescent="0.25">
      <c r="A16" s="80"/>
      <c r="B16" s="81"/>
      <c r="C16" s="78"/>
      <c r="D16" s="78"/>
      <c r="E16" s="78"/>
      <c r="F16" s="78"/>
      <c r="G16" s="84"/>
      <c r="H16" s="79"/>
    </row>
    <row r="17" spans="1:8" x14ac:dyDescent="0.25">
      <c r="A17" s="80" t="s">
        <v>379</v>
      </c>
      <c r="B17" s="81" t="s">
        <v>400</v>
      </c>
      <c r="C17" s="78"/>
      <c r="D17" s="78"/>
      <c r="E17" s="78"/>
      <c r="F17" s="83" t="s">
        <v>372</v>
      </c>
      <c r="G17" s="84" t="str">
        <f>IF(F17="yes","  Complete Section 1 and Section 2","")</f>
        <v/>
      </c>
      <c r="H17" s="79"/>
    </row>
    <row r="18" spans="1:8" ht="7.5" customHeight="1" x14ac:dyDescent="0.25">
      <c r="A18" s="80"/>
      <c r="B18" s="81"/>
      <c r="C18" s="78"/>
      <c r="D18" s="78"/>
      <c r="E18" s="78"/>
      <c r="F18" s="78"/>
      <c r="G18" s="86"/>
      <c r="H18" s="79"/>
    </row>
    <row r="19" spans="1:8" x14ac:dyDescent="0.25">
      <c r="A19" s="80" t="s">
        <v>489</v>
      </c>
      <c r="B19" s="544" t="s">
        <v>567</v>
      </c>
      <c r="C19" s="544"/>
      <c r="D19" s="544"/>
      <c r="E19" s="544"/>
      <c r="F19" s="544"/>
      <c r="G19" s="544"/>
      <c r="H19" s="545"/>
    </row>
    <row r="20" spans="1:8" x14ac:dyDescent="0.25">
      <c r="A20" s="240"/>
      <c r="B20" s="544"/>
      <c r="C20" s="544"/>
      <c r="D20" s="544"/>
      <c r="E20" s="544"/>
      <c r="F20" s="544"/>
      <c r="G20" s="544"/>
      <c r="H20" s="545"/>
    </row>
    <row r="21" spans="1:8" x14ac:dyDescent="0.25">
      <c r="A21" s="240"/>
      <c r="B21" s="544"/>
      <c r="C21" s="544"/>
      <c r="D21" s="544"/>
      <c r="E21" s="544"/>
      <c r="F21" s="544"/>
      <c r="G21" s="544"/>
      <c r="H21" s="545"/>
    </row>
    <row r="22" spans="1:8" x14ac:dyDescent="0.25">
      <c r="A22" s="240"/>
      <c r="B22" s="544"/>
      <c r="C22" s="544"/>
      <c r="D22" s="544"/>
      <c r="E22" s="544"/>
      <c r="F22" s="544"/>
      <c r="G22" s="544"/>
      <c r="H22" s="545"/>
    </row>
    <row r="23" spans="1:8" x14ac:dyDescent="0.25">
      <c r="A23" s="80"/>
      <c r="B23" s="514"/>
      <c r="C23" s="546"/>
      <c r="D23" s="546"/>
      <c r="E23" s="546"/>
      <c r="F23" s="546"/>
      <c r="G23" s="546"/>
      <c r="H23" s="547"/>
    </row>
    <row r="24" spans="1:8" x14ac:dyDescent="0.25">
      <c r="A24" s="80"/>
      <c r="B24" s="548"/>
      <c r="C24" s="548"/>
      <c r="D24" s="548"/>
      <c r="E24" s="548"/>
      <c r="F24" s="548"/>
      <c r="G24" s="548"/>
      <c r="H24" s="549"/>
    </row>
    <row r="25" spans="1:8" ht="15.75" thickBot="1" x14ac:dyDescent="0.3">
      <c r="A25" s="87"/>
      <c r="B25" s="88"/>
      <c r="C25" s="89"/>
      <c r="D25" s="89"/>
      <c r="E25" s="89"/>
      <c r="F25" s="89"/>
      <c r="G25" s="90"/>
      <c r="H25" s="92"/>
    </row>
    <row r="26" spans="1:8" ht="15.75" thickBot="1" x14ac:dyDescent="0.3"/>
    <row r="27" spans="1:8" ht="16.5" thickBot="1" x14ac:dyDescent="0.3">
      <c r="A27" s="482" t="s">
        <v>398</v>
      </c>
      <c r="B27" s="483"/>
      <c r="C27" s="483"/>
      <c r="D27" s="483"/>
      <c r="E27" s="483"/>
      <c r="F27" s="483"/>
      <c r="G27" s="483"/>
      <c r="H27" s="484"/>
    </row>
    <row r="28" spans="1:8" x14ac:dyDescent="0.25">
      <c r="A28" s="93" t="s">
        <v>130</v>
      </c>
      <c r="B28" s="508" t="s">
        <v>360</v>
      </c>
      <c r="C28" s="508"/>
      <c r="D28" s="508"/>
      <c r="E28" s="508"/>
      <c r="F28" s="508"/>
      <c r="G28" s="508"/>
      <c r="H28" s="509"/>
    </row>
    <row r="29" spans="1:8" x14ac:dyDescent="0.25">
      <c r="A29" s="93"/>
      <c r="B29" s="510"/>
      <c r="C29" s="510"/>
      <c r="D29" s="510"/>
      <c r="E29" s="510"/>
      <c r="F29" s="510"/>
      <c r="G29" s="510"/>
      <c r="H29" s="511"/>
    </row>
    <row r="30" spans="1:8" x14ac:dyDescent="0.25">
      <c r="A30" s="93"/>
      <c r="B30" s="97" t="s">
        <v>309</v>
      </c>
      <c r="C30" s="166"/>
      <c r="D30" s="166"/>
      <c r="E30" s="166"/>
      <c r="F30" s="166"/>
      <c r="G30" s="166"/>
      <c r="H30" s="167"/>
    </row>
    <row r="31" spans="1:8" x14ac:dyDescent="0.25">
      <c r="A31" s="93"/>
      <c r="B31" s="95"/>
      <c r="C31" s="166"/>
      <c r="D31" s="166"/>
      <c r="E31" s="166"/>
      <c r="F31" s="166"/>
      <c r="G31" s="166"/>
      <c r="H31" s="167"/>
    </row>
    <row r="32" spans="1:8" x14ac:dyDescent="0.25">
      <c r="A32" s="93"/>
      <c r="B32" s="98" t="s">
        <v>413</v>
      </c>
      <c r="C32" s="95"/>
      <c r="D32" s="496"/>
      <c r="E32" s="496"/>
      <c r="F32" s="496"/>
      <c r="G32" s="496"/>
      <c r="H32" s="497"/>
    </row>
    <row r="33" spans="1:10" x14ac:dyDescent="0.25">
      <c r="A33" s="93"/>
      <c r="B33" s="95"/>
      <c r="C33" s="166"/>
      <c r="D33" s="166"/>
      <c r="E33" s="166"/>
      <c r="F33" s="166"/>
      <c r="G33" s="166"/>
      <c r="H33" s="167"/>
    </row>
    <row r="34" spans="1:10" ht="15" customHeight="1" x14ac:dyDescent="0.25">
      <c r="A34" s="135"/>
      <c r="B34" s="166"/>
      <c r="C34" s="166"/>
      <c r="D34" s="166"/>
      <c r="E34" s="512" t="s">
        <v>358</v>
      </c>
      <c r="F34" s="512"/>
      <c r="G34" s="512"/>
      <c r="H34" s="513"/>
    </row>
    <row r="35" spans="1:10" x14ac:dyDescent="0.25">
      <c r="A35" s="135"/>
      <c r="B35" s="95"/>
      <c r="C35" s="95"/>
      <c r="D35" s="95"/>
      <c r="E35" s="166" t="s">
        <v>311</v>
      </c>
      <c r="F35" s="166" t="s">
        <v>311</v>
      </c>
      <c r="G35" s="166" t="s">
        <v>311</v>
      </c>
      <c r="H35" s="167" t="s">
        <v>311</v>
      </c>
      <c r="J35" s="241"/>
    </row>
    <row r="36" spans="1:10" x14ac:dyDescent="0.25">
      <c r="A36" s="135"/>
      <c r="B36" s="101"/>
      <c r="C36" s="101"/>
      <c r="D36" s="101" t="s">
        <v>159</v>
      </c>
      <c r="E36" s="102" t="s">
        <v>257</v>
      </c>
      <c r="F36" s="102" t="s">
        <v>312</v>
      </c>
      <c r="G36" s="102" t="s">
        <v>313</v>
      </c>
      <c r="H36" s="103" t="s">
        <v>314</v>
      </c>
      <c r="I36" s="95"/>
      <c r="J36" s="101"/>
    </row>
    <row r="37" spans="1:10" x14ac:dyDescent="0.25">
      <c r="A37" s="135"/>
      <c r="B37" s="104" t="s">
        <v>190</v>
      </c>
      <c r="C37" s="105"/>
      <c r="D37" s="105" t="s">
        <v>158</v>
      </c>
      <c r="E37" s="109" t="s">
        <v>195</v>
      </c>
      <c r="F37" s="109" t="s">
        <v>259</v>
      </c>
      <c r="G37" s="109" t="s">
        <v>258</v>
      </c>
      <c r="H37" s="242" t="s">
        <v>315</v>
      </c>
      <c r="I37" s="95"/>
      <c r="J37" s="101"/>
    </row>
    <row r="38" spans="1:10" ht="21.95" customHeight="1" x14ac:dyDescent="0.25">
      <c r="A38" s="135"/>
      <c r="B38" s="111" t="s">
        <v>287</v>
      </c>
      <c r="C38" s="101"/>
      <c r="D38" s="101"/>
      <c r="E38" s="101"/>
      <c r="F38" s="101"/>
      <c r="G38" s="101"/>
      <c r="H38" s="168"/>
    </row>
    <row r="39" spans="1:10" ht="15" customHeight="1" x14ac:dyDescent="0.25">
      <c r="A39" s="135"/>
      <c r="B39" s="495"/>
      <c r="C39" s="495"/>
      <c r="D39" s="310"/>
      <c r="E39" s="310"/>
      <c r="F39" s="310"/>
      <c r="G39" s="313"/>
      <c r="H39" s="314"/>
      <c r="I39" s="95"/>
    </row>
    <row r="40" spans="1:10" x14ac:dyDescent="0.25">
      <c r="A40" s="135"/>
      <c r="B40" s="495"/>
      <c r="C40" s="495"/>
      <c r="D40" s="310"/>
      <c r="E40" s="310"/>
      <c r="F40" s="310"/>
      <c r="G40" s="313"/>
      <c r="H40" s="314"/>
      <c r="I40" s="95"/>
    </row>
    <row r="41" spans="1:10" x14ac:dyDescent="0.25">
      <c r="A41" s="135"/>
      <c r="B41" s="495"/>
      <c r="C41" s="495"/>
      <c r="D41" s="310"/>
      <c r="E41" s="310"/>
      <c r="F41" s="310"/>
      <c r="G41" s="313"/>
      <c r="H41" s="314"/>
      <c r="I41" s="95"/>
    </row>
    <row r="42" spans="1:10" x14ac:dyDescent="0.25">
      <c r="A42" s="135"/>
      <c r="B42" s="495"/>
      <c r="C42" s="495"/>
      <c r="D42" s="310"/>
      <c r="E42" s="310"/>
      <c r="F42" s="310"/>
      <c r="G42" s="313"/>
      <c r="H42" s="314"/>
      <c r="I42" s="95"/>
    </row>
    <row r="43" spans="1:10" x14ac:dyDescent="0.25">
      <c r="A43" s="135"/>
      <c r="B43" s="495"/>
      <c r="C43" s="495"/>
      <c r="D43" s="310"/>
      <c r="E43" s="310"/>
      <c r="F43" s="310"/>
      <c r="G43" s="313"/>
      <c r="H43" s="314"/>
      <c r="I43" s="95"/>
    </row>
    <row r="44" spans="1:10" x14ac:dyDescent="0.25">
      <c r="A44" s="135"/>
      <c r="B44" s="495"/>
      <c r="C44" s="495"/>
      <c r="D44" s="310"/>
      <c r="E44" s="310"/>
      <c r="F44" s="310"/>
      <c r="G44" s="313"/>
      <c r="H44" s="314"/>
      <c r="I44" s="95"/>
    </row>
    <row r="45" spans="1:10" x14ac:dyDescent="0.25">
      <c r="A45" s="135"/>
      <c r="B45" s="495"/>
      <c r="C45" s="495"/>
      <c r="D45" s="310"/>
      <c r="E45" s="310"/>
      <c r="F45" s="310"/>
      <c r="G45" s="313"/>
      <c r="H45" s="314"/>
      <c r="I45" s="95"/>
    </row>
    <row r="46" spans="1:10" x14ac:dyDescent="0.25">
      <c r="A46" s="135"/>
      <c r="B46" s="495"/>
      <c r="C46" s="495"/>
      <c r="D46" s="310"/>
      <c r="E46" s="310"/>
      <c r="F46" s="310"/>
      <c r="G46" s="313"/>
      <c r="H46" s="314"/>
      <c r="I46" s="95"/>
    </row>
    <row r="47" spans="1:10" x14ac:dyDescent="0.25">
      <c r="A47" s="135"/>
      <c r="B47" s="495"/>
      <c r="C47" s="495"/>
      <c r="D47" s="310"/>
      <c r="E47" s="310"/>
      <c r="F47" s="310"/>
      <c r="G47" s="313"/>
      <c r="H47" s="314"/>
      <c r="I47" s="95"/>
    </row>
    <row r="48" spans="1:10" x14ac:dyDescent="0.25">
      <c r="A48" s="135"/>
      <c r="B48" s="495"/>
      <c r="C48" s="495"/>
      <c r="D48" s="310"/>
      <c r="E48" s="310"/>
      <c r="F48" s="310"/>
      <c r="G48" s="313"/>
      <c r="H48" s="314"/>
      <c r="I48" s="95"/>
    </row>
    <row r="49" spans="1:9" x14ac:dyDescent="0.25">
      <c r="A49" s="135"/>
      <c r="B49" s="527" t="s">
        <v>153</v>
      </c>
      <c r="C49" s="527"/>
      <c r="D49" s="310"/>
      <c r="E49" s="310"/>
      <c r="F49" s="310"/>
      <c r="G49" s="313"/>
      <c r="H49" s="314"/>
      <c r="I49" s="95"/>
    </row>
    <row r="50" spans="1:9" x14ac:dyDescent="0.25">
      <c r="A50" s="135"/>
      <c r="B50" s="495"/>
      <c r="C50" s="495"/>
      <c r="D50" s="310"/>
      <c r="E50" s="310"/>
      <c r="F50" s="310"/>
      <c r="G50" s="313"/>
      <c r="H50" s="314"/>
      <c r="I50" s="95"/>
    </row>
    <row r="51" spans="1:9" ht="21.95" customHeight="1" x14ac:dyDescent="0.25">
      <c r="A51" s="135"/>
      <c r="B51" s="111" t="s">
        <v>288</v>
      </c>
      <c r="C51" s="143"/>
      <c r="D51" s="174"/>
      <c r="E51" s="174"/>
      <c r="F51" s="174"/>
      <c r="G51" s="175"/>
      <c r="H51" s="176"/>
    </row>
    <row r="52" spans="1:9" x14ac:dyDescent="0.25">
      <c r="A52" s="135"/>
      <c r="B52" s="495"/>
      <c r="C52" s="495"/>
      <c r="D52" s="310"/>
      <c r="E52" s="310"/>
      <c r="F52" s="310"/>
      <c r="G52" s="313"/>
      <c r="H52" s="314"/>
      <c r="I52" s="95"/>
    </row>
    <row r="53" spans="1:9" x14ac:dyDescent="0.25">
      <c r="A53" s="135"/>
      <c r="B53" s="495"/>
      <c r="C53" s="495"/>
      <c r="D53" s="310"/>
      <c r="E53" s="310"/>
      <c r="F53" s="310"/>
      <c r="G53" s="313"/>
      <c r="H53" s="314"/>
      <c r="I53" s="95"/>
    </row>
    <row r="54" spans="1:9" x14ac:dyDescent="0.25">
      <c r="A54" s="135"/>
      <c r="B54" s="495"/>
      <c r="C54" s="495"/>
      <c r="D54" s="310"/>
      <c r="E54" s="310"/>
      <c r="F54" s="310"/>
      <c r="G54" s="313"/>
      <c r="H54" s="314"/>
      <c r="I54" s="95"/>
    </row>
    <row r="55" spans="1:9" x14ac:dyDescent="0.25">
      <c r="A55" s="135"/>
      <c r="B55" s="495"/>
      <c r="C55" s="495"/>
      <c r="D55" s="310"/>
      <c r="E55" s="310"/>
      <c r="F55" s="310"/>
      <c r="G55" s="313"/>
      <c r="H55" s="314"/>
      <c r="I55" s="95"/>
    </row>
    <row r="56" spans="1:9" x14ac:dyDescent="0.25">
      <c r="A56" s="135"/>
      <c r="B56" s="495"/>
      <c r="C56" s="495"/>
      <c r="D56" s="310"/>
      <c r="E56" s="310"/>
      <c r="F56" s="310"/>
      <c r="G56" s="313"/>
      <c r="H56" s="314"/>
      <c r="I56" s="95"/>
    </row>
    <row r="57" spans="1:9" x14ac:dyDescent="0.25">
      <c r="A57" s="135"/>
      <c r="B57" s="495"/>
      <c r="C57" s="495"/>
      <c r="D57" s="310"/>
      <c r="E57" s="310"/>
      <c r="F57" s="310"/>
      <c r="G57" s="313"/>
      <c r="H57" s="314"/>
      <c r="I57" s="95"/>
    </row>
    <row r="58" spans="1:9" x14ac:dyDescent="0.25">
      <c r="A58" s="135"/>
      <c r="B58" s="495"/>
      <c r="C58" s="495"/>
      <c r="D58" s="310"/>
      <c r="E58" s="310"/>
      <c r="F58" s="310"/>
      <c r="G58" s="313"/>
      <c r="H58" s="314"/>
      <c r="I58" s="95"/>
    </row>
    <row r="59" spans="1:9" x14ac:dyDescent="0.25">
      <c r="A59" s="135"/>
      <c r="B59" s="495"/>
      <c r="C59" s="495"/>
      <c r="D59" s="310"/>
      <c r="E59" s="310"/>
      <c r="F59" s="310"/>
      <c r="G59" s="313"/>
      <c r="H59" s="314"/>
      <c r="I59" s="95"/>
    </row>
    <row r="60" spans="1:9" x14ac:dyDescent="0.25">
      <c r="A60" s="135"/>
      <c r="B60" s="495"/>
      <c r="C60" s="495"/>
      <c r="D60" s="310"/>
      <c r="E60" s="310"/>
      <c r="F60" s="310"/>
      <c r="G60" s="313"/>
      <c r="H60" s="314"/>
      <c r="I60" s="95"/>
    </row>
    <row r="61" spans="1:9" x14ac:dyDescent="0.25">
      <c r="A61" s="135"/>
      <c r="B61" s="495"/>
      <c r="C61" s="495"/>
      <c r="D61" s="310"/>
      <c r="E61" s="310"/>
      <c r="F61" s="310"/>
      <c r="G61" s="313"/>
      <c r="H61" s="314"/>
      <c r="I61" s="95"/>
    </row>
    <row r="62" spans="1:9" x14ac:dyDescent="0.25">
      <c r="A62" s="135"/>
      <c r="B62" s="527" t="s">
        <v>153</v>
      </c>
      <c r="C62" s="527"/>
      <c r="D62" s="310"/>
      <c r="E62" s="310"/>
      <c r="F62" s="310"/>
      <c r="G62" s="313"/>
      <c r="H62" s="314"/>
      <c r="I62" s="95"/>
    </row>
    <row r="63" spans="1:9" x14ac:dyDescent="0.25">
      <c r="A63" s="135"/>
      <c r="B63" s="495"/>
      <c r="C63" s="495"/>
      <c r="D63" s="310"/>
      <c r="E63" s="310"/>
      <c r="F63" s="310"/>
      <c r="G63" s="313"/>
      <c r="H63" s="314"/>
      <c r="I63" s="95"/>
    </row>
    <row r="64" spans="1:9" x14ac:dyDescent="0.25">
      <c r="A64" s="135"/>
      <c r="B64" s="177"/>
      <c r="C64" s="150"/>
      <c r="D64" s="179">
        <f>SUM(D39:D63)</f>
        <v>0</v>
      </c>
      <c r="E64" s="179">
        <f>SUM(E39:E63)</f>
        <v>0</v>
      </c>
      <c r="F64" s="179">
        <f>SUM(F39:F63)</f>
        <v>0</v>
      </c>
      <c r="G64" s="179">
        <f>SUM(G39:G63)</f>
        <v>0</v>
      </c>
      <c r="H64" s="243">
        <f>SUM(H39:H63)</f>
        <v>0</v>
      </c>
      <c r="I64" s="95"/>
    </row>
    <row r="65" spans="1:9" x14ac:dyDescent="0.25">
      <c r="A65" s="93" t="s">
        <v>131</v>
      </c>
      <c r="B65" s="98" t="s">
        <v>297</v>
      </c>
      <c r="C65" s="150"/>
      <c r="D65" s="181"/>
      <c r="E65" s="181"/>
      <c r="F65" s="181"/>
      <c r="G65" s="175"/>
      <c r="H65" s="176"/>
      <c r="I65" s="95"/>
    </row>
    <row r="66" spans="1:9" x14ac:dyDescent="0.25">
      <c r="A66" s="135"/>
      <c r="B66" s="95"/>
      <c r="C66" s="95" t="s">
        <v>283</v>
      </c>
      <c r="D66" s="179">
        <f>D64</f>
        <v>0</v>
      </c>
      <c r="E66" s="179">
        <f t="shared" ref="E66:H66" si="0">E64</f>
        <v>0</v>
      </c>
      <c r="F66" s="179">
        <f t="shared" si="0"/>
        <v>0</v>
      </c>
      <c r="G66" s="179">
        <f t="shared" si="0"/>
        <v>0</v>
      </c>
      <c r="H66" s="243">
        <f t="shared" si="0"/>
        <v>0</v>
      </c>
    </row>
    <row r="67" spans="1:9" x14ac:dyDescent="0.25">
      <c r="A67" s="135"/>
      <c r="B67" s="95"/>
      <c r="C67" s="95" t="s">
        <v>284</v>
      </c>
      <c r="D67" s="95"/>
      <c r="E67" s="349" t="e">
        <f>E64/D64</f>
        <v>#DIV/0!</v>
      </c>
      <c r="F67" s="349" t="e">
        <f>F64/D64</f>
        <v>#DIV/0!</v>
      </c>
      <c r="G67" s="349" t="e">
        <f>G64/D64</f>
        <v>#DIV/0!</v>
      </c>
      <c r="H67" s="350" t="e">
        <f>H64/D64</f>
        <v>#DIV/0!</v>
      </c>
    </row>
    <row r="68" spans="1:9" x14ac:dyDescent="0.25">
      <c r="A68" s="135"/>
      <c r="B68" s="95"/>
      <c r="C68" s="185" t="s">
        <v>298</v>
      </c>
      <c r="D68" s="95"/>
      <c r="E68" s="115" t="e">
        <f>IF(E67&gt;=(2/3),"Yes","No")</f>
        <v>#DIV/0!</v>
      </c>
      <c r="F68" s="115" t="e">
        <f>IF(F67&gt;=(2/3),"Yes","No")</f>
        <v>#DIV/0!</v>
      </c>
      <c r="G68" s="115" t="e">
        <f>IF(G67&gt;=(2/3),"Yes","No")</f>
        <v>#DIV/0!</v>
      </c>
      <c r="H68" s="186" t="e">
        <f>IF(H67&gt;=(2/3),"Yes","No")</f>
        <v>#DIV/0!</v>
      </c>
    </row>
    <row r="69" spans="1:9" x14ac:dyDescent="0.25">
      <c r="A69" s="135"/>
      <c r="B69" s="95"/>
      <c r="C69" s="95"/>
      <c r="D69" s="95"/>
      <c r="E69" s="189" t="e">
        <f>IF(E68="No", "Note A", "Note B")</f>
        <v>#DIV/0!</v>
      </c>
      <c r="F69" s="189" t="e">
        <f>IF(F68="No", "Note A", "Note B")</f>
        <v>#DIV/0!</v>
      </c>
      <c r="G69" s="189" t="e">
        <f>IF(G68="No", "Note A", "Note B")</f>
        <v>#DIV/0!</v>
      </c>
      <c r="H69" s="222" t="e">
        <f>IF(H68="No", "Note A", "Note B")</f>
        <v>#DIV/0!</v>
      </c>
    </row>
    <row r="70" spans="1:9" x14ac:dyDescent="0.25">
      <c r="A70" s="135"/>
      <c r="B70" s="95"/>
      <c r="C70" s="95"/>
      <c r="D70" s="95"/>
      <c r="E70" s="189"/>
      <c r="F70" s="189"/>
      <c r="G70" s="189"/>
      <c r="H70" s="222"/>
    </row>
    <row r="71" spans="1:9" ht="15" customHeight="1" x14ac:dyDescent="0.25">
      <c r="A71" s="135"/>
      <c r="B71" s="190" t="s">
        <v>291</v>
      </c>
      <c r="C71" s="177" t="s">
        <v>316</v>
      </c>
      <c r="D71" s="177"/>
      <c r="E71" s="177"/>
      <c r="F71" s="177"/>
      <c r="G71" s="177"/>
      <c r="H71" s="191"/>
    </row>
    <row r="72" spans="1:9" ht="15" customHeight="1" x14ac:dyDescent="0.25">
      <c r="A72" s="135"/>
      <c r="B72" s="190" t="s">
        <v>292</v>
      </c>
      <c r="C72" s="244" t="s">
        <v>353</v>
      </c>
      <c r="D72" s="244"/>
      <c r="E72" s="244"/>
      <c r="F72" s="244"/>
      <c r="G72" s="244"/>
      <c r="H72" s="245"/>
    </row>
    <row r="73" spans="1:9" x14ac:dyDescent="0.25">
      <c r="A73" s="135"/>
      <c r="B73" s="192"/>
      <c r="C73" s="244"/>
      <c r="D73" s="244"/>
      <c r="E73" s="244"/>
      <c r="F73" s="244"/>
      <c r="G73" s="244"/>
      <c r="H73" s="245"/>
    </row>
    <row r="74" spans="1:9" x14ac:dyDescent="0.25">
      <c r="A74" s="93" t="s">
        <v>132</v>
      </c>
      <c r="B74" s="98" t="s">
        <v>293</v>
      </c>
      <c r="C74" s="95"/>
      <c r="D74" s="95"/>
      <c r="E74" s="115"/>
      <c r="F74" s="115"/>
      <c r="G74" s="115"/>
      <c r="H74" s="186"/>
    </row>
    <row r="75" spans="1:9" x14ac:dyDescent="0.25">
      <c r="A75" s="135"/>
      <c r="B75" s="510" t="s">
        <v>367</v>
      </c>
      <c r="C75" s="510"/>
      <c r="D75" s="510"/>
      <c r="E75" s="510"/>
      <c r="F75" s="510"/>
      <c r="G75" s="510"/>
      <c r="H75" s="511"/>
    </row>
    <row r="76" spans="1:9" x14ac:dyDescent="0.25">
      <c r="A76" s="93"/>
      <c r="B76" s="510"/>
      <c r="C76" s="510"/>
      <c r="D76" s="510"/>
      <c r="E76" s="510"/>
      <c r="F76" s="510"/>
      <c r="G76" s="510"/>
      <c r="H76" s="511"/>
    </row>
    <row r="77" spans="1:9" x14ac:dyDescent="0.25">
      <c r="A77" s="93"/>
      <c r="B77" s="95"/>
      <c r="C77" s="95"/>
      <c r="D77" s="95"/>
      <c r="E77" s="115"/>
      <c r="F77" s="115"/>
      <c r="G77" s="115"/>
      <c r="H77" s="186"/>
    </row>
    <row r="78" spans="1:9" x14ac:dyDescent="0.25">
      <c r="A78" s="93"/>
      <c r="B78" s="510" t="s">
        <v>364</v>
      </c>
      <c r="C78" s="510"/>
      <c r="D78" s="510"/>
      <c r="E78" s="510"/>
      <c r="F78" s="510"/>
      <c r="G78" s="510"/>
      <c r="H78" s="511"/>
    </row>
    <row r="79" spans="1:9" x14ac:dyDescent="0.25">
      <c r="A79" s="93"/>
      <c r="B79" s="510"/>
      <c r="C79" s="510"/>
      <c r="D79" s="510"/>
      <c r="E79" s="510"/>
      <c r="F79" s="510"/>
      <c r="G79" s="510"/>
      <c r="H79" s="511"/>
    </row>
    <row r="80" spans="1:9" x14ac:dyDescent="0.25">
      <c r="A80" s="93"/>
      <c r="B80" s="510"/>
      <c r="C80" s="510"/>
      <c r="D80" s="510"/>
      <c r="E80" s="510"/>
      <c r="F80" s="510"/>
      <c r="G80" s="510"/>
      <c r="H80" s="511"/>
    </row>
    <row r="81" spans="1:8" x14ac:dyDescent="0.25">
      <c r="A81" s="93"/>
      <c r="B81" s="510"/>
      <c r="C81" s="510"/>
      <c r="D81" s="510"/>
      <c r="E81" s="510"/>
      <c r="F81" s="510"/>
      <c r="G81" s="510"/>
      <c r="H81" s="511"/>
    </row>
    <row r="82" spans="1:8" x14ac:dyDescent="0.25">
      <c r="A82" s="93"/>
      <c r="B82" s="95"/>
      <c r="C82" s="95"/>
      <c r="D82" s="95"/>
      <c r="E82" s="115"/>
      <c r="F82" s="115"/>
      <c r="G82" s="115"/>
      <c r="H82" s="186"/>
    </row>
    <row r="83" spans="1:8" x14ac:dyDescent="0.25">
      <c r="A83" s="93"/>
      <c r="B83" s="98" t="s">
        <v>413</v>
      </c>
      <c r="C83" s="95"/>
      <c r="D83" s="541"/>
      <c r="E83" s="541"/>
      <c r="F83" s="541"/>
      <c r="G83" s="541"/>
      <c r="H83" s="542"/>
    </row>
    <row r="84" spans="1:8" x14ac:dyDescent="0.25">
      <c r="A84" s="93"/>
      <c r="B84" s="95"/>
      <c r="C84" s="166"/>
      <c r="D84" s="166"/>
      <c r="E84" s="166"/>
      <c r="F84" s="166"/>
      <c r="G84" s="166"/>
      <c r="H84" s="167"/>
    </row>
    <row r="85" spans="1:8" x14ac:dyDescent="0.25">
      <c r="A85" s="93"/>
      <c r="B85" s="95"/>
      <c r="C85" s="95"/>
      <c r="D85" s="99"/>
      <c r="E85" s="193"/>
      <c r="F85" s="193"/>
      <c r="G85" s="193"/>
      <c r="H85" s="194"/>
    </row>
    <row r="86" spans="1:8" x14ac:dyDescent="0.25">
      <c r="A86" s="93"/>
      <c r="B86" s="95"/>
      <c r="C86" s="95"/>
      <c r="D86" s="99" t="s">
        <v>366</v>
      </c>
      <c r="E86" s="193" t="s">
        <v>295</v>
      </c>
      <c r="F86" s="193" t="s">
        <v>300</v>
      </c>
      <c r="G86" s="193"/>
      <c r="H86" s="194"/>
    </row>
    <row r="87" spans="1:8" x14ac:dyDescent="0.25">
      <c r="A87" s="93"/>
      <c r="B87" s="195" t="s">
        <v>365</v>
      </c>
      <c r="C87" s="106"/>
      <c r="D87" s="196" t="s">
        <v>303</v>
      </c>
      <c r="E87" s="197" t="s">
        <v>296</v>
      </c>
      <c r="F87" s="197" t="s">
        <v>299</v>
      </c>
      <c r="G87" s="246" t="s">
        <v>304</v>
      </c>
      <c r="H87" s="247"/>
    </row>
    <row r="88" spans="1:8" x14ac:dyDescent="0.25">
      <c r="A88" s="93"/>
      <c r="B88" s="185" t="s">
        <v>318</v>
      </c>
      <c r="C88" s="95"/>
      <c r="D88" s="95"/>
      <c r="E88" s="115"/>
      <c r="F88" s="95"/>
      <c r="G88" s="115"/>
      <c r="H88" s="186"/>
    </row>
    <row r="89" spans="1:8" x14ac:dyDescent="0.25">
      <c r="A89" s="93"/>
      <c r="B89" s="95"/>
      <c r="C89" s="198" t="e">
        <f>IF(E68="Yes", "Complete Analysis", "N/A - Do Not Complete")</f>
        <v>#DIV/0!</v>
      </c>
      <c r="D89" s="333"/>
      <c r="E89" s="310"/>
      <c r="F89" s="114" t="e">
        <f>E89/E95</f>
        <v>#DIV/0!</v>
      </c>
      <c r="G89" s="519"/>
      <c r="H89" s="520"/>
    </row>
    <row r="90" spans="1:8" x14ac:dyDescent="0.25">
      <c r="A90" s="93"/>
      <c r="B90" s="95"/>
      <c r="C90" s="95"/>
      <c r="D90" s="333"/>
      <c r="E90" s="310"/>
      <c r="F90" s="114" t="e">
        <f>E90/E95</f>
        <v>#DIV/0!</v>
      </c>
      <c r="G90" s="519"/>
      <c r="H90" s="520"/>
    </row>
    <row r="91" spans="1:8" x14ac:dyDescent="0.25">
      <c r="A91" s="93"/>
      <c r="B91" s="95"/>
      <c r="C91" s="95"/>
      <c r="D91" s="333"/>
      <c r="E91" s="310"/>
      <c r="F91" s="114" t="e">
        <f>E91/E95</f>
        <v>#DIV/0!</v>
      </c>
      <c r="G91" s="519"/>
      <c r="H91" s="520"/>
    </row>
    <row r="92" spans="1:8" x14ac:dyDescent="0.25">
      <c r="A92" s="93"/>
      <c r="B92" s="95"/>
      <c r="C92" s="95"/>
      <c r="D92" s="333"/>
      <c r="E92" s="310"/>
      <c r="F92" s="114" t="e">
        <f>E92/E95</f>
        <v>#DIV/0!</v>
      </c>
      <c r="G92" s="519"/>
      <c r="H92" s="520"/>
    </row>
    <row r="93" spans="1:8" x14ac:dyDescent="0.25">
      <c r="A93" s="93"/>
      <c r="B93" s="95"/>
      <c r="C93" s="95"/>
      <c r="D93" s="333"/>
      <c r="E93" s="310"/>
      <c r="F93" s="114" t="e">
        <f>E93/E95</f>
        <v>#DIV/0!</v>
      </c>
      <c r="G93" s="519"/>
      <c r="H93" s="520"/>
    </row>
    <row r="94" spans="1:8" x14ac:dyDescent="0.25">
      <c r="A94" s="93"/>
      <c r="B94" s="95"/>
      <c r="C94" s="95"/>
      <c r="D94" s="334"/>
      <c r="E94" s="316"/>
      <c r="F94" s="114" t="e">
        <f>E94/E95</f>
        <v>#DIV/0!</v>
      </c>
      <c r="G94" s="523"/>
      <c r="H94" s="524"/>
    </row>
    <row r="95" spans="1:8" x14ac:dyDescent="0.25">
      <c r="A95" s="93"/>
      <c r="B95" s="95"/>
      <c r="C95" s="199"/>
      <c r="D95" s="199" t="s">
        <v>322</v>
      </c>
      <c r="E95" s="200">
        <f>SUM(E89:E94)</f>
        <v>0</v>
      </c>
      <c r="F95" s="115"/>
      <c r="G95" s="201" t="s">
        <v>305</v>
      </c>
      <c r="H95" s="339"/>
    </row>
    <row r="96" spans="1:8" x14ac:dyDescent="0.25">
      <c r="A96" s="93"/>
      <c r="B96" s="95"/>
      <c r="C96" s="95"/>
      <c r="D96" s="95"/>
      <c r="E96" s="115"/>
      <c r="F96" s="115"/>
      <c r="G96" s="115"/>
      <c r="H96" s="186"/>
    </row>
    <row r="97" spans="1:8" x14ac:dyDescent="0.25">
      <c r="A97" s="93"/>
      <c r="B97" s="95" t="s">
        <v>319</v>
      </c>
      <c r="C97" s="95"/>
      <c r="D97" s="95"/>
      <c r="E97" s="115"/>
      <c r="F97" s="115"/>
      <c r="G97" s="115"/>
      <c r="H97" s="186"/>
    </row>
    <row r="98" spans="1:8" x14ac:dyDescent="0.25">
      <c r="A98" s="93"/>
      <c r="B98" s="95"/>
      <c r="C98" s="198" t="e">
        <f>IF(F68="Yes", "Complete Analysis", "N/A - Do Not Complete")</f>
        <v>#DIV/0!</v>
      </c>
      <c r="D98" s="333"/>
      <c r="E98" s="310"/>
      <c r="F98" s="114" t="e">
        <f>E98/E104</f>
        <v>#DIV/0!</v>
      </c>
      <c r="G98" s="519"/>
      <c r="H98" s="520"/>
    </row>
    <row r="99" spans="1:8" x14ac:dyDescent="0.25">
      <c r="A99" s="93"/>
      <c r="B99" s="95"/>
      <c r="C99" s="95"/>
      <c r="D99" s="333"/>
      <c r="E99" s="310"/>
      <c r="F99" s="114" t="e">
        <f>E99/E104</f>
        <v>#DIV/0!</v>
      </c>
      <c r="G99" s="519"/>
      <c r="H99" s="520"/>
    </row>
    <row r="100" spans="1:8" x14ac:dyDescent="0.25">
      <c r="A100" s="93"/>
      <c r="B100" s="95"/>
      <c r="C100" s="95"/>
      <c r="D100" s="333"/>
      <c r="E100" s="310"/>
      <c r="F100" s="114" t="e">
        <f>E100/E104</f>
        <v>#DIV/0!</v>
      </c>
      <c r="G100" s="519"/>
      <c r="H100" s="520"/>
    </row>
    <row r="101" spans="1:8" x14ac:dyDescent="0.25">
      <c r="A101" s="93"/>
      <c r="B101" s="95"/>
      <c r="C101" s="95"/>
      <c r="D101" s="333"/>
      <c r="E101" s="310"/>
      <c r="F101" s="114" t="e">
        <f>E101/E104</f>
        <v>#DIV/0!</v>
      </c>
      <c r="G101" s="519"/>
      <c r="H101" s="520"/>
    </row>
    <row r="102" spans="1:8" x14ac:dyDescent="0.25">
      <c r="A102" s="93"/>
      <c r="B102" s="95"/>
      <c r="C102" s="95"/>
      <c r="D102" s="333"/>
      <c r="E102" s="310"/>
      <c r="F102" s="114" t="e">
        <f>E102/E104</f>
        <v>#DIV/0!</v>
      </c>
      <c r="G102" s="519"/>
      <c r="H102" s="520"/>
    </row>
    <row r="103" spans="1:8" x14ac:dyDescent="0.25">
      <c r="A103" s="93"/>
      <c r="B103" s="95"/>
      <c r="C103" s="95"/>
      <c r="D103" s="334"/>
      <c r="E103" s="316"/>
      <c r="F103" s="114" t="e">
        <f>E103/E104</f>
        <v>#DIV/0!</v>
      </c>
      <c r="G103" s="523"/>
      <c r="H103" s="524"/>
    </row>
    <row r="104" spans="1:8" x14ac:dyDescent="0.25">
      <c r="A104" s="93"/>
      <c r="B104" s="95"/>
      <c r="C104" s="95"/>
      <c r="D104" s="199" t="s">
        <v>323</v>
      </c>
      <c r="E104" s="200">
        <f>SUM(E98:E103)</f>
        <v>0</v>
      </c>
      <c r="F104" s="115"/>
      <c r="G104" s="201" t="s">
        <v>305</v>
      </c>
      <c r="H104" s="339"/>
    </row>
    <row r="105" spans="1:8" x14ac:dyDescent="0.25">
      <c r="A105" s="93"/>
      <c r="B105" s="95"/>
      <c r="C105" s="95"/>
      <c r="D105" s="199"/>
      <c r="E105" s="248"/>
      <c r="F105" s="115"/>
      <c r="G105" s="201"/>
      <c r="H105" s="249"/>
    </row>
    <row r="106" spans="1:8" x14ac:dyDescent="0.25">
      <c r="A106" s="135"/>
      <c r="B106" s="95" t="s">
        <v>320</v>
      </c>
      <c r="C106" s="95"/>
      <c r="D106" s="95"/>
      <c r="E106" s="115"/>
      <c r="F106" s="115"/>
      <c r="G106" s="115"/>
      <c r="H106" s="186"/>
    </row>
    <row r="107" spans="1:8" x14ac:dyDescent="0.25">
      <c r="A107" s="135"/>
      <c r="B107" s="95"/>
      <c r="C107" s="198" t="e">
        <f>IF(G68="Yes", "Complete Analysis", "N/A - Do Not Complete")</f>
        <v>#DIV/0!</v>
      </c>
      <c r="D107" s="333"/>
      <c r="E107" s="310"/>
      <c r="F107" s="114" t="e">
        <f>E107/E113</f>
        <v>#DIV/0!</v>
      </c>
      <c r="G107" s="519"/>
      <c r="H107" s="520"/>
    </row>
    <row r="108" spans="1:8" x14ac:dyDescent="0.25">
      <c r="A108" s="135"/>
      <c r="B108" s="95"/>
      <c r="C108" s="95"/>
      <c r="D108" s="333"/>
      <c r="E108" s="310"/>
      <c r="F108" s="114" t="e">
        <f>E108/E113</f>
        <v>#DIV/0!</v>
      </c>
      <c r="G108" s="519"/>
      <c r="H108" s="520"/>
    </row>
    <row r="109" spans="1:8" x14ac:dyDescent="0.25">
      <c r="A109" s="135"/>
      <c r="B109" s="95"/>
      <c r="C109" s="95"/>
      <c r="D109" s="333"/>
      <c r="E109" s="310"/>
      <c r="F109" s="114" t="e">
        <f>E109/E113</f>
        <v>#DIV/0!</v>
      </c>
      <c r="G109" s="519"/>
      <c r="H109" s="520"/>
    </row>
    <row r="110" spans="1:8" x14ac:dyDescent="0.25">
      <c r="A110" s="135"/>
      <c r="B110" s="95"/>
      <c r="C110" s="95"/>
      <c r="D110" s="333"/>
      <c r="E110" s="310"/>
      <c r="F110" s="114" t="e">
        <f>E110/E113</f>
        <v>#DIV/0!</v>
      </c>
      <c r="G110" s="519"/>
      <c r="H110" s="520"/>
    </row>
    <row r="111" spans="1:8" x14ac:dyDescent="0.25">
      <c r="A111" s="135"/>
      <c r="B111" s="95"/>
      <c r="C111" s="95"/>
      <c r="D111" s="333"/>
      <c r="E111" s="310"/>
      <c r="F111" s="114" t="e">
        <f>E111/E113</f>
        <v>#DIV/0!</v>
      </c>
      <c r="G111" s="519"/>
      <c r="H111" s="520"/>
    </row>
    <row r="112" spans="1:8" x14ac:dyDescent="0.25">
      <c r="A112" s="135"/>
      <c r="B112" s="95"/>
      <c r="C112" s="95"/>
      <c r="D112" s="334"/>
      <c r="E112" s="316"/>
      <c r="F112" s="114" t="e">
        <f>E112/E113</f>
        <v>#DIV/0!</v>
      </c>
      <c r="G112" s="523"/>
      <c r="H112" s="524"/>
    </row>
    <row r="113" spans="1:9" x14ac:dyDescent="0.25">
      <c r="A113" s="135"/>
      <c r="B113" s="95"/>
      <c r="C113" s="95"/>
      <c r="D113" s="199" t="s">
        <v>324</v>
      </c>
      <c r="E113" s="200">
        <f>SUM(E107:E112)</f>
        <v>0</v>
      </c>
      <c r="F113" s="115"/>
      <c r="G113" s="201" t="s">
        <v>305</v>
      </c>
      <c r="H113" s="339"/>
    </row>
    <row r="114" spans="1:9" x14ac:dyDescent="0.25">
      <c r="A114" s="135"/>
      <c r="B114" s="95"/>
      <c r="C114" s="95"/>
      <c r="D114" s="95"/>
      <c r="E114" s="115"/>
      <c r="F114" s="115"/>
      <c r="G114" s="115"/>
      <c r="H114" s="186"/>
    </row>
    <row r="115" spans="1:9" x14ac:dyDescent="0.25">
      <c r="A115" s="135"/>
      <c r="B115" s="95" t="s">
        <v>321</v>
      </c>
      <c r="C115" s="95"/>
      <c r="D115" s="95"/>
      <c r="E115" s="115"/>
      <c r="F115" s="115"/>
      <c r="G115" s="115"/>
      <c r="H115" s="186"/>
    </row>
    <row r="116" spans="1:9" x14ac:dyDescent="0.25">
      <c r="A116" s="135"/>
      <c r="B116" s="95"/>
      <c r="C116" s="198" t="e">
        <f>IF(H68="Yes", "Complete Analysis", "N/A - Do Not Complete")</f>
        <v>#DIV/0!</v>
      </c>
      <c r="D116" s="333"/>
      <c r="E116" s="310"/>
      <c r="F116" s="114" t="e">
        <f>E116/E122</f>
        <v>#DIV/0!</v>
      </c>
      <c r="G116" s="519"/>
      <c r="H116" s="520"/>
    </row>
    <row r="117" spans="1:9" x14ac:dyDescent="0.25">
      <c r="A117" s="135"/>
      <c r="B117" s="95"/>
      <c r="C117" s="198"/>
      <c r="D117" s="333"/>
      <c r="E117" s="310"/>
      <c r="F117" s="114" t="e">
        <f>E117/E122</f>
        <v>#DIV/0!</v>
      </c>
      <c r="G117" s="519"/>
      <c r="H117" s="520"/>
    </row>
    <row r="118" spans="1:9" x14ac:dyDescent="0.25">
      <c r="A118" s="135"/>
      <c r="B118" s="95"/>
      <c r="C118" s="198"/>
      <c r="D118" s="333"/>
      <c r="E118" s="310"/>
      <c r="F118" s="114" t="e">
        <f>E118/E122</f>
        <v>#DIV/0!</v>
      </c>
      <c r="G118" s="519"/>
      <c r="H118" s="520"/>
    </row>
    <row r="119" spans="1:9" x14ac:dyDescent="0.25">
      <c r="A119" s="135"/>
      <c r="B119" s="95"/>
      <c r="C119" s="198"/>
      <c r="D119" s="333"/>
      <c r="E119" s="310"/>
      <c r="F119" s="114" t="e">
        <f>E119/E122</f>
        <v>#DIV/0!</v>
      </c>
      <c r="G119" s="519"/>
      <c r="H119" s="520"/>
    </row>
    <row r="120" spans="1:9" x14ac:dyDescent="0.25">
      <c r="A120" s="135"/>
      <c r="B120" s="95"/>
      <c r="C120" s="198"/>
      <c r="D120" s="333"/>
      <c r="E120" s="310"/>
      <c r="F120" s="114" t="e">
        <f>E120/E122</f>
        <v>#DIV/0!</v>
      </c>
      <c r="G120" s="519"/>
      <c r="H120" s="520"/>
    </row>
    <row r="121" spans="1:9" x14ac:dyDescent="0.25">
      <c r="A121" s="135"/>
      <c r="B121" s="95"/>
      <c r="C121" s="198"/>
      <c r="D121" s="334"/>
      <c r="E121" s="316"/>
      <c r="F121" s="114" t="e">
        <f>E121/E122</f>
        <v>#DIV/0!</v>
      </c>
      <c r="G121" s="523"/>
      <c r="H121" s="524"/>
    </row>
    <row r="122" spans="1:9" x14ac:dyDescent="0.25">
      <c r="A122" s="135"/>
      <c r="B122" s="95"/>
      <c r="C122" s="198"/>
      <c r="D122" s="199" t="s">
        <v>325</v>
      </c>
      <c r="E122" s="200">
        <f>SUM(E116:E121)</f>
        <v>0</v>
      </c>
      <c r="F122" s="114"/>
      <c r="G122" s="201" t="s">
        <v>305</v>
      </c>
      <c r="H122" s="339"/>
    </row>
    <row r="123" spans="1:9" ht="15.75" thickBot="1" x14ac:dyDescent="0.3">
      <c r="A123" s="151"/>
      <c r="B123" s="119"/>
      <c r="C123" s="204"/>
      <c r="D123" s="205"/>
      <c r="E123" s="205"/>
      <c r="F123" s="206"/>
      <c r="G123" s="120"/>
      <c r="H123" s="207"/>
    </row>
    <row r="124" spans="1:9" ht="15.75" thickBot="1" x14ac:dyDescent="0.3">
      <c r="A124" s="95"/>
      <c r="B124" s="95"/>
      <c r="C124" s="198"/>
      <c r="D124" s="95"/>
      <c r="E124" s="174"/>
      <c r="F124" s="115"/>
      <c r="G124" s="115"/>
      <c r="H124" s="115"/>
      <c r="I124" s="95"/>
    </row>
    <row r="125" spans="1:9" ht="16.5" thickBot="1" x14ac:dyDescent="0.3">
      <c r="A125" s="482" t="s">
        <v>399</v>
      </c>
      <c r="B125" s="483"/>
      <c r="C125" s="483"/>
      <c r="D125" s="483"/>
      <c r="E125" s="483"/>
      <c r="F125" s="483"/>
      <c r="G125" s="483"/>
      <c r="H125" s="484"/>
    </row>
    <row r="126" spans="1:9" ht="15" customHeight="1" x14ac:dyDescent="0.25">
      <c r="A126" s="93" t="s">
        <v>134</v>
      </c>
      <c r="B126" s="250" t="s">
        <v>369</v>
      </c>
      <c r="C126" s="250"/>
      <c r="D126" s="250"/>
      <c r="E126" s="250"/>
      <c r="F126" s="250"/>
      <c r="G126" s="250"/>
      <c r="H126" s="251"/>
    </row>
    <row r="127" spans="1:9" x14ac:dyDescent="0.25">
      <c r="A127" s="135"/>
      <c r="B127" s="95"/>
      <c r="C127" s="95"/>
      <c r="D127" s="95"/>
      <c r="E127" s="95"/>
      <c r="F127" s="95"/>
      <c r="G127" s="95"/>
      <c r="H127" s="96"/>
    </row>
    <row r="128" spans="1:9" x14ac:dyDescent="0.25">
      <c r="A128" s="93"/>
      <c r="B128" s="98" t="s">
        <v>413</v>
      </c>
      <c r="C128" s="95"/>
      <c r="D128" s="496"/>
      <c r="E128" s="496"/>
      <c r="F128" s="496"/>
      <c r="G128" s="496"/>
      <c r="H128" s="497"/>
    </row>
    <row r="129" spans="1:9" x14ac:dyDescent="0.25">
      <c r="A129" s="93"/>
      <c r="B129" s="95"/>
      <c r="C129" s="166"/>
      <c r="D129" s="166"/>
      <c r="E129" s="166"/>
      <c r="F129" s="166"/>
      <c r="G129" s="166"/>
      <c r="H129" s="167"/>
    </row>
    <row r="130" spans="1:9" x14ac:dyDescent="0.25">
      <c r="A130" s="135"/>
      <c r="B130" s="95"/>
      <c r="C130" s="95"/>
      <c r="D130" s="95"/>
      <c r="E130" s="538" t="s">
        <v>290</v>
      </c>
      <c r="F130" s="539"/>
      <c r="G130" s="539"/>
      <c r="H130" s="540"/>
    </row>
    <row r="131" spans="1:9" x14ac:dyDescent="0.25">
      <c r="A131" s="135"/>
      <c r="B131" s="95"/>
      <c r="C131" s="95"/>
      <c r="D131" s="95"/>
      <c r="E131" s="101" t="s">
        <v>138</v>
      </c>
      <c r="F131" s="101" t="s">
        <v>138</v>
      </c>
      <c r="G131" s="101" t="s">
        <v>138</v>
      </c>
      <c r="H131" s="168" t="s">
        <v>138</v>
      </c>
    </row>
    <row r="132" spans="1:9" x14ac:dyDescent="0.25">
      <c r="A132" s="135"/>
      <c r="B132" s="95"/>
      <c r="C132" s="95"/>
      <c r="D132" s="95"/>
      <c r="E132" s="102" t="s">
        <v>257</v>
      </c>
      <c r="F132" s="102" t="s">
        <v>312</v>
      </c>
      <c r="G132" s="102" t="s">
        <v>313</v>
      </c>
      <c r="H132" s="103" t="s">
        <v>314</v>
      </c>
    </row>
    <row r="133" spans="1:9" x14ac:dyDescent="0.25">
      <c r="A133" s="135"/>
      <c r="B133" s="104" t="s">
        <v>194</v>
      </c>
      <c r="C133" s="105"/>
      <c r="D133" s="106"/>
      <c r="E133" s="109" t="s">
        <v>195</v>
      </c>
      <c r="F133" s="109" t="s">
        <v>259</v>
      </c>
      <c r="G133" s="109" t="s">
        <v>258</v>
      </c>
      <c r="H133" s="242" t="s">
        <v>315</v>
      </c>
    </row>
    <row r="134" spans="1:9" ht="21.95" customHeight="1" x14ac:dyDescent="0.25">
      <c r="A134" s="135"/>
      <c r="B134" s="111" t="s">
        <v>287</v>
      </c>
      <c r="C134" s="101"/>
      <c r="D134" s="101"/>
      <c r="E134" s="101"/>
      <c r="F134" s="101"/>
      <c r="G134" s="101"/>
      <c r="H134" s="168"/>
    </row>
    <row r="135" spans="1:9" ht="15" customHeight="1" x14ac:dyDescent="0.25">
      <c r="A135" s="135"/>
      <c r="B135" s="543"/>
      <c r="C135" s="543"/>
      <c r="D135" s="543"/>
      <c r="E135" s="315"/>
      <c r="F135" s="315"/>
      <c r="G135" s="330"/>
      <c r="H135" s="331"/>
      <c r="I135" s="95"/>
    </row>
    <row r="136" spans="1:9" x14ac:dyDescent="0.25">
      <c r="A136" s="135"/>
      <c r="B136" s="503"/>
      <c r="C136" s="518"/>
      <c r="D136" s="504"/>
      <c r="E136" s="315"/>
      <c r="F136" s="315"/>
      <c r="G136" s="330"/>
      <c r="H136" s="331"/>
      <c r="I136" s="95"/>
    </row>
    <row r="137" spans="1:9" x14ac:dyDescent="0.25">
      <c r="A137" s="135"/>
      <c r="B137" s="503"/>
      <c r="C137" s="518"/>
      <c r="D137" s="504"/>
      <c r="E137" s="315"/>
      <c r="F137" s="315"/>
      <c r="G137" s="330"/>
      <c r="H137" s="331"/>
      <c r="I137" s="95"/>
    </row>
    <row r="138" spans="1:9" x14ac:dyDescent="0.25">
      <c r="A138" s="135"/>
      <c r="B138" s="503"/>
      <c r="C138" s="518"/>
      <c r="D138" s="504"/>
      <c r="E138" s="315"/>
      <c r="F138" s="315"/>
      <c r="G138" s="330"/>
      <c r="H138" s="331"/>
      <c r="I138" s="95"/>
    </row>
    <row r="139" spans="1:9" x14ac:dyDescent="0.25">
      <c r="A139" s="135"/>
      <c r="B139" s="503"/>
      <c r="C139" s="518"/>
      <c r="D139" s="504"/>
      <c r="E139" s="315"/>
      <c r="F139" s="315"/>
      <c r="G139" s="330"/>
      <c r="H139" s="331"/>
      <c r="I139" s="95"/>
    </row>
    <row r="140" spans="1:9" x14ac:dyDescent="0.25">
      <c r="A140" s="135"/>
      <c r="B140" s="503"/>
      <c r="C140" s="518"/>
      <c r="D140" s="504"/>
      <c r="E140" s="315"/>
      <c r="F140" s="315"/>
      <c r="G140" s="330"/>
      <c r="H140" s="331"/>
      <c r="I140" s="95"/>
    </row>
    <row r="141" spans="1:9" x14ac:dyDescent="0.25">
      <c r="A141" s="135"/>
      <c r="B141" s="503"/>
      <c r="C141" s="518"/>
      <c r="D141" s="504"/>
      <c r="E141" s="315"/>
      <c r="F141" s="315"/>
      <c r="G141" s="330"/>
      <c r="H141" s="331"/>
      <c r="I141" s="95"/>
    </row>
    <row r="142" spans="1:9" x14ac:dyDescent="0.25">
      <c r="A142" s="135"/>
      <c r="B142" s="503"/>
      <c r="C142" s="518"/>
      <c r="D142" s="504"/>
      <c r="E142" s="315"/>
      <c r="F142" s="315"/>
      <c r="G142" s="330"/>
      <c r="H142" s="331"/>
      <c r="I142" s="95"/>
    </row>
    <row r="143" spans="1:9" x14ac:dyDescent="0.25">
      <c r="A143" s="135"/>
      <c r="B143" s="503"/>
      <c r="C143" s="518"/>
      <c r="D143" s="504"/>
      <c r="E143" s="315"/>
      <c r="F143" s="315"/>
      <c r="G143" s="330"/>
      <c r="H143" s="331"/>
      <c r="I143" s="95"/>
    </row>
    <row r="144" spans="1:9" x14ac:dyDescent="0.25">
      <c r="A144" s="135"/>
      <c r="B144" s="503"/>
      <c r="C144" s="518"/>
      <c r="D144" s="504"/>
      <c r="E144" s="315"/>
      <c r="F144" s="315"/>
      <c r="G144" s="330"/>
      <c r="H144" s="331"/>
      <c r="I144" s="95"/>
    </row>
    <row r="145" spans="1:9" x14ac:dyDescent="0.25">
      <c r="A145" s="135"/>
      <c r="B145" s="498" t="s">
        <v>153</v>
      </c>
      <c r="C145" s="499"/>
      <c r="D145" s="500"/>
      <c r="E145" s="315"/>
      <c r="F145" s="315"/>
      <c r="G145" s="330"/>
      <c r="H145" s="331"/>
      <c r="I145" s="95"/>
    </row>
    <row r="146" spans="1:9" x14ac:dyDescent="0.25">
      <c r="A146" s="135"/>
      <c r="B146" s="503"/>
      <c r="C146" s="518"/>
      <c r="D146" s="504"/>
      <c r="E146" s="315"/>
      <c r="F146" s="315"/>
      <c r="G146" s="330"/>
      <c r="H146" s="331"/>
      <c r="I146" s="95"/>
    </row>
    <row r="147" spans="1:9" ht="21.95" customHeight="1" x14ac:dyDescent="0.25">
      <c r="A147" s="135"/>
      <c r="B147" s="111" t="s">
        <v>288</v>
      </c>
      <c r="C147" s="143"/>
      <c r="D147" s="174"/>
      <c r="E147" s="174"/>
      <c r="F147" s="174"/>
      <c r="G147" s="175"/>
      <c r="H147" s="176"/>
    </row>
    <row r="148" spans="1:9" ht="15" customHeight="1" x14ac:dyDescent="0.25">
      <c r="A148" s="135"/>
      <c r="B148" s="503"/>
      <c r="C148" s="518"/>
      <c r="D148" s="504"/>
      <c r="E148" s="315"/>
      <c r="F148" s="315"/>
      <c r="G148" s="330"/>
      <c r="H148" s="331"/>
      <c r="I148" s="95"/>
    </row>
    <row r="149" spans="1:9" x14ac:dyDescent="0.25">
      <c r="A149" s="135"/>
      <c r="B149" s="503"/>
      <c r="C149" s="518"/>
      <c r="D149" s="504"/>
      <c r="E149" s="315"/>
      <c r="F149" s="315"/>
      <c r="G149" s="330"/>
      <c r="H149" s="331"/>
      <c r="I149" s="95"/>
    </row>
    <row r="150" spans="1:9" x14ac:dyDescent="0.25">
      <c r="A150" s="135"/>
      <c r="B150" s="503"/>
      <c r="C150" s="518"/>
      <c r="D150" s="504"/>
      <c r="E150" s="315"/>
      <c r="F150" s="315"/>
      <c r="G150" s="330"/>
      <c r="H150" s="331"/>
      <c r="I150" s="95"/>
    </row>
    <row r="151" spans="1:9" x14ac:dyDescent="0.25">
      <c r="A151" s="135"/>
      <c r="B151" s="503"/>
      <c r="C151" s="518"/>
      <c r="D151" s="504"/>
      <c r="E151" s="315"/>
      <c r="F151" s="315"/>
      <c r="G151" s="330"/>
      <c r="H151" s="331"/>
      <c r="I151" s="95"/>
    </row>
    <row r="152" spans="1:9" x14ac:dyDescent="0.25">
      <c r="A152" s="135"/>
      <c r="B152" s="503"/>
      <c r="C152" s="518"/>
      <c r="D152" s="504"/>
      <c r="E152" s="315"/>
      <c r="F152" s="315"/>
      <c r="G152" s="330"/>
      <c r="H152" s="331"/>
      <c r="I152" s="95"/>
    </row>
    <row r="153" spans="1:9" x14ac:dyDescent="0.25">
      <c r="A153" s="135"/>
      <c r="B153" s="503"/>
      <c r="C153" s="518"/>
      <c r="D153" s="504"/>
      <c r="E153" s="315"/>
      <c r="F153" s="315"/>
      <c r="G153" s="330"/>
      <c r="H153" s="331"/>
      <c r="I153" s="95"/>
    </row>
    <row r="154" spans="1:9" x14ac:dyDescent="0.25">
      <c r="A154" s="135"/>
      <c r="B154" s="503"/>
      <c r="C154" s="518"/>
      <c r="D154" s="504"/>
      <c r="E154" s="315"/>
      <c r="F154" s="315"/>
      <c r="G154" s="330"/>
      <c r="H154" s="331"/>
      <c r="I154" s="95"/>
    </row>
    <row r="155" spans="1:9" x14ac:dyDescent="0.25">
      <c r="A155" s="135"/>
      <c r="B155" s="503"/>
      <c r="C155" s="518"/>
      <c r="D155" s="504"/>
      <c r="E155" s="315"/>
      <c r="F155" s="315"/>
      <c r="G155" s="330"/>
      <c r="H155" s="331"/>
      <c r="I155" s="95"/>
    </row>
    <row r="156" spans="1:9" x14ac:dyDescent="0.25">
      <c r="A156" s="135"/>
      <c r="B156" s="503"/>
      <c r="C156" s="518"/>
      <c r="D156" s="504"/>
      <c r="E156" s="315"/>
      <c r="F156" s="315"/>
      <c r="G156" s="330"/>
      <c r="H156" s="331"/>
      <c r="I156" s="95"/>
    </row>
    <row r="157" spans="1:9" x14ac:dyDescent="0.25">
      <c r="A157" s="135"/>
      <c r="B157" s="503"/>
      <c r="C157" s="518"/>
      <c r="D157" s="504"/>
      <c r="E157" s="315"/>
      <c r="F157" s="315"/>
      <c r="G157" s="330"/>
      <c r="H157" s="331"/>
      <c r="I157" s="95"/>
    </row>
    <row r="158" spans="1:9" x14ac:dyDescent="0.25">
      <c r="A158" s="135"/>
      <c r="B158" s="498" t="s">
        <v>153</v>
      </c>
      <c r="C158" s="499"/>
      <c r="D158" s="500"/>
      <c r="E158" s="315"/>
      <c r="F158" s="315"/>
      <c r="G158" s="330"/>
      <c r="H158" s="331"/>
      <c r="I158" s="95"/>
    </row>
    <row r="159" spans="1:9" x14ac:dyDescent="0.25">
      <c r="A159" s="135"/>
      <c r="B159" s="503"/>
      <c r="C159" s="518"/>
      <c r="D159" s="504"/>
      <c r="E159" s="315"/>
      <c r="F159" s="315"/>
      <c r="G159" s="330"/>
      <c r="H159" s="331"/>
      <c r="I159" s="95"/>
    </row>
    <row r="160" spans="1:9" x14ac:dyDescent="0.25">
      <c r="A160" s="135"/>
      <c r="B160" s="177"/>
      <c r="C160" s="150"/>
      <c r="D160" s="252"/>
      <c r="E160" s="252"/>
      <c r="F160" s="252"/>
      <c r="G160" s="252"/>
      <c r="H160" s="253"/>
      <c r="I160" s="95"/>
    </row>
    <row r="161" spans="1:8" x14ac:dyDescent="0.25">
      <c r="A161" s="93" t="s">
        <v>135</v>
      </c>
      <c r="B161" s="148" t="s">
        <v>336</v>
      </c>
      <c r="C161" s="149"/>
      <c r="D161" s="149"/>
      <c r="E161" s="150"/>
      <c r="F161" s="150"/>
      <c r="G161" s="150"/>
      <c r="H161" s="208"/>
    </row>
    <row r="162" spans="1:8" x14ac:dyDescent="0.25">
      <c r="A162" s="135"/>
      <c r="B162" s="493"/>
      <c r="C162" s="493"/>
      <c r="D162" s="493"/>
      <c r="E162" s="493"/>
      <c r="F162" s="493"/>
      <c r="G162" s="493"/>
      <c r="H162" s="494"/>
    </row>
    <row r="163" spans="1:8" x14ac:dyDescent="0.25">
      <c r="A163" s="135"/>
      <c r="B163" s="493"/>
      <c r="C163" s="493"/>
      <c r="D163" s="493"/>
      <c r="E163" s="493"/>
      <c r="F163" s="493"/>
      <c r="G163" s="493"/>
      <c r="H163" s="494"/>
    </row>
    <row r="164" spans="1:8" ht="15.75" thickBot="1" x14ac:dyDescent="0.3">
      <c r="A164" s="151"/>
      <c r="B164" s="210"/>
      <c r="C164" s="211"/>
      <c r="D164" s="211"/>
      <c r="E164" s="211"/>
      <c r="F164" s="211"/>
      <c r="G164" s="211"/>
      <c r="H164" s="254"/>
    </row>
    <row r="165" spans="1:8" x14ac:dyDescent="0.25">
      <c r="A165" s="95"/>
      <c r="B165" s="172"/>
      <c r="C165" s="150"/>
      <c r="D165" s="150"/>
      <c r="E165" s="150"/>
      <c r="F165" s="150"/>
      <c r="G165" s="150"/>
      <c r="H165" s="150"/>
    </row>
  </sheetData>
  <sheetProtection algorithmName="SHA-512" hashValue="khrAqUBoCnqsQMsASetHf/JNppobSxszTFB9WNczsSVNTBShM0bFuhLxChT46YYk46+pQ0fdJITyWQiSWhMd2w==" saltValue="bTKSqenLr5snuoquIHP4gg==" spinCount="100000" sheet="1" objects="1" scenarios="1" insertRows="0"/>
  <mergeCells count="86">
    <mergeCell ref="B19:H22"/>
    <mergeCell ref="B23:H23"/>
    <mergeCell ref="B24:H24"/>
    <mergeCell ref="B156:D156"/>
    <mergeCell ref="B157:D157"/>
    <mergeCell ref="B153:D153"/>
    <mergeCell ref="B154:D154"/>
    <mergeCell ref="B155:D155"/>
    <mergeCell ref="B150:D150"/>
    <mergeCell ref="G117:H117"/>
    <mergeCell ref="G118:H118"/>
    <mergeCell ref="G119:H119"/>
    <mergeCell ref="G120:H120"/>
    <mergeCell ref="G121:H121"/>
    <mergeCell ref="G111:H111"/>
    <mergeCell ref="G112:H112"/>
    <mergeCell ref="B158:D158"/>
    <mergeCell ref="B159:D159"/>
    <mergeCell ref="B135:D135"/>
    <mergeCell ref="B136:D136"/>
    <mergeCell ref="B137:D137"/>
    <mergeCell ref="B138:D138"/>
    <mergeCell ref="B139:D139"/>
    <mergeCell ref="B140:D140"/>
    <mergeCell ref="B141:D141"/>
    <mergeCell ref="B142:D142"/>
    <mergeCell ref="B143:D143"/>
    <mergeCell ref="B144:D144"/>
    <mergeCell ref="B146:D146"/>
    <mergeCell ref="B145:D145"/>
    <mergeCell ref="B151:D151"/>
    <mergeCell ref="B152:D152"/>
    <mergeCell ref="G116:H116"/>
    <mergeCell ref="B148:D148"/>
    <mergeCell ref="B149:D149"/>
    <mergeCell ref="G103:H103"/>
    <mergeCell ref="G107:H107"/>
    <mergeCell ref="G108:H108"/>
    <mergeCell ref="G109:H109"/>
    <mergeCell ref="G110:H110"/>
    <mergeCell ref="G98:H98"/>
    <mergeCell ref="G99:H99"/>
    <mergeCell ref="G100:H100"/>
    <mergeCell ref="G101:H101"/>
    <mergeCell ref="G102:H102"/>
    <mergeCell ref="G90:H90"/>
    <mergeCell ref="G91:H91"/>
    <mergeCell ref="G92:H92"/>
    <mergeCell ref="G93:H93"/>
    <mergeCell ref="G94:H94"/>
    <mergeCell ref="B60:C60"/>
    <mergeCell ref="B61:C61"/>
    <mergeCell ref="B62:C62"/>
    <mergeCell ref="B63:C63"/>
    <mergeCell ref="G89:H89"/>
    <mergeCell ref="B55:C55"/>
    <mergeCell ref="B56:C56"/>
    <mergeCell ref="B57:C57"/>
    <mergeCell ref="B58:C58"/>
    <mergeCell ref="B59:C59"/>
    <mergeCell ref="B50:C50"/>
    <mergeCell ref="B49:C49"/>
    <mergeCell ref="B52:C52"/>
    <mergeCell ref="B53:C53"/>
    <mergeCell ref="B54:C54"/>
    <mergeCell ref="B44:C44"/>
    <mergeCell ref="B45:C45"/>
    <mergeCell ref="B46:C46"/>
    <mergeCell ref="B47:C47"/>
    <mergeCell ref="B48:C48"/>
    <mergeCell ref="B162:H163"/>
    <mergeCell ref="B28:H29"/>
    <mergeCell ref="A27:H27"/>
    <mergeCell ref="B75:H76"/>
    <mergeCell ref="B78:H81"/>
    <mergeCell ref="A125:H125"/>
    <mergeCell ref="E34:H34"/>
    <mergeCell ref="E130:H130"/>
    <mergeCell ref="D32:H32"/>
    <mergeCell ref="D83:H83"/>
    <mergeCell ref="D128:H128"/>
    <mergeCell ref="B39:C39"/>
    <mergeCell ref="B40:C40"/>
    <mergeCell ref="B41:C41"/>
    <mergeCell ref="B42:C42"/>
    <mergeCell ref="B43:C43"/>
  </mergeCells>
  <conditionalFormatting sqref="E39:E50 E52:E64 E66:E69 B88:H95 E135:E146 E148:E159">
    <cfRule type="expression" dxfId="88" priority="5">
      <formula>$F$11="no"</formula>
    </cfRule>
  </conditionalFormatting>
  <conditionalFormatting sqref="F39:F50 F52:F64 F66:F69 B97:H104 F135:F146 F148:F159">
    <cfRule type="expression" dxfId="87" priority="4">
      <formula>$F$13="no"</formula>
    </cfRule>
  </conditionalFormatting>
  <conditionalFormatting sqref="G39:G50 G52:G64 G66:G69 B106:H113 G135:G146 G148:G159">
    <cfRule type="expression" dxfId="86" priority="3">
      <formula>$F$15="no"</formula>
    </cfRule>
  </conditionalFormatting>
  <conditionalFormatting sqref="H39:H50 H52:H64 H66:H69 B115:H122 H135:H146 H148:H159">
    <cfRule type="expression" dxfId="85" priority="2">
      <formula>$F$17="no"</formula>
    </cfRule>
  </conditionalFormatting>
  <conditionalFormatting sqref="A27:H164">
    <cfRule type="expression" dxfId="84" priority="1">
      <formula>AND($F$11="no",$F$13="no",$F$15="no",$F$17="no")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'Yes or No'!$A:$A</xm:f>
          </x14:formula1>
          <xm:sqref>F13 F11 F17 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34998626667073579"/>
  </sheetPr>
  <dimension ref="A1:H165"/>
  <sheetViews>
    <sheetView showGridLines="0" zoomScaleNormal="100" workbookViewId="0">
      <pane ySplit="7" topLeftCell="A8" activePane="bottomLeft" state="frozen"/>
      <selection pane="bottomLeft"/>
    </sheetView>
  </sheetViews>
  <sheetFormatPr defaultColWidth="9.140625" defaultRowHeight="15" x14ac:dyDescent="0.25"/>
  <cols>
    <col min="1" max="1" width="3" style="62" customWidth="1"/>
    <col min="2" max="2" width="12.5703125" style="62" customWidth="1"/>
    <col min="3" max="3" width="46.140625" style="62" customWidth="1"/>
    <col min="4" max="4" width="14.85546875" style="62" customWidth="1"/>
    <col min="5" max="8" width="19.140625" style="62" customWidth="1"/>
    <col min="9" max="16384" width="9.140625" style="62"/>
  </cols>
  <sheetData>
    <row r="1" spans="1:8" ht="18.75" customHeight="1" x14ac:dyDescent="0.3">
      <c r="A1" s="61" t="str">
        <f>'Cover and Instructions'!A1</f>
        <v>Georgia Families MHPAEA Parity</v>
      </c>
      <c r="H1" s="63" t="s">
        <v>565</v>
      </c>
    </row>
    <row r="2" spans="1:8" ht="26.25" x14ac:dyDescent="0.4">
      <c r="A2" s="64" t="s">
        <v>16</v>
      </c>
    </row>
    <row r="3" spans="1:8" ht="21" x14ac:dyDescent="0.35">
      <c r="A3" s="66" t="s">
        <v>361</v>
      </c>
    </row>
    <row r="5" spans="1:8" x14ac:dyDescent="0.25">
      <c r="A5" s="68" t="s">
        <v>0</v>
      </c>
      <c r="C5" s="69" t="str">
        <f>'Cover and Instructions'!$D$4</f>
        <v>Peach State Health Plan</v>
      </c>
      <c r="D5" s="69"/>
      <c r="E5" s="69"/>
      <c r="F5" s="69"/>
      <c r="G5" s="69"/>
      <c r="H5" s="69"/>
    </row>
    <row r="6" spans="1:8" x14ac:dyDescent="0.25">
      <c r="A6" s="68" t="s">
        <v>510</v>
      </c>
      <c r="C6" s="69" t="str">
        <f>'Cover and Instructions'!D5</f>
        <v>Title XIX Children</v>
      </c>
      <c r="D6" s="69"/>
      <c r="E6" s="69"/>
      <c r="F6" s="69"/>
      <c r="G6" s="69"/>
      <c r="H6" s="69"/>
    </row>
    <row r="7" spans="1:8" ht="15.75" thickBot="1" x14ac:dyDescent="0.3"/>
    <row r="8" spans="1:8" x14ac:dyDescent="0.25">
      <c r="A8" s="71" t="s">
        <v>375</v>
      </c>
      <c r="B8" s="72"/>
      <c r="C8" s="72"/>
      <c r="D8" s="72"/>
      <c r="E8" s="72"/>
      <c r="F8" s="72"/>
      <c r="G8" s="72"/>
      <c r="H8" s="73"/>
    </row>
    <row r="9" spans="1:8" ht="15" customHeight="1" x14ac:dyDescent="0.25">
      <c r="A9" s="74" t="s">
        <v>374</v>
      </c>
      <c r="B9" s="75"/>
      <c r="C9" s="75"/>
      <c r="D9" s="75"/>
      <c r="E9" s="75"/>
      <c r="F9" s="75"/>
      <c r="G9" s="75"/>
      <c r="H9" s="76"/>
    </row>
    <row r="10" spans="1:8" x14ac:dyDescent="0.25">
      <c r="A10" s="77"/>
      <c r="B10" s="78"/>
      <c r="C10" s="78"/>
      <c r="D10" s="78"/>
      <c r="E10" s="78"/>
      <c r="F10" s="78"/>
      <c r="G10" s="78"/>
      <c r="H10" s="79"/>
    </row>
    <row r="11" spans="1:8" x14ac:dyDescent="0.25">
      <c r="A11" s="80" t="s">
        <v>370</v>
      </c>
      <c r="B11" s="81" t="s">
        <v>417</v>
      </c>
      <c r="C11" s="78"/>
      <c r="D11" s="78"/>
      <c r="E11" s="78"/>
      <c r="F11" s="160" t="s">
        <v>372</v>
      </c>
      <c r="G11" s="84" t="str">
        <f>IF(F11="yes","  Complete Section 1 and Section 2","")</f>
        <v/>
      </c>
      <c r="H11" s="79"/>
    </row>
    <row r="12" spans="1:8" ht="6" customHeight="1" x14ac:dyDescent="0.25">
      <c r="A12" s="80"/>
      <c r="B12" s="81"/>
      <c r="C12" s="78"/>
      <c r="D12" s="78"/>
      <c r="E12" s="78"/>
      <c r="F12" s="78"/>
      <c r="G12" s="84"/>
      <c r="H12" s="79"/>
    </row>
    <row r="13" spans="1:8" x14ac:dyDescent="0.25">
      <c r="A13" s="80" t="s">
        <v>373</v>
      </c>
      <c r="B13" s="81" t="s">
        <v>418</v>
      </c>
      <c r="C13" s="78"/>
      <c r="D13" s="78"/>
      <c r="E13" s="78"/>
      <c r="F13" s="160" t="s">
        <v>372</v>
      </c>
      <c r="G13" s="84" t="str">
        <f>IF(F13="yes","  Complete Section 1 and Section 2","")</f>
        <v/>
      </c>
      <c r="H13" s="79"/>
    </row>
    <row r="14" spans="1:8" ht="6" customHeight="1" x14ac:dyDescent="0.25">
      <c r="A14" s="80"/>
      <c r="B14" s="81"/>
      <c r="C14" s="78"/>
      <c r="D14" s="78"/>
      <c r="E14" s="78"/>
      <c r="F14" s="78"/>
      <c r="G14" s="84"/>
      <c r="H14" s="79"/>
    </row>
    <row r="15" spans="1:8" x14ac:dyDescent="0.25">
      <c r="A15" s="80" t="s">
        <v>378</v>
      </c>
      <c r="B15" s="81" t="s">
        <v>419</v>
      </c>
      <c r="C15" s="78"/>
      <c r="D15" s="78"/>
      <c r="E15" s="78"/>
      <c r="F15" s="83" t="s">
        <v>372</v>
      </c>
      <c r="G15" s="84" t="str">
        <f>IF(F15="yes","  Complete Section 1 and Section 2","")</f>
        <v/>
      </c>
      <c r="H15" s="79"/>
    </row>
    <row r="16" spans="1:8" ht="6" customHeight="1" x14ac:dyDescent="0.25">
      <c r="A16" s="80"/>
      <c r="B16" s="81"/>
      <c r="C16" s="78"/>
      <c r="D16" s="78"/>
      <c r="E16" s="78"/>
      <c r="F16" s="78"/>
      <c r="G16" s="84"/>
      <c r="H16" s="79"/>
    </row>
    <row r="17" spans="1:8" x14ac:dyDescent="0.25">
      <c r="A17" s="80" t="s">
        <v>379</v>
      </c>
      <c r="B17" s="81" t="s">
        <v>401</v>
      </c>
      <c r="C17" s="78"/>
      <c r="D17" s="78"/>
      <c r="E17" s="78"/>
      <c r="F17" s="83" t="s">
        <v>372</v>
      </c>
      <c r="G17" s="84" t="str">
        <f>IF(F17="yes","  Complete Section 1 and Section 2","")</f>
        <v/>
      </c>
      <c r="H17" s="79"/>
    </row>
    <row r="18" spans="1:8" ht="6" customHeight="1" x14ac:dyDescent="0.25">
      <c r="A18" s="80"/>
      <c r="B18" s="81"/>
      <c r="C18" s="78"/>
      <c r="D18" s="78"/>
      <c r="E18" s="78"/>
      <c r="F18" s="78"/>
      <c r="G18" s="86"/>
      <c r="H18" s="79"/>
    </row>
    <row r="19" spans="1:8" x14ac:dyDescent="0.25">
      <c r="A19" s="80" t="s">
        <v>489</v>
      </c>
      <c r="B19" s="544" t="s">
        <v>567</v>
      </c>
      <c r="C19" s="544"/>
      <c r="D19" s="544"/>
      <c r="E19" s="544"/>
      <c r="F19" s="544"/>
      <c r="G19" s="544"/>
      <c r="H19" s="545"/>
    </row>
    <row r="20" spans="1:8" x14ac:dyDescent="0.25">
      <c r="A20" s="240"/>
      <c r="B20" s="544"/>
      <c r="C20" s="544"/>
      <c r="D20" s="544"/>
      <c r="E20" s="544"/>
      <c r="F20" s="544"/>
      <c r="G20" s="544"/>
      <c r="H20" s="545"/>
    </row>
    <row r="21" spans="1:8" x14ac:dyDescent="0.25">
      <c r="A21" s="240"/>
      <c r="B21" s="544"/>
      <c r="C21" s="544"/>
      <c r="D21" s="544"/>
      <c r="E21" s="544"/>
      <c r="F21" s="544"/>
      <c r="G21" s="544"/>
      <c r="H21" s="545"/>
    </row>
    <row r="22" spans="1:8" x14ac:dyDescent="0.25">
      <c r="A22" s="240"/>
      <c r="B22" s="544"/>
      <c r="C22" s="544"/>
      <c r="D22" s="544"/>
      <c r="E22" s="544"/>
      <c r="F22" s="544"/>
      <c r="G22" s="544"/>
      <c r="H22" s="545"/>
    </row>
    <row r="23" spans="1:8" x14ac:dyDescent="0.25">
      <c r="A23" s="80"/>
      <c r="B23" s="514"/>
      <c r="C23" s="546"/>
      <c r="D23" s="546"/>
      <c r="E23" s="546"/>
      <c r="F23" s="546"/>
      <c r="G23" s="546"/>
      <c r="H23" s="547"/>
    </row>
    <row r="24" spans="1:8" x14ac:dyDescent="0.25">
      <c r="A24" s="80"/>
      <c r="B24" s="548"/>
      <c r="C24" s="548"/>
      <c r="D24" s="548"/>
      <c r="E24" s="548"/>
      <c r="F24" s="548"/>
      <c r="G24" s="548"/>
      <c r="H24" s="549"/>
    </row>
    <row r="25" spans="1:8" ht="15.75" thickBot="1" x14ac:dyDescent="0.3">
      <c r="A25" s="87"/>
      <c r="B25" s="88"/>
      <c r="C25" s="89"/>
      <c r="D25" s="89"/>
      <c r="E25" s="89"/>
      <c r="F25" s="89"/>
      <c r="G25" s="90"/>
      <c r="H25" s="92"/>
    </row>
    <row r="26" spans="1:8" ht="15.75" thickBot="1" x14ac:dyDescent="0.3"/>
    <row r="27" spans="1:8" ht="16.5" thickBot="1" x14ac:dyDescent="0.3">
      <c r="A27" s="482" t="s">
        <v>402</v>
      </c>
      <c r="B27" s="483"/>
      <c r="C27" s="483"/>
      <c r="D27" s="483"/>
      <c r="E27" s="483"/>
      <c r="F27" s="483"/>
      <c r="G27" s="483"/>
      <c r="H27" s="484"/>
    </row>
    <row r="28" spans="1:8" x14ac:dyDescent="0.25">
      <c r="A28" s="93" t="s">
        <v>130</v>
      </c>
      <c r="B28" s="508" t="s">
        <v>360</v>
      </c>
      <c r="C28" s="508"/>
      <c r="D28" s="508"/>
      <c r="E28" s="508"/>
      <c r="F28" s="508"/>
      <c r="G28" s="508"/>
      <c r="H28" s="509"/>
    </row>
    <row r="29" spans="1:8" x14ac:dyDescent="0.25">
      <c r="A29" s="93"/>
      <c r="B29" s="510"/>
      <c r="C29" s="510"/>
      <c r="D29" s="510"/>
      <c r="E29" s="510"/>
      <c r="F29" s="510"/>
      <c r="G29" s="510"/>
      <c r="H29" s="511"/>
    </row>
    <row r="30" spans="1:8" x14ac:dyDescent="0.25">
      <c r="A30" s="93"/>
      <c r="B30" s="97" t="s">
        <v>309</v>
      </c>
      <c r="C30" s="166"/>
      <c r="D30" s="166"/>
      <c r="E30" s="166"/>
      <c r="F30" s="166"/>
      <c r="G30" s="166"/>
      <c r="H30" s="167"/>
    </row>
    <row r="31" spans="1:8" x14ac:dyDescent="0.25">
      <c r="A31" s="93"/>
      <c r="B31" s="95"/>
      <c r="C31" s="166"/>
      <c r="D31" s="166"/>
      <c r="E31" s="166"/>
      <c r="F31" s="166"/>
      <c r="G31" s="166"/>
      <c r="H31" s="167"/>
    </row>
    <row r="32" spans="1:8" x14ac:dyDescent="0.25">
      <c r="A32" s="93"/>
      <c r="B32" s="98" t="s">
        <v>413</v>
      </c>
      <c r="C32" s="95"/>
      <c r="D32" s="496"/>
      <c r="E32" s="496"/>
      <c r="F32" s="496"/>
      <c r="G32" s="496"/>
      <c r="H32" s="497"/>
    </row>
    <row r="33" spans="1:8" x14ac:dyDescent="0.25">
      <c r="A33" s="93"/>
      <c r="B33" s="95"/>
      <c r="C33" s="166"/>
      <c r="D33" s="166"/>
      <c r="E33" s="166"/>
      <c r="F33" s="166"/>
      <c r="G33" s="166"/>
      <c r="H33" s="167"/>
    </row>
    <row r="34" spans="1:8" ht="15" customHeight="1" x14ac:dyDescent="0.25">
      <c r="A34" s="135"/>
      <c r="B34" s="166"/>
      <c r="C34" s="166"/>
      <c r="D34" s="166"/>
      <c r="E34" s="512" t="s">
        <v>358</v>
      </c>
      <c r="F34" s="512"/>
      <c r="G34" s="512"/>
      <c r="H34" s="513"/>
    </row>
    <row r="35" spans="1:8" x14ac:dyDescent="0.25">
      <c r="A35" s="135"/>
      <c r="B35" s="95"/>
      <c r="C35" s="95"/>
      <c r="D35" s="95"/>
      <c r="E35" s="166" t="s">
        <v>311</v>
      </c>
      <c r="F35" s="166" t="s">
        <v>311</v>
      </c>
      <c r="G35" s="166" t="s">
        <v>311</v>
      </c>
      <c r="H35" s="167" t="s">
        <v>311</v>
      </c>
    </row>
    <row r="36" spans="1:8" x14ac:dyDescent="0.25">
      <c r="A36" s="135"/>
      <c r="B36" s="101"/>
      <c r="C36" s="101"/>
      <c r="D36" s="101" t="s">
        <v>164</v>
      </c>
      <c r="E36" s="102" t="s">
        <v>257</v>
      </c>
      <c r="F36" s="102" t="s">
        <v>312</v>
      </c>
      <c r="G36" s="102" t="s">
        <v>313</v>
      </c>
      <c r="H36" s="103" t="s">
        <v>314</v>
      </c>
    </row>
    <row r="37" spans="1:8" x14ac:dyDescent="0.25">
      <c r="A37" s="135"/>
      <c r="B37" s="104" t="s">
        <v>191</v>
      </c>
      <c r="C37" s="105"/>
      <c r="D37" s="105" t="s">
        <v>158</v>
      </c>
      <c r="E37" s="109" t="s">
        <v>195</v>
      </c>
      <c r="F37" s="109" t="s">
        <v>259</v>
      </c>
      <c r="G37" s="109" t="s">
        <v>258</v>
      </c>
      <c r="H37" s="242" t="s">
        <v>315</v>
      </c>
    </row>
    <row r="38" spans="1:8" ht="21.95" customHeight="1" x14ac:dyDescent="0.25">
      <c r="A38" s="135"/>
      <c r="B38" s="111" t="s">
        <v>287</v>
      </c>
      <c r="C38" s="101"/>
      <c r="D38" s="101"/>
      <c r="E38" s="101"/>
      <c r="F38" s="101"/>
      <c r="G38" s="101"/>
      <c r="H38" s="168"/>
    </row>
    <row r="39" spans="1:8" ht="15" customHeight="1" x14ac:dyDescent="0.25">
      <c r="A39" s="135"/>
      <c r="B39" s="495"/>
      <c r="C39" s="495"/>
      <c r="D39" s="310"/>
      <c r="E39" s="310"/>
      <c r="F39" s="310"/>
      <c r="G39" s="313"/>
      <c r="H39" s="314"/>
    </row>
    <row r="40" spans="1:8" x14ac:dyDescent="0.25">
      <c r="A40" s="135"/>
      <c r="B40" s="495"/>
      <c r="C40" s="495"/>
      <c r="D40" s="310"/>
      <c r="E40" s="310"/>
      <c r="F40" s="310"/>
      <c r="G40" s="313"/>
      <c r="H40" s="314"/>
    </row>
    <row r="41" spans="1:8" x14ac:dyDescent="0.25">
      <c r="A41" s="135"/>
      <c r="B41" s="495"/>
      <c r="C41" s="495"/>
      <c r="D41" s="310"/>
      <c r="E41" s="310"/>
      <c r="F41" s="310"/>
      <c r="G41" s="313"/>
      <c r="H41" s="314"/>
    </row>
    <row r="42" spans="1:8" x14ac:dyDescent="0.25">
      <c r="A42" s="135"/>
      <c r="B42" s="495"/>
      <c r="C42" s="495"/>
      <c r="D42" s="310"/>
      <c r="E42" s="310"/>
      <c r="F42" s="310"/>
      <c r="G42" s="313"/>
      <c r="H42" s="314"/>
    </row>
    <row r="43" spans="1:8" x14ac:dyDescent="0.25">
      <c r="A43" s="135"/>
      <c r="B43" s="495"/>
      <c r="C43" s="495"/>
      <c r="D43" s="310"/>
      <c r="E43" s="310"/>
      <c r="F43" s="310"/>
      <c r="G43" s="313"/>
      <c r="H43" s="314"/>
    </row>
    <row r="44" spans="1:8" x14ac:dyDescent="0.25">
      <c r="A44" s="135"/>
      <c r="B44" s="495"/>
      <c r="C44" s="495"/>
      <c r="D44" s="310"/>
      <c r="E44" s="310"/>
      <c r="F44" s="310"/>
      <c r="G44" s="313"/>
      <c r="H44" s="314"/>
    </row>
    <row r="45" spans="1:8" x14ac:dyDescent="0.25">
      <c r="A45" s="135"/>
      <c r="B45" s="495"/>
      <c r="C45" s="495"/>
      <c r="D45" s="310"/>
      <c r="E45" s="310"/>
      <c r="F45" s="310"/>
      <c r="G45" s="313"/>
      <c r="H45" s="314"/>
    </row>
    <row r="46" spans="1:8" x14ac:dyDescent="0.25">
      <c r="A46" s="135"/>
      <c r="B46" s="495"/>
      <c r="C46" s="495"/>
      <c r="D46" s="310"/>
      <c r="E46" s="310"/>
      <c r="F46" s="310"/>
      <c r="G46" s="313"/>
      <c r="H46" s="314"/>
    </row>
    <row r="47" spans="1:8" x14ac:dyDescent="0.25">
      <c r="A47" s="135"/>
      <c r="B47" s="495"/>
      <c r="C47" s="495"/>
      <c r="D47" s="310"/>
      <c r="E47" s="310"/>
      <c r="F47" s="310"/>
      <c r="G47" s="313"/>
      <c r="H47" s="314"/>
    </row>
    <row r="48" spans="1:8" x14ac:dyDescent="0.25">
      <c r="A48" s="135"/>
      <c r="B48" s="495"/>
      <c r="C48" s="495"/>
      <c r="D48" s="310"/>
      <c r="E48" s="310"/>
      <c r="F48" s="310"/>
      <c r="G48" s="313"/>
      <c r="H48" s="314"/>
    </row>
    <row r="49" spans="1:8" x14ac:dyDescent="0.25">
      <c r="A49" s="135"/>
      <c r="B49" s="527" t="s">
        <v>153</v>
      </c>
      <c r="C49" s="527"/>
      <c r="D49" s="310"/>
      <c r="E49" s="310"/>
      <c r="F49" s="310"/>
      <c r="G49" s="313"/>
      <c r="H49" s="314"/>
    </row>
    <row r="50" spans="1:8" x14ac:dyDescent="0.25">
      <c r="A50" s="135"/>
      <c r="B50" s="495"/>
      <c r="C50" s="495"/>
      <c r="D50" s="310"/>
      <c r="E50" s="310"/>
      <c r="F50" s="310"/>
      <c r="G50" s="313"/>
      <c r="H50" s="314"/>
    </row>
    <row r="51" spans="1:8" ht="21.95" customHeight="1" x14ac:dyDescent="0.25">
      <c r="A51" s="135"/>
      <c r="B51" s="111" t="s">
        <v>288</v>
      </c>
      <c r="C51" s="143"/>
      <c r="D51" s="174"/>
      <c r="E51" s="174"/>
      <c r="F51" s="174"/>
      <c r="G51" s="175"/>
      <c r="H51" s="176"/>
    </row>
    <row r="52" spans="1:8" x14ac:dyDescent="0.25">
      <c r="A52" s="135"/>
      <c r="B52" s="495"/>
      <c r="C52" s="495"/>
      <c r="D52" s="310"/>
      <c r="E52" s="310"/>
      <c r="F52" s="310"/>
      <c r="G52" s="313"/>
      <c r="H52" s="314"/>
    </row>
    <row r="53" spans="1:8" x14ac:dyDescent="0.25">
      <c r="A53" s="135"/>
      <c r="B53" s="495"/>
      <c r="C53" s="495"/>
      <c r="D53" s="310"/>
      <c r="E53" s="310"/>
      <c r="F53" s="310"/>
      <c r="G53" s="313"/>
      <c r="H53" s="314"/>
    </row>
    <row r="54" spans="1:8" x14ac:dyDescent="0.25">
      <c r="A54" s="135"/>
      <c r="B54" s="495"/>
      <c r="C54" s="495"/>
      <c r="D54" s="310"/>
      <c r="E54" s="310"/>
      <c r="F54" s="310"/>
      <c r="G54" s="313"/>
      <c r="H54" s="314"/>
    </row>
    <row r="55" spans="1:8" x14ac:dyDescent="0.25">
      <c r="A55" s="135"/>
      <c r="B55" s="495"/>
      <c r="C55" s="495"/>
      <c r="D55" s="310"/>
      <c r="E55" s="310"/>
      <c r="F55" s="310"/>
      <c r="G55" s="313"/>
      <c r="H55" s="314"/>
    </row>
    <row r="56" spans="1:8" x14ac:dyDescent="0.25">
      <c r="A56" s="135"/>
      <c r="B56" s="495"/>
      <c r="C56" s="495"/>
      <c r="D56" s="310"/>
      <c r="E56" s="310"/>
      <c r="F56" s="310"/>
      <c r="G56" s="313"/>
      <c r="H56" s="314"/>
    </row>
    <row r="57" spans="1:8" x14ac:dyDescent="0.25">
      <c r="A57" s="135"/>
      <c r="B57" s="495"/>
      <c r="C57" s="495"/>
      <c r="D57" s="310"/>
      <c r="E57" s="310"/>
      <c r="F57" s="310"/>
      <c r="G57" s="313"/>
      <c r="H57" s="314"/>
    </row>
    <row r="58" spans="1:8" x14ac:dyDescent="0.25">
      <c r="A58" s="135"/>
      <c r="B58" s="495"/>
      <c r="C58" s="495"/>
      <c r="D58" s="310"/>
      <c r="E58" s="310"/>
      <c r="F58" s="310"/>
      <c r="G58" s="313"/>
      <c r="H58" s="314"/>
    </row>
    <row r="59" spans="1:8" x14ac:dyDescent="0.25">
      <c r="A59" s="135"/>
      <c r="B59" s="495"/>
      <c r="C59" s="495"/>
      <c r="D59" s="310"/>
      <c r="E59" s="310"/>
      <c r="F59" s="310"/>
      <c r="G59" s="313"/>
      <c r="H59" s="314"/>
    </row>
    <row r="60" spans="1:8" x14ac:dyDescent="0.25">
      <c r="A60" s="135"/>
      <c r="B60" s="495"/>
      <c r="C60" s="495"/>
      <c r="D60" s="310"/>
      <c r="E60" s="310"/>
      <c r="F60" s="310"/>
      <c r="G60" s="313"/>
      <c r="H60" s="314"/>
    </row>
    <row r="61" spans="1:8" x14ac:dyDescent="0.25">
      <c r="A61" s="135"/>
      <c r="B61" s="495"/>
      <c r="C61" s="495"/>
      <c r="D61" s="310"/>
      <c r="E61" s="310"/>
      <c r="F61" s="310"/>
      <c r="G61" s="313"/>
      <c r="H61" s="314"/>
    </row>
    <row r="62" spans="1:8" x14ac:dyDescent="0.25">
      <c r="A62" s="135"/>
      <c r="B62" s="527" t="s">
        <v>153</v>
      </c>
      <c r="C62" s="527"/>
      <c r="D62" s="310"/>
      <c r="E62" s="310"/>
      <c r="F62" s="310"/>
      <c r="G62" s="313"/>
      <c r="H62" s="314"/>
    </row>
    <row r="63" spans="1:8" x14ac:dyDescent="0.25">
      <c r="A63" s="135"/>
      <c r="B63" s="495"/>
      <c r="C63" s="495"/>
      <c r="D63" s="310"/>
      <c r="E63" s="310"/>
      <c r="F63" s="310"/>
      <c r="G63" s="313"/>
      <c r="H63" s="314"/>
    </row>
    <row r="64" spans="1:8" x14ac:dyDescent="0.25">
      <c r="A64" s="135"/>
      <c r="B64" s="177"/>
      <c r="C64" s="150"/>
      <c r="D64" s="179">
        <f>SUM(D39:D63)</f>
        <v>0</v>
      </c>
      <c r="E64" s="179">
        <f>SUM(E39:E63)</f>
        <v>0</v>
      </c>
      <c r="F64" s="179">
        <f>SUM(F39:F63)</f>
        <v>0</v>
      </c>
      <c r="G64" s="179">
        <f>SUM(G39:G63)</f>
        <v>0</v>
      </c>
      <c r="H64" s="243">
        <f>SUM(H39:H63)</f>
        <v>0</v>
      </c>
    </row>
    <row r="65" spans="1:8" x14ac:dyDescent="0.25">
      <c r="A65" s="93" t="s">
        <v>131</v>
      </c>
      <c r="B65" s="98" t="s">
        <v>297</v>
      </c>
      <c r="C65" s="150"/>
      <c r="D65" s="181"/>
      <c r="E65" s="181"/>
      <c r="F65" s="181"/>
      <c r="G65" s="175"/>
      <c r="H65" s="176"/>
    </row>
    <row r="66" spans="1:8" x14ac:dyDescent="0.25">
      <c r="A66" s="135"/>
      <c r="B66" s="95"/>
      <c r="C66" s="95" t="s">
        <v>283</v>
      </c>
      <c r="D66" s="179">
        <f>D64</f>
        <v>0</v>
      </c>
      <c r="E66" s="179">
        <f t="shared" ref="E66:H66" si="0">E64</f>
        <v>0</v>
      </c>
      <c r="F66" s="179">
        <f t="shared" si="0"/>
        <v>0</v>
      </c>
      <c r="G66" s="179">
        <f t="shared" si="0"/>
        <v>0</v>
      </c>
      <c r="H66" s="243">
        <f t="shared" si="0"/>
        <v>0</v>
      </c>
    </row>
    <row r="67" spans="1:8" x14ac:dyDescent="0.25">
      <c r="A67" s="135"/>
      <c r="B67" s="95"/>
      <c r="C67" s="95" t="s">
        <v>284</v>
      </c>
      <c r="D67" s="95"/>
      <c r="E67" s="349" t="e">
        <f>E64/D64</f>
        <v>#DIV/0!</v>
      </c>
      <c r="F67" s="349" t="e">
        <f>F64/D64</f>
        <v>#DIV/0!</v>
      </c>
      <c r="G67" s="349" t="e">
        <f>G64/D64</f>
        <v>#DIV/0!</v>
      </c>
      <c r="H67" s="350" t="e">
        <f>H64/D64</f>
        <v>#DIV/0!</v>
      </c>
    </row>
    <row r="68" spans="1:8" x14ac:dyDescent="0.25">
      <c r="A68" s="135"/>
      <c r="B68" s="95"/>
      <c r="C68" s="185" t="s">
        <v>298</v>
      </c>
      <c r="D68" s="95"/>
      <c r="E68" s="115" t="e">
        <f>IF(E67&gt;=(2/3),"Yes","No")</f>
        <v>#DIV/0!</v>
      </c>
      <c r="F68" s="115" t="e">
        <f>IF(F67&gt;=(2/3),"Yes","No")</f>
        <v>#DIV/0!</v>
      </c>
      <c r="G68" s="115" t="e">
        <f>IF(G67&gt;=(2/3),"Yes","No")</f>
        <v>#DIV/0!</v>
      </c>
      <c r="H68" s="186" t="e">
        <f>IF(H67&gt;=(2/3),"Yes","No")</f>
        <v>#DIV/0!</v>
      </c>
    </row>
    <row r="69" spans="1:8" x14ac:dyDescent="0.25">
      <c r="A69" s="135"/>
      <c r="B69" s="95"/>
      <c r="C69" s="95"/>
      <c r="D69" s="95"/>
      <c r="E69" s="189" t="e">
        <f>IF(E68="No", "Note A", "Note B")</f>
        <v>#DIV/0!</v>
      </c>
      <c r="F69" s="189" t="e">
        <f>IF(F68="No", "Note A", "Note B")</f>
        <v>#DIV/0!</v>
      </c>
      <c r="G69" s="189" t="e">
        <f>IF(G68="No", "Note A", "Note B")</f>
        <v>#DIV/0!</v>
      </c>
      <c r="H69" s="222" t="e">
        <f>IF(H68="No", "Note A", "Note B")</f>
        <v>#DIV/0!</v>
      </c>
    </row>
    <row r="70" spans="1:8" x14ac:dyDescent="0.25">
      <c r="A70" s="135"/>
      <c r="B70" s="95"/>
      <c r="C70" s="95"/>
      <c r="D70" s="95"/>
      <c r="E70" s="189"/>
      <c r="F70" s="189"/>
      <c r="G70" s="189"/>
      <c r="H70" s="222"/>
    </row>
    <row r="71" spans="1:8" ht="15" customHeight="1" x14ac:dyDescent="0.25">
      <c r="A71" s="135"/>
      <c r="B71" s="190" t="s">
        <v>291</v>
      </c>
      <c r="C71" s="177" t="s">
        <v>316</v>
      </c>
      <c r="D71" s="177"/>
      <c r="E71" s="177"/>
      <c r="F71" s="177"/>
      <c r="G71" s="177"/>
      <c r="H71" s="191"/>
    </row>
    <row r="72" spans="1:8" ht="15" customHeight="1" x14ac:dyDescent="0.25">
      <c r="A72" s="135"/>
      <c r="B72" s="190" t="s">
        <v>292</v>
      </c>
      <c r="C72" s="244" t="s">
        <v>353</v>
      </c>
      <c r="D72" s="244"/>
      <c r="E72" s="244"/>
      <c r="F72" s="244"/>
      <c r="G72" s="244"/>
      <c r="H72" s="245"/>
    </row>
    <row r="73" spans="1:8" x14ac:dyDescent="0.25">
      <c r="A73" s="135"/>
      <c r="B73" s="192"/>
      <c r="C73" s="244"/>
      <c r="D73" s="244"/>
      <c r="E73" s="244"/>
      <c r="F73" s="244"/>
      <c r="G73" s="244"/>
      <c r="H73" s="245"/>
    </row>
    <row r="74" spans="1:8" x14ac:dyDescent="0.25">
      <c r="A74" s="93" t="s">
        <v>132</v>
      </c>
      <c r="B74" s="98" t="s">
        <v>293</v>
      </c>
      <c r="C74" s="95"/>
      <c r="D74" s="95"/>
      <c r="E74" s="115"/>
      <c r="F74" s="115"/>
      <c r="G74" s="115"/>
      <c r="H74" s="186"/>
    </row>
    <row r="75" spans="1:8" x14ac:dyDescent="0.25">
      <c r="A75" s="135"/>
      <c r="B75" s="510" t="s">
        <v>367</v>
      </c>
      <c r="C75" s="510"/>
      <c r="D75" s="510"/>
      <c r="E75" s="510"/>
      <c r="F75" s="510"/>
      <c r="G75" s="510"/>
      <c r="H75" s="511"/>
    </row>
    <row r="76" spans="1:8" x14ac:dyDescent="0.25">
      <c r="A76" s="93"/>
      <c r="B76" s="510"/>
      <c r="C76" s="510"/>
      <c r="D76" s="510"/>
      <c r="E76" s="510"/>
      <c r="F76" s="510"/>
      <c r="G76" s="510"/>
      <c r="H76" s="511"/>
    </row>
    <row r="77" spans="1:8" x14ac:dyDescent="0.25">
      <c r="A77" s="93"/>
      <c r="B77" s="95"/>
      <c r="C77" s="95"/>
      <c r="D77" s="95"/>
      <c r="E77" s="115"/>
      <c r="F77" s="115"/>
      <c r="G77" s="115"/>
      <c r="H77" s="186"/>
    </row>
    <row r="78" spans="1:8" x14ac:dyDescent="0.25">
      <c r="A78" s="93"/>
      <c r="B78" s="510" t="s">
        <v>364</v>
      </c>
      <c r="C78" s="510"/>
      <c r="D78" s="510"/>
      <c r="E78" s="510"/>
      <c r="F78" s="510"/>
      <c r="G78" s="510"/>
      <c r="H78" s="511"/>
    </row>
    <row r="79" spans="1:8" x14ac:dyDescent="0.25">
      <c r="A79" s="93"/>
      <c r="B79" s="510"/>
      <c r="C79" s="510"/>
      <c r="D79" s="510"/>
      <c r="E79" s="510"/>
      <c r="F79" s="510"/>
      <c r="G79" s="510"/>
      <c r="H79" s="511"/>
    </row>
    <row r="80" spans="1:8" x14ac:dyDescent="0.25">
      <c r="A80" s="93"/>
      <c r="B80" s="510"/>
      <c r="C80" s="510"/>
      <c r="D80" s="510"/>
      <c r="E80" s="510"/>
      <c r="F80" s="510"/>
      <c r="G80" s="510"/>
      <c r="H80" s="511"/>
    </row>
    <row r="81" spans="1:8" x14ac:dyDescent="0.25">
      <c r="A81" s="93"/>
      <c r="B81" s="510"/>
      <c r="C81" s="510"/>
      <c r="D81" s="510"/>
      <c r="E81" s="510"/>
      <c r="F81" s="510"/>
      <c r="G81" s="510"/>
      <c r="H81" s="511"/>
    </row>
    <row r="82" spans="1:8" x14ac:dyDescent="0.25">
      <c r="A82" s="93"/>
      <c r="B82" s="95"/>
      <c r="C82" s="95"/>
      <c r="D82" s="95"/>
      <c r="E82" s="115"/>
      <c r="F82" s="115"/>
      <c r="G82" s="115"/>
      <c r="H82" s="186"/>
    </row>
    <row r="83" spans="1:8" x14ac:dyDescent="0.25">
      <c r="A83" s="93"/>
      <c r="B83" s="98" t="s">
        <v>413</v>
      </c>
      <c r="C83" s="95"/>
      <c r="D83" s="496"/>
      <c r="E83" s="496"/>
      <c r="F83" s="496"/>
      <c r="G83" s="496"/>
      <c r="H83" s="497"/>
    </row>
    <row r="84" spans="1:8" x14ac:dyDescent="0.25">
      <c r="A84" s="93"/>
      <c r="B84" s="95"/>
      <c r="C84" s="166"/>
      <c r="D84" s="166"/>
      <c r="E84" s="166"/>
      <c r="F84" s="166"/>
      <c r="G84" s="166"/>
      <c r="H84" s="167"/>
    </row>
    <row r="85" spans="1:8" x14ac:dyDescent="0.25">
      <c r="A85" s="93"/>
      <c r="B85" s="95"/>
      <c r="C85" s="95"/>
      <c r="D85" s="99"/>
      <c r="E85" s="193"/>
      <c r="F85" s="193"/>
      <c r="G85" s="193"/>
      <c r="H85" s="194"/>
    </row>
    <row r="86" spans="1:8" x14ac:dyDescent="0.25">
      <c r="A86" s="93"/>
      <c r="B86" s="95"/>
      <c r="C86" s="95"/>
      <c r="D86" s="99" t="s">
        <v>366</v>
      </c>
      <c r="E86" s="193" t="s">
        <v>295</v>
      </c>
      <c r="F86" s="193" t="s">
        <v>300</v>
      </c>
      <c r="G86" s="193"/>
      <c r="H86" s="194"/>
    </row>
    <row r="87" spans="1:8" x14ac:dyDescent="0.25">
      <c r="A87" s="93"/>
      <c r="B87" s="195" t="s">
        <v>365</v>
      </c>
      <c r="C87" s="106"/>
      <c r="D87" s="196" t="s">
        <v>303</v>
      </c>
      <c r="E87" s="197" t="s">
        <v>296</v>
      </c>
      <c r="F87" s="197" t="s">
        <v>299</v>
      </c>
      <c r="G87" s="246" t="s">
        <v>304</v>
      </c>
      <c r="H87" s="247"/>
    </row>
    <row r="88" spans="1:8" x14ac:dyDescent="0.25">
      <c r="A88" s="93"/>
      <c r="B88" s="185" t="s">
        <v>318</v>
      </c>
      <c r="C88" s="95"/>
      <c r="D88" s="95"/>
      <c r="E88" s="115"/>
      <c r="F88" s="95"/>
      <c r="G88" s="115"/>
      <c r="H88" s="186"/>
    </row>
    <row r="89" spans="1:8" x14ac:dyDescent="0.25">
      <c r="A89" s="93"/>
      <c r="B89" s="95"/>
      <c r="C89" s="198" t="e">
        <f>IF(E68="Yes", "Complete Analysis", "N/A - Do Not Complete")</f>
        <v>#DIV/0!</v>
      </c>
      <c r="D89" s="333"/>
      <c r="E89" s="310"/>
      <c r="F89" s="114" t="e">
        <f>E89/E95</f>
        <v>#DIV/0!</v>
      </c>
      <c r="G89" s="519"/>
      <c r="H89" s="520"/>
    </row>
    <row r="90" spans="1:8" x14ac:dyDescent="0.25">
      <c r="A90" s="93"/>
      <c r="B90" s="95"/>
      <c r="C90" s="95"/>
      <c r="D90" s="333"/>
      <c r="E90" s="310"/>
      <c r="F90" s="114" t="e">
        <f>E90/E95</f>
        <v>#DIV/0!</v>
      </c>
      <c r="G90" s="519"/>
      <c r="H90" s="520"/>
    </row>
    <row r="91" spans="1:8" x14ac:dyDescent="0.25">
      <c r="A91" s="93"/>
      <c r="B91" s="95"/>
      <c r="C91" s="95"/>
      <c r="D91" s="333"/>
      <c r="E91" s="310"/>
      <c r="F91" s="114" t="e">
        <f>E91/E95</f>
        <v>#DIV/0!</v>
      </c>
      <c r="G91" s="519"/>
      <c r="H91" s="520"/>
    </row>
    <row r="92" spans="1:8" x14ac:dyDescent="0.25">
      <c r="A92" s="93"/>
      <c r="B92" s="95"/>
      <c r="C92" s="95"/>
      <c r="D92" s="333"/>
      <c r="E92" s="310"/>
      <c r="F92" s="114" t="e">
        <f>E92/E95</f>
        <v>#DIV/0!</v>
      </c>
      <c r="G92" s="519"/>
      <c r="H92" s="520"/>
    </row>
    <row r="93" spans="1:8" x14ac:dyDescent="0.25">
      <c r="A93" s="93"/>
      <c r="B93" s="95"/>
      <c r="C93" s="95"/>
      <c r="D93" s="333"/>
      <c r="E93" s="310"/>
      <c r="F93" s="114" t="e">
        <f>E93/E95</f>
        <v>#DIV/0!</v>
      </c>
      <c r="G93" s="519"/>
      <c r="H93" s="520"/>
    </row>
    <row r="94" spans="1:8" x14ac:dyDescent="0.25">
      <c r="A94" s="93"/>
      <c r="B94" s="95"/>
      <c r="C94" s="95"/>
      <c r="D94" s="334"/>
      <c r="E94" s="316"/>
      <c r="F94" s="114" t="e">
        <f>E94/E95</f>
        <v>#DIV/0!</v>
      </c>
      <c r="G94" s="523"/>
      <c r="H94" s="524"/>
    </row>
    <row r="95" spans="1:8" x14ac:dyDescent="0.25">
      <c r="A95" s="93"/>
      <c r="B95" s="95"/>
      <c r="C95" s="199"/>
      <c r="D95" s="199" t="s">
        <v>322</v>
      </c>
      <c r="E95" s="200">
        <f>SUM(E89:E94)</f>
        <v>0</v>
      </c>
      <c r="F95" s="115"/>
      <c r="G95" s="201" t="s">
        <v>305</v>
      </c>
      <c r="H95" s="339"/>
    </row>
    <row r="96" spans="1:8" x14ac:dyDescent="0.25">
      <c r="A96" s="93"/>
      <c r="B96" s="95"/>
      <c r="C96" s="95"/>
      <c r="D96" s="95"/>
      <c r="E96" s="115"/>
      <c r="F96" s="115"/>
      <c r="G96" s="115"/>
      <c r="H96" s="186"/>
    </row>
    <row r="97" spans="1:8" x14ac:dyDescent="0.25">
      <c r="A97" s="93"/>
      <c r="B97" s="95" t="s">
        <v>319</v>
      </c>
      <c r="C97" s="95"/>
      <c r="D97" s="95"/>
      <c r="E97" s="115"/>
      <c r="F97" s="115"/>
      <c r="G97" s="115"/>
      <c r="H97" s="186"/>
    </row>
    <row r="98" spans="1:8" x14ac:dyDescent="0.25">
      <c r="A98" s="93"/>
      <c r="B98" s="95"/>
      <c r="C98" s="198" t="e">
        <f>IF(F68="Yes", "Complete Analysis", "N/A - Do Not Complete")</f>
        <v>#DIV/0!</v>
      </c>
      <c r="D98" s="333"/>
      <c r="E98" s="310"/>
      <c r="F98" s="114" t="e">
        <f>E98/E104</f>
        <v>#DIV/0!</v>
      </c>
      <c r="G98" s="519"/>
      <c r="H98" s="520"/>
    </row>
    <row r="99" spans="1:8" x14ac:dyDescent="0.25">
      <c r="A99" s="93"/>
      <c r="B99" s="95"/>
      <c r="C99" s="95"/>
      <c r="D99" s="333"/>
      <c r="E99" s="310"/>
      <c r="F99" s="114" t="e">
        <f>E99/E104</f>
        <v>#DIV/0!</v>
      </c>
      <c r="G99" s="519"/>
      <c r="H99" s="520"/>
    </row>
    <row r="100" spans="1:8" x14ac:dyDescent="0.25">
      <c r="A100" s="93"/>
      <c r="B100" s="95"/>
      <c r="C100" s="95"/>
      <c r="D100" s="333"/>
      <c r="E100" s="310"/>
      <c r="F100" s="114" t="e">
        <f>E100/E104</f>
        <v>#DIV/0!</v>
      </c>
      <c r="G100" s="519"/>
      <c r="H100" s="520"/>
    </row>
    <row r="101" spans="1:8" x14ac:dyDescent="0.25">
      <c r="A101" s="93"/>
      <c r="B101" s="95"/>
      <c r="C101" s="95"/>
      <c r="D101" s="333"/>
      <c r="E101" s="310"/>
      <c r="F101" s="114" t="e">
        <f>E101/E104</f>
        <v>#DIV/0!</v>
      </c>
      <c r="G101" s="519"/>
      <c r="H101" s="520"/>
    </row>
    <row r="102" spans="1:8" x14ac:dyDescent="0.25">
      <c r="A102" s="93"/>
      <c r="B102" s="95"/>
      <c r="C102" s="95"/>
      <c r="D102" s="333"/>
      <c r="E102" s="310"/>
      <c r="F102" s="114" t="e">
        <f>E102/E104</f>
        <v>#DIV/0!</v>
      </c>
      <c r="G102" s="519"/>
      <c r="H102" s="520"/>
    </row>
    <row r="103" spans="1:8" x14ac:dyDescent="0.25">
      <c r="A103" s="93"/>
      <c r="B103" s="95"/>
      <c r="C103" s="95"/>
      <c r="D103" s="334"/>
      <c r="E103" s="316"/>
      <c r="F103" s="114" t="e">
        <f>E103/E104</f>
        <v>#DIV/0!</v>
      </c>
      <c r="G103" s="523"/>
      <c r="H103" s="524"/>
    </row>
    <row r="104" spans="1:8" x14ac:dyDescent="0.25">
      <c r="A104" s="93"/>
      <c r="B104" s="95"/>
      <c r="C104" s="95"/>
      <c r="D104" s="199" t="s">
        <v>323</v>
      </c>
      <c r="E104" s="200">
        <f>SUM(E98:E103)</f>
        <v>0</v>
      </c>
      <c r="F104" s="115"/>
      <c r="G104" s="201" t="s">
        <v>305</v>
      </c>
      <c r="H104" s="339"/>
    </row>
    <row r="105" spans="1:8" x14ac:dyDescent="0.25">
      <c r="A105" s="93"/>
      <c r="B105" s="95"/>
      <c r="C105" s="95"/>
      <c r="D105" s="199"/>
      <c r="E105" s="174"/>
      <c r="F105" s="115"/>
      <c r="G105" s="201"/>
      <c r="H105" s="249"/>
    </row>
    <row r="106" spans="1:8" x14ac:dyDescent="0.25">
      <c r="A106" s="135"/>
      <c r="B106" s="95" t="s">
        <v>320</v>
      </c>
      <c r="C106" s="95"/>
      <c r="D106" s="95"/>
      <c r="E106" s="115"/>
      <c r="F106" s="115"/>
      <c r="G106" s="115"/>
      <c r="H106" s="186"/>
    </row>
    <row r="107" spans="1:8" x14ac:dyDescent="0.25">
      <c r="A107" s="135"/>
      <c r="B107" s="95"/>
      <c r="C107" s="198" t="e">
        <f>IF(G68="Yes", "Complete Analysis", "N/A - Do Not Complete")</f>
        <v>#DIV/0!</v>
      </c>
      <c r="D107" s="333"/>
      <c r="E107" s="310"/>
      <c r="F107" s="114" t="e">
        <f>E107/E113</f>
        <v>#DIV/0!</v>
      </c>
      <c r="G107" s="519"/>
      <c r="H107" s="520"/>
    </row>
    <row r="108" spans="1:8" x14ac:dyDescent="0.25">
      <c r="A108" s="135"/>
      <c r="B108" s="95"/>
      <c r="C108" s="95"/>
      <c r="D108" s="333"/>
      <c r="E108" s="310"/>
      <c r="F108" s="114" t="e">
        <f>E108/E113</f>
        <v>#DIV/0!</v>
      </c>
      <c r="G108" s="519"/>
      <c r="H108" s="520"/>
    </row>
    <row r="109" spans="1:8" x14ac:dyDescent="0.25">
      <c r="A109" s="135"/>
      <c r="B109" s="95"/>
      <c r="C109" s="95"/>
      <c r="D109" s="333"/>
      <c r="E109" s="310"/>
      <c r="F109" s="114" t="e">
        <f>E109/E113</f>
        <v>#DIV/0!</v>
      </c>
      <c r="G109" s="519"/>
      <c r="H109" s="520"/>
    </row>
    <row r="110" spans="1:8" x14ac:dyDescent="0.25">
      <c r="A110" s="135"/>
      <c r="B110" s="95"/>
      <c r="C110" s="95"/>
      <c r="D110" s="333"/>
      <c r="E110" s="310"/>
      <c r="F110" s="114" t="e">
        <f>E110/E113</f>
        <v>#DIV/0!</v>
      </c>
      <c r="G110" s="519"/>
      <c r="H110" s="520"/>
    </row>
    <row r="111" spans="1:8" x14ac:dyDescent="0.25">
      <c r="A111" s="135"/>
      <c r="B111" s="95"/>
      <c r="C111" s="95"/>
      <c r="D111" s="333"/>
      <c r="E111" s="310"/>
      <c r="F111" s="114" t="e">
        <f>E111/E113</f>
        <v>#DIV/0!</v>
      </c>
      <c r="G111" s="519"/>
      <c r="H111" s="520"/>
    </row>
    <row r="112" spans="1:8" x14ac:dyDescent="0.25">
      <c r="A112" s="135"/>
      <c r="B112" s="95"/>
      <c r="C112" s="95"/>
      <c r="D112" s="334"/>
      <c r="E112" s="316"/>
      <c r="F112" s="114" t="e">
        <f>E112/E113</f>
        <v>#DIV/0!</v>
      </c>
      <c r="G112" s="523"/>
      <c r="H112" s="524"/>
    </row>
    <row r="113" spans="1:8" x14ac:dyDescent="0.25">
      <c r="A113" s="135"/>
      <c r="B113" s="95"/>
      <c r="C113" s="95"/>
      <c r="D113" s="199" t="s">
        <v>324</v>
      </c>
      <c r="E113" s="200">
        <f>SUM(E107:E112)</f>
        <v>0</v>
      </c>
      <c r="F113" s="115"/>
      <c r="G113" s="201" t="s">
        <v>305</v>
      </c>
      <c r="H113" s="339"/>
    </row>
    <row r="114" spans="1:8" x14ac:dyDescent="0.25">
      <c r="A114" s="135"/>
      <c r="B114" s="95"/>
      <c r="C114" s="95"/>
      <c r="D114" s="95"/>
      <c r="E114" s="115"/>
      <c r="F114" s="115"/>
      <c r="G114" s="115"/>
      <c r="H114" s="186"/>
    </row>
    <row r="115" spans="1:8" x14ac:dyDescent="0.25">
      <c r="A115" s="135"/>
      <c r="B115" s="95" t="s">
        <v>321</v>
      </c>
      <c r="C115" s="95"/>
      <c r="D115" s="95"/>
      <c r="E115" s="115"/>
      <c r="F115" s="115"/>
      <c r="G115" s="115"/>
      <c r="H115" s="186"/>
    </row>
    <row r="116" spans="1:8" x14ac:dyDescent="0.25">
      <c r="A116" s="135"/>
      <c r="B116" s="95"/>
      <c r="C116" s="198" t="e">
        <f>IF(H68="Yes", "Complete Analysis", "N/A - Do Not Complete")</f>
        <v>#DIV/0!</v>
      </c>
      <c r="D116" s="333"/>
      <c r="E116" s="310"/>
      <c r="F116" s="114" t="e">
        <f>E116/E122</f>
        <v>#DIV/0!</v>
      </c>
      <c r="G116" s="519"/>
      <c r="H116" s="520"/>
    </row>
    <row r="117" spans="1:8" x14ac:dyDescent="0.25">
      <c r="A117" s="135"/>
      <c r="B117" s="95"/>
      <c r="C117" s="198"/>
      <c r="D117" s="333"/>
      <c r="E117" s="310"/>
      <c r="F117" s="114" t="e">
        <f>E117/E122</f>
        <v>#DIV/0!</v>
      </c>
      <c r="G117" s="519"/>
      <c r="H117" s="520"/>
    </row>
    <row r="118" spans="1:8" x14ac:dyDescent="0.25">
      <c r="A118" s="135"/>
      <c r="B118" s="95"/>
      <c r="C118" s="198"/>
      <c r="D118" s="333"/>
      <c r="E118" s="310"/>
      <c r="F118" s="114" t="e">
        <f>E118/E122</f>
        <v>#DIV/0!</v>
      </c>
      <c r="G118" s="519"/>
      <c r="H118" s="520"/>
    </row>
    <row r="119" spans="1:8" x14ac:dyDescent="0.25">
      <c r="A119" s="135"/>
      <c r="B119" s="95"/>
      <c r="C119" s="198"/>
      <c r="D119" s="333"/>
      <c r="E119" s="310"/>
      <c r="F119" s="114" t="e">
        <f>E119/E122</f>
        <v>#DIV/0!</v>
      </c>
      <c r="G119" s="519"/>
      <c r="H119" s="520"/>
    </row>
    <row r="120" spans="1:8" x14ac:dyDescent="0.25">
      <c r="A120" s="135"/>
      <c r="B120" s="95"/>
      <c r="C120" s="198"/>
      <c r="D120" s="333"/>
      <c r="E120" s="310"/>
      <c r="F120" s="114" t="e">
        <f>E120/E122</f>
        <v>#DIV/0!</v>
      </c>
      <c r="G120" s="519"/>
      <c r="H120" s="520"/>
    </row>
    <row r="121" spans="1:8" x14ac:dyDescent="0.25">
      <c r="A121" s="135"/>
      <c r="B121" s="95"/>
      <c r="C121" s="198"/>
      <c r="D121" s="334"/>
      <c r="E121" s="316"/>
      <c r="F121" s="114" t="e">
        <f>E121/E122</f>
        <v>#DIV/0!</v>
      </c>
      <c r="G121" s="523"/>
      <c r="H121" s="524"/>
    </row>
    <row r="122" spans="1:8" x14ac:dyDescent="0.25">
      <c r="A122" s="135"/>
      <c r="B122" s="95"/>
      <c r="C122" s="198"/>
      <c r="D122" s="199" t="s">
        <v>325</v>
      </c>
      <c r="E122" s="200">
        <f>SUM(E116:E121)</f>
        <v>0</v>
      </c>
      <c r="F122" s="114"/>
      <c r="G122" s="201" t="s">
        <v>305</v>
      </c>
      <c r="H122" s="339"/>
    </row>
    <row r="123" spans="1:8" ht="15.75" thickBot="1" x14ac:dyDescent="0.3">
      <c r="A123" s="151"/>
      <c r="B123" s="119"/>
      <c r="C123" s="204"/>
      <c r="D123" s="205"/>
      <c r="E123" s="205"/>
      <c r="F123" s="206"/>
      <c r="G123" s="120"/>
      <c r="H123" s="207"/>
    </row>
    <row r="124" spans="1:8" ht="15.75" thickBot="1" x14ac:dyDescent="0.3">
      <c r="A124" s="95"/>
      <c r="B124" s="95"/>
      <c r="C124" s="198"/>
      <c r="D124" s="95"/>
      <c r="E124" s="174"/>
      <c r="F124" s="115"/>
      <c r="G124" s="115"/>
      <c r="H124" s="115"/>
    </row>
    <row r="125" spans="1:8" ht="16.5" thickBot="1" x14ac:dyDescent="0.3">
      <c r="A125" s="482" t="s">
        <v>423</v>
      </c>
      <c r="B125" s="483"/>
      <c r="C125" s="483"/>
      <c r="D125" s="483"/>
      <c r="E125" s="483"/>
      <c r="F125" s="483"/>
      <c r="G125" s="483"/>
      <c r="H125" s="484"/>
    </row>
    <row r="126" spans="1:8" ht="15" customHeight="1" x14ac:dyDescent="0.25">
      <c r="A126" s="93" t="s">
        <v>134</v>
      </c>
      <c r="B126" s="250" t="s">
        <v>369</v>
      </c>
      <c r="C126" s="250"/>
      <c r="D126" s="250"/>
      <c r="E126" s="250"/>
      <c r="F126" s="250"/>
      <c r="G126" s="250"/>
      <c r="H126" s="251"/>
    </row>
    <row r="127" spans="1:8" x14ac:dyDescent="0.25">
      <c r="A127" s="135"/>
      <c r="B127" s="95"/>
      <c r="C127" s="95"/>
      <c r="D127" s="95"/>
      <c r="E127" s="95"/>
      <c r="F127" s="95"/>
      <c r="G127" s="95"/>
      <c r="H127" s="96"/>
    </row>
    <row r="128" spans="1:8" x14ac:dyDescent="0.25">
      <c r="A128" s="93"/>
      <c r="B128" s="98" t="s">
        <v>413</v>
      </c>
      <c r="C128" s="95"/>
      <c r="D128" s="496"/>
      <c r="E128" s="496"/>
      <c r="F128" s="496"/>
      <c r="G128" s="496"/>
      <c r="H128" s="497"/>
    </row>
    <row r="129" spans="1:8" x14ac:dyDescent="0.25">
      <c r="A129" s="93"/>
      <c r="B129" s="95"/>
      <c r="C129" s="166"/>
      <c r="D129" s="166"/>
      <c r="E129" s="166"/>
      <c r="F129" s="166"/>
      <c r="G129" s="166"/>
      <c r="H129" s="167"/>
    </row>
    <row r="130" spans="1:8" x14ac:dyDescent="0.25">
      <c r="A130" s="135"/>
      <c r="B130" s="95"/>
      <c r="C130" s="95"/>
      <c r="D130" s="95"/>
      <c r="E130" s="538" t="s">
        <v>290</v>
      </c>
      <c r="F130" s="539"/>
      <c r="G130" s="539"/>
      <c r="H130" s="540"/>
    </row>
    <row r="131" spans="1:8" x14ac:dyDescent="0.25">
      <c r="A131" s="135"/>
      <c r="B131" s="95"/>
      <c r="C131" s="95"/>
      <c r="D131" s="95"/>
      <c r="E131" s="101" t="s">
        <v>138</v>
      </c>
      <c r="F131" s="101" t="s">
        <v>138</v>
      </c>
      <c r="G131" s="101" t="s">
        <v>138</v>
      </c>
      <c r="H131" s="168" t="s">
        <v>138</v>
      </c>
    </row>
    <row r="132" spans="1:8" x14ac:dyDescent="0.25">
      <c r="A132" s="135"/>
      <c r="B132" s="95"/>
      <c r="C132" s="95"/>
      <c r="D132" s="95"/>
      <c r="E132" s="102" t="s">
        <v>257</v>
      </c>
      <c r="F132" s="102" t="s">
        <v>312</v>
      </c>
      <c r="G132" s="102" t="s">
        <v>313</v>
      </c>
      <c r="H132" s="103" t="s">
        <v>314</v>
      </c>
    </row>
    <row r="133" spans="1:8" x14ac:dyDescent="0.25">
      <c r="A133" s="135"/>
      <c r="B133" s="104" t="s">
        <v>199</v>
      </c>
      <c r="C133" s="105"/>
      <c r="D133" s="106"/>
      <c r="E133" s="109" t="s">
        <v>195</v>
      </c>
      <c r="F133" s="109" t="s">
        <v>259</v>
      </c>
      <c r="G133" s="109" t="s">
        <v>258</v>
      </c>
      <c r="H133" s="242" t="s">
        <v>315</v>
      </c>
    </row>
    <row r="134" spans="1:8" ht="21.95" customHeight="1" x14ac:dyDescent="0.25">
      <c r="A134" s="135"/>
      <c r="B134" s="111" t="s">
        <v>287</v>
      </c>
      <c r="C134" s="101"/>
      <c r="D134" s="101"/>
      <c r="E134" s="101"/>
      <c r="F134" s="101"/>
      <c r="G134" s="101"/>
      <c r="H134" s="168"/>
    </row>
    <row r="135" spans="1:8" ht="15" customHeight="1" x14ac:dyDescent="0.25">
      <c r="A135" s="135"/>
      <c r="B135" s="543"/>
      <c r="C135" s="543"/>
      <c r="D135" s="543"/>
      <c r="E135" s="315"/>
      <c r="F135" s="315"/>
      <c r="G135" s="330"/>
      <c r="H135" s="331"/>
    </row>
    <row r="136" spans="1:8" x14ac:dyDescent="0.25">
      <c r="A136" s="135"/>
      <c r="B136" s="503"/>
      <c r="C136" s="518"/>
      <c r="D136" s="504"/>
      <c r="E136" s="315"/>
      <c r="F136" s="315"/>
      <c r="G136" s="330"/>
      <c r="H136" s="331"/>
    </row>
    <row r="137" spans="1:8" x14ac:dyDescent="0.25">
      <c r="A137" s="135"/>
      <c r="B137" s="503"/>
      <c r="C137" s="518"/>
      <c r="D137" s="504"/>
      <c r="E137" s="315"/>
      <c r="F137" s="315"/>
      <c r="G137" s="330"/>
      <c r="H137" s="331"/>
    </row>
    <row r="138" spans="1:8" x14ac:dyDescent="0.25">
      <c r="A138" s="135"/>
      <c r="B138" s="503"/>
      <c r="C138" s="518"/>
      <c r="D138" s="504"/>
      <c r="E138" s="315"/>
      <c r="F138" s="315"/>
      <c r="G138" s="330"/>
      <c r="H138" s="331"/>
    </row>
    <row r="139" spans="1:8" x14ac:dyDescent="0.25">
      <c r="A139" s="135"/>
      <c r="B139" s="503"/>
      <c r="C139" s="518"/>
      <c r="D139" s="504"/>
      <c r="E139" s="315"/>
      <c r="F139" s="315"/>
      <c r="G139" s="330"/>
      <c r="H139" s="331"/>
    </row>
    <row r="140" spans="1:8" x14ac:dyDescent="0.25">
      <c r="A140" s="135"/>
      <c r="B140" s="503"/>
      <c r="C140" s="518"/>
      <c r="D140" s="504"/>
      <c r="E140" s="315"/>
      <c r="F140" s="315"/>
      <c r="G140" s="330"/>
      <c r="H140" s="331"/>
    </row>
    <row r="141" spans="1:8" x14ac:dyDescent="0.25">
      <c r="A141" s="135"/>
      <c r="B141" s="503"/>
      <c r="C141" s="518"/>
      <c r="D141" s="504"/>
      <c r="E141" s="315"/>
      <c r="F141" s="315"/>
      <c r="G141" s="330"/>
      <c r="H141" s="331"/>
    </row>
    <row r="142" spans="1:8" x14ac:dyDescent="0.25">
      <c r="A142" s="135"/>
      <c r="B142" s="503"/>
      <c r="C142" s="518"/>
      <c r="D142" s="504"/>
      <c r="E142" s="315"/>
      <c r="F142" s="315"/>
      <c r="G142" s="330"/>
      <c r="H142" s="331"/>
    </row>
    <row r="143" spans="1:8" x14ac:dyDescent="0.25">
      <c r="A143" s="135"/>
      <c r="B143" s="503"/>
      <c r="C143" s="518"/>
      <c r="D143" s="504"/>
      <c r="E143" s="315"/>
      <c r="F143" s="315"/>
      <c r="G143" s="330"/>
      <c r="H143" s="331"/>
    </row>
    <row r="144" spans="1:8" x14ac:dyDescent="0.25">
      <c r="A144" s="135"/>
      <c r="B144" s="503"/>
      <c r="C144" s="518"/>
      <c r="D144" s="504"/>
      <c r="E144" s="315"/>
      <c r="F144" s="315"/>
      <c r="G144" s="330"/>
      <c r="H144" s="331"/>
    </row>
    <row r="145" spans="1:8" x14ac:dyDescent="0.25">
      <c r="A145" s="135"/>
      <c r="B145" s="498" t="s">
        <v>153</v>
      </c>
      <c r="C145" s="499"/>
      <c r="D145" s="500"/>
      <c r="E145" s="315"/>
      <c r="F145" s="315"/>
      <c r="G145" s="330"/>
      <c r="H145" s="331"/>
    </row>
    <row r="146" spans="1:8" x14ac:dyDescent="0.25">
      <c r="A146" s="135"/>
      <c r="B146" s="503"/>
      <c r="C146" s="518"/>
      <c r="D146" s="504"/>
      <c r="E146" s="315"/>
      <c r="F146" s="315"/>
      <c r="G146" s="330"/>
      <c r="H146" s="331"/>
    </row>
    <row r="147" spans="1:8" ht="21.95" customHeight="1" x14ac:dyDescent="0.25">
      <c r="A147" s="135"/>
      <c r="B147" s="111" t="s">
        <v>288</v>
      </c>
      <c r="C147" s="143"/>
      <c r="D147" s="174"/>
      <c r="E147" s="174"/>
      <c r="F147" s="174"/>
      <c r="G147" s="175"/>
      <c r="H147" s="176"/>
    </row>
    <row r="148" spans="1:8" ht="15" customHeight="1" x14ac:dyDescent="0.25">
      <c r="A148" s="135"/>
      <c r="B148" s="503"/>
      <c r="C148" s="518"/>
      <c r="D148" s="504"/>
      <c r="E148" s="315"/>
      <c r="F148" s="315"/>
      <c r="G148" s="330"/>
      <c r="H148" s="331"/>
    </row>
    <row r="149" spans="1:8" x14ac:dyDescent="0.25">
      <c r="A149" s="135"/>
      <c r="B149" s="503"/>
      <c r="C149" s="518"/>
      <c r="D149" s="504"/>
      <c r="E149" s="315"/>
      <c r="F149" s="315"/>
      <c r="G149" s="330"/>
      <c r="H149" s="331"/>
    </row>
    <row r="150" spans="1:8" x14ac:dyDescent="0.25">
      <c r="A150" s="135"/>
      <c r="B150" s="503"/>
      <c r="C150" s="518"/>
      <c r="D150" s="504"/>
      <c r="E150" s="315"/>
      <c r="F150" s="315"/>
      <c r="G150" s="330"/>
      <c r="H150" s="331"/>
    </row>
    <row r="151" spans="1:8" x14ac:dyDescent="0.25">
      <c r="A151" s="135"/>
      <c r="B151" s="503"/>
      <c r="C151" s="518"/>
      <c r="D151" s="504"/>
      <c r="E151" s="315"/>
      <c r="F151" s="315"/>
      <c r="G151" s="330"/>
      <c r="H151" s="331"/>
    </row>
    <row r="152" spans="1:8" x14ac:dyDescent="0.25">
      <c r="A152" s="135"/>
      <c r="B152" s="503"/>
      <c r="C152" s="518"/>
      <c r="D152" s="504"/>
      <c r="E152" s="315"/>
      <c r="F152" s="315"/>
      <c r="G152" s="330"/>
      <c r="H152" s="331"/>
    </row>
    <row r="153" spans="1:8" x14ac:dyDescent="0.25">
      <c r="A153" s="135"/>
      <c r="B153" s="503"/>
      <c r="C153" s="518"/>
      <c r="D153" s="504"/>
      <c r="E153" s="315"/>
      <c r="F153" s="315"/>
      <c r="G153" s="330"/>
      <c r="H153" s="331"/>
    </row>
    <row r="154" spans="1:8" x14ac:dyDescent="0.25">
      <c r="A154" s="135"/>
      <c r="B154" s="503"/>
      <c r="C154" s="518"/>
      <c r="D154" s="504"/>
      <c r="E154" s="315"/>
      <c r="F154" s="315"/>
      <c r="G154" s="330"/>
      <c r="H154" s="331"/>
    </row>
    <row r="155" spans="1:8" x14ac:dyDescent="0.25">
      <c r="A155" s="135"/>
      <c r="B155" s="503"/>
      <c r="C155" s="518"/>
      <c r="D155" s="504"/>
      <c r="E155" s="315"/>
      <c r="F155" s="315"/>
      <c r="G155" s="330"/>
      <c r="H155" s="331"/>
    </row>
    <row r="156" spans="1:8" x14ac:dyDescent="0.25">
      <c r="A156" s="135"/>
      <c r="B156" s="503"/>
      <c r="C156" s="518"/>
      <c r="D156" s="504"/>
      <c r="E156" s="315"/>
      <c r="F156" s="315"/>
      <c r="G156" s="330"/>
      <c r="H156" s="331"/>
    </row>
    <row r="157" spans="1:8" x14ac:dyDescent="0.25">
      <c r="A157" s="135"/>
      <c r="B157" s="503"/>
      <c r="C157" s="518"/>
      <c r="D157" s="504"/>
      <c r="E157" s="315"/>
      <c r="F157" s="315"/>
      <c r="G157" s="330"/>
      <c r="H157" s="331"/>
    </row>
    <row r="158" spans="1:8" x14ac:dyDescent="0.25">
      <c r="A158" s="135"/>
      <c r="B158" s="498" t="s">
        <v>153</v>
      </c>
      <c r="C158" s="499"/>
      <c r="D158" s="500"/>
      <c r="E158" s="315"/>
      <c r="F158" s="315"/>
      <c r="G158" s="330"/>
      <c r="H158" s="331"/>
    </row>
    <row r="159" spans="1:8" x14ac:dyDescent="0.25">
      <c r="A159" s="135"/>
      <c r="B159" s="503"/>
      <c r="C159" s="518"/>
      <c r="D159" s="504"/>
      <c r="E159" s="315"/>
      <c r="F159" s="315"/>
      <c r="G159" s="330"/>
      <c r="H159" s="331"/>
    </row>
    <row r="160" spans="1:8" x14ac:dyDescent="0.25">
      <c r="A160" s="135"/>
      <c r="B160" s="177"/>
      <c r="C160" s="150"/>
      <c r="D160" s="252"/>
      <c r="E160" s="252"/>
      <c r="F160" s="252"/>
      <c r="G160" s="252"/>
      <c r="H160" s="253"/>
    </row>
    <row r="161" spans="1:8" x14ac:dyDescent="0.25">
      <c r="A161" s="93" t="s">
        <v>135</v>
      </c>
      <c r="B161" s="148" t="s">
        <v>336</v>
      </c>
      <c r="C161" s="149"/>
      <c r="D161" s="149"/>
      <c r="E161" s="150"/>
      <c r="F161" s="150"/>
      <c r="G161" s="150"/>
      <c r="H161" s="208"/>
    </row>
    <row r="162" spans="1:8" x14ac:dyDescent="0.25">
      <c r="A162" s="135"/>
      <c r="B162" s="493"/>
      <c r="C162" s="493"/>
      <c r="D162" s="493"/>
      <c r="E162" s="493"/>
      <c r="F162" s="493"/>
      <c r="G162" s="493"/>
      <c r="H162" s="494"/>
    </row>
    <row r="163" spans="1:8" x14ac:dyDescent="0.25">
      <c r="A163" s="135"/>
      <c r="B163" s="493"/>
      <c r="C163" s="493"/>
      <c r="D163" s="493"/>
      <c r="E163" s="493"/>
      <c r="F163" s="493"/>
      <c r="G163" s="493"/>
      <c r="H163" s="494"/>
    </row>
    <row r="164" spans="1:8" ht="15.75" thickBot="1" x14ac:dyDescent="0.3">
      <c r="A164" s="151"/>
      <c r="B164" s="210"/>
      <c r="C164" s="211"/>
      <c r="D164" s="211"/>
      <c r="E164" s="211"/>
      <c r="F164" s="211"/>
      <c r="G164" s="211"/>
      <c r="H164" s="254"/>
    </row>
    <row r="165" spans="1:8" x14ac:dyDescent="0.25">
      <c r="A165" s="95"/>
      <c r="B165" s="172"/>
      <c r="C165" s="150"/>
      <c r="D165" s="150"/>
      <c r="E165" s="150"/>
      <c r="F165" s="150"/>
      <c r="G165" s="150"/>
      <c r="H165" s="150"/>
    </row>
  </sheetData>
  <sheetProtection algorithmName="SHA-512" hashValue="Mj2+TpmLO2w1lOKz6I0zFPuwhvauhDB2LnBdCDCGyELuqBpurZb7INw+gdmuxAlvo0yVStBVdUbsAigrzpeGAQ==" saltValue="SZgj6VUhXfniC4XPhD1lHQ==" spinCount="100000" sheet="1" objects="1" scenarios="1" insertRows="0"/>
  <mergeCells count="86">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 ref="B162:H163"/>
    <mergeCell ref="B153:D153"/>
    <mergeCell ref="B154:D154"/>
    <mergeCell ref="B155:D155"/>
    <mergeCell ref="B156:D156"/>
    <mergeCell ref="B157:D157"/>
    <mergeCell ref="B138:D138"/>
    <mergeCell ref="B139:D139"/>
    <mergeCell ref="B140:D140"/>
    <mergeCell ref="B141:D141"/>
    <mergeCell ref="A125:H125"/>
    <mergeCell ref="D128:H128"/>
    <mergeCell ref="E130:H130"/>
    <mergeCell ref="B135:D135"/>
    <mergeCell ref="B136:D136"/>
    <mergeCell ref="G117:H117"/>
    <mergeCell ref="G118:H118"/>
    <mergeCell ref="G119:H119"/>
    <mergeCell ref="G120:H120"/>
    <mergeCell ref="G121:H121"/>
    <mergeCell ref="G109:H109"/>
    <mergeCell ref="G110:H110"/>
    <mergeCell ref="G111:H111"/>
    <mergeCell ref="G112:H112"/>
    <mergeCell ref="G116:H116"/>
    <mergeCell ref="G101:H101"/>
    <mergeCell ref="G102:H102"/>
    <mergeCell ref="G103:H103"/>
    <mergeCell ref="G107:H107"/>
    <mergeCell ref="G108:H108"/>
    <mergeCell ref="G93:H93"/>
    <mergeCell ref="G94:H94"/>
    <mergeCell ref="G98:H98"/>
    <mergeCell ref="G99:H99"/>
    <mergeCell ref="G100:H100"/>
    <mergeCell ref="D83:H83"/>
    <mergeCell ref="G89:H89"/>
    <mergeCell ref="G90:H90"/>
    <mergeCell ref="G91:H91"/>
    <mergeCell ref="G92:H92"/>
    <mergeCell ref="B61:C61"/>
    <mergeCell ref="B62:C62"/>
    <mergeCell ref="B63:C63"/>
    <mergeCell ref="B75:H76"/>
    <mergeCell ref="B78:H81"/>
    <mergeCell ref="B56:C56"/>
    <mergeCell ref="B57:C57"/>
    <mergeCell ref="B58:C58"/>
    <mergeCell ref="B59:C59"/>
    <mergeCell ref="B60:C60"/>
    <mergeCell ref="B50:C50"/>
    <mergeCell ref="B52:C52"/>
    <mergeCell ref="B53:C53"/>
    <mergeCell ref="B54:C54"/>
    <mergeCell ref="B55:C55"/>
    <mergeCell ref="B45:C45"/>
    <mergeCell ref="B46:C46"/>
    <mergeCell ref="B47:C47"/>
    <mergeCell ref="B48:C48"/>
    <mergeCell ref="B49:C49"/>
    <mergeCell ref="B40:C40"/>
    <mergeCell ref="B41:C41"/>
    <mergeCell ref="B42:C42"/>
    <mergeCell ref="B43:C43"/>
    <mergeCell ref="B44:C44"/>
    <mergeCell ref="A27:H27"/>
    <mergeCell ref="B28:H29"/>
    <mergeCell ref="D32:H32"/>
    <mergeCell ref="E34:H34"/>
    <mergeCell ref="B39:C39"/>
  </mergeCells>
  <conditionalFormatting sqref="E39:E50 E52:E64 E66:E69 B88:H95 E135:E146 E148:E159">
    <cfRule type="expression" dxfId="83" priority="5">
      <formula>$F$11="no"</formula>
    </cfRule>
  </conditionalFormatting>
  <conditionalFormatting sqref="F39:F50 F52:F64 F66:F69 B97:H104 F135:F146 F148:F159">
    <cfRule type="expression" dxfId="82" priority="4">
      <formula>$F$13="no"</formula>
    </cfRule>
  </conditionalFormatting>
  <conditionalFormatting sqref="G39:G50 G52:G64 G66:G69 B106:H113 G135:G146 G148:G159">
    <cfRule type="expression" dxfId="81" priority="3">
      <formula>$F$15="no"</formula>
    </cfRule>
  </conditionalFormatting>
  <conditionalFormatting sqref="H39:H50 H52:H64 H66:H69 B115:H122 H135:H146 H148:H159">
    <cfRule type="expression" dxfId="80" priority="2">
      <formula>$F$17="no"</formula>
    </cfRule>
  </conditionalFormatting>
  <conditionalFormatting sqref="A27:H164">
    <cfRule type="expression" dxfId="79" priority="1">
      <formula>AND($F$11="no",$F$13="no",$F$15="no",$F$17="no")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'Yes or No'!$A:$A</xm:f>
          </x14:formula1>
          <xm:sqref>F13 F15 F17 F11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34998626667073579"/>
  </sheetPr>
  <dimension ref="A1:H164"/>
  <sheetViews>
    <sheetView showGridLines="0" zoomScaleNormal="100" workbookViewId="0">
      <pane ySplit="7" topLeftCell="A8" activePane="bottomLeft" state="frozen"/>
      <selection pane="bottomLeft"/>
    </sheetView>
  </sheetViews>
  <sheetFormatPr defaultColWidth="9.140625" defaultRowHeight="15" x14ac:dyDescent="0.25"/>
  <cols>
    <col min="1" max="1" width="3" style="62" customWidth="1"/>
    <col min="2" max="2" width="12.5703125" style="62" customWidth="1"/>
    <col min="3" max="3" width="45" style="62" customWidth="1"/>
    <col min="4" max="4" width="15.85546875" style="62" customWidth="1"/>
    <col min="5" max="8" width="18.140625" style="62" customWidth="1"/>
    <col min="9" max="16384" width="9.140625" style="62"/>
  </cols>
  <sheetData>
    <row r="1" spans="1:8" ht="18.75" customHeight="1" x14ac:dyDescent="0.3">
      <c r="A1" s="61" t="str">
        <f>'Cover and Instructions'!A1</f>
        <v>Georgia Families MHPAEA Parity</v>
      </c>
      <c r="H1" s="63" t="s">
        <v>565</v>
      </c>
    </row>
    <row r="2" spans="1:8" ht="26.25" x14ac:dyDescent="0.4">
      <c r="A2" s="64" t="s">
        <v>16</v>
      </c>
    </row>
    <row r="3" spans="1:8" ht="21" x14ac:dyDescent="0.35">
      <c r="A3" s="66" t="s">
        <v>362</v>
      </c>
    </row>
    <row r="5" spans="1:8" x14ac:dyDescent="0.25">
      <c r="A5" s="68" t="s">
        <v>0</v>
      </c>
      <c r="C5" s="69" t="str">
        <f>'Cover and Instructions'!$D$4</f>
        <v>Peach State Health Plan</v>
      </c>
      <c r="D5" s="69"/>
      <c r="E5" s="69"/>
      <c r="F5" s="69"/>
      <c r="G5" s="69"/>
      <c r="H5" s="69"/>
    </row>
    <row r="6" spans="1:8" x14ac:dyDescent="0.25">
      <c r="A6" s="68" t="s">
        <v>510</v>
      </c>
      <c r="C6" s="69" t="str">
        <f>'Cover and Instructions'!D5</f>
        <v>Title XIX Children</v>
      </c>
      <c r="D6" s="69"/>
      <c r="E6" s="69"/>
      <c r="F6" s="69"/>
      <c r="G6" s="69"/>
      <c r="H6" s="69"/>
    </row>
    <row r="7" spans="1:8" ht="15.75" thickBot="1" x14ac:dyDescent="0.3"/>
    <row r="8" spans="1:8" x14ac:dyDescent="0.25">
      <c r="A8" s="71" t="s">
        <v>375</v>
      </c>
      <c r="B8" s="72"/>
      <c r="C8" s="72"/>
      <c r="D8" s="72"/>
      <c r="E8" s="72"/>
      <c r="F8" s="72"/>
      <c r="G8" s="72"/>
      <c r="H8" s="73"/>
    </row>
    <row r="9" spans="1:8" ht="15" customHeight="1" x14ac:dyDescent="0.25">
      <c r="A9" s="74" t="s">
        <v>374</v>
      </c>
      <c r="B9" s="75"/>
      <c r="C9" s="75"/>
      <c r="D9" s="75"/>
      <c r="E9" s="75"/>
      <c r="F9" s="75"/>
      <c r="G9" s="75"/>
      <c r="H9" s="76"/>
    </row>
    <row r="10" spans="1:8" x14ac:dyDescent="0.25">
      <c r="A10" s="77"/>
      <c r="B10" s="78"/>
      <c r="C10" s="78"/>
      <c r="D10" s="78"/>
      <c r="E10" s="78"/>
      <c r="F10" s="78"/>
      <c r="G10" s="78"/>
      <c r="H10" s="79"/>
    </row>
    <row r="11" spans="1:8" x14ac:dyDescent="0.25">
      <c r="A11" s="80" t="s">
        <v>370</v>
      </c>
      <c r="B11" s="81" t="s">
        <v>420</v>
      </c>
      <c r="C11" s="78"/>
      <c r="D11" s="78"/>
      <c r="E11" s="78"/>
      <c r="F11" s="160" t="s">
        <v>372</v>
      </c>
      <c r="G11" s="84" t="str">
        <f>IF(F11="yes","  Complete Section 1 and Section 2","")</f>
        <v/>
      </c>
      <c r="H11" s="79"/>
    </row>
    <row r="12" spans="1:8" ht="6" customHeight="1" x14ac:dyDescent="0.25">
      <c r="A12" s="80"/>
      <c r="B12" s="81"/>
      <c r="C12" s="78"/>
      <c r="D12" s="78"/>
      <c r="E12" s="78"/>
      <c r="F12" s="78"/>
      <c r="G12" s="84"/>
      <c r="H12" s="79"/>
    </row>
    <row r="13" spans="1:8" x14ac:dyDescent="0.25">
      <c r="A13" s="80" t="s">
        <v>373</v>
      </c>
      <c r="B13" s="81" t="s">
        <v>421</v>
      </c>
      <c r="C13" s="78"/>
      <c r="D13" s="78"/>
      <c r="E13" s="78"/>
      <c r="F13" s="83" t="s">
        <v>372</v>
      </c>
      <c r="G13" s="84" t="str">
        <f>IF(F13="yes","  Complete Section 1 and Section 2","")</f>
        <v/>
      </c>
      <c r="H13" s="79"/>
    </row>
    <row r="14" spans="1:8" ht="6" customHeight="1" x14ac:dyDescent="0.25">
      <c r="A14" s="80"/>
      <c r="B14" s="81"/>
      <c r="C14" s="78"/>
      <c r="D14" s="78"/>
      <c r="E14" s="78"/>
      <c r="F14" s="78"/>
      <c r="G14" s="84"/>
      <c r="H14" s="79"/>
    </row>
    <row r="15" spans="1:8" x14ac:dyDescent="0.25">
      <c r="A15" s="80" t="s">
        <v>378</v>
      </c>
      <c r="B15" s="81" t="s">
        <v>422</v>
      </c>
      <c r="C15" s="78"/>
      <c r="D15" s="78"/>
      <c r="E15" s="78"/>
      <c r="F15" s="83" t="s">
        <v>372</v>
      </c>
      <c r="G15" s="84" t="str">
        <f>IF(F15="yes","  Complete Section 1 and Section 2","")</f>
        <v/>
      </c>
      <c r="H15" s="79"/>
    </row>
    <row r="16" spans="1:8" ht="6" customHeight="1" x14ac:dyDescent="0.25">
      <c r="A16" s="80"/>
      <c r="B16" s="81"/>
      <c r="C16" s="78"/>
      <c r="D16" s="78"/>
      <c r="E16" s="78"/>
      <c r="F16" s="78"/>
      <c r="G16" s="84"/>
      <c r="H16" s="79"/>
    </row>
    <row r="17" spans="1:8" x14ac:dyDescent="0.25">
      <c r="A17" s="80" t="s">
        <v>379</v>
      </c>
      <c r="B17" s="81" t="s">
        <v>403</v>
      </c>
      <c r="C17" s="78"/>
      <c r="D17" s="78"/>
      <c r="E17" s="78"/>
      <c r="F17" s="83" t="s">
        <v>372</v>
      </c>
      <c r="G17" s="84" t="str">
        <f>IF(F17="yes","  Complete Section 1 and Section 2","")</f>
        <v/>
      </c>
      <c r="H17" s="79"/>
    </row>
    <row r="18" spans="1:8" ht="5.25" customHeight="1" x14ac:dyDescent="0.25">
      <c r="A18" s="80"/>
      <c r="B18" s="81"/>
      <c r="C18" s="78"/>
      <c r="D18" s="78"/>
      <c r="E18" s="78"/>
      <c r="F18" s="78"/>
      <c r="G18" s="86"/>
      <c r="H18" s="79"/>
    </row>
    <row r="19" spans="1:8" x14ac:dyDescent="0.25">
      <c r="A19" s="80" t="s">
        <v>489</v>
      </c>
      <c r="B19" s="544" t="s">
        <v>567</v>
      </c>
      <c r="C19" s="544"/>
      <c r="D19" s="544"/>
      <c r="E19" s="544"/>
      <c r="F19" s="544"/>
      <c r="G19" s="544"/>
      <c r="H19" s="545"/>
    </row>
    <row r="20" spans="1:8" x14ac:dyDescent="0.25">
      <c r="A20" s="240"/>
      <c r="B20" s="544"/>
      <c r="C20" s="544"/>
      <c r="D20" s="544"/>
      <c r="E20" s="544"/>
      <c r="F20" s="544"/>
      <c r="G20" s="544"/>
      <c r="H20" s="545"/>
    </row>
    <row r="21" spans="1:8" x14ac:dyDescent="0.25">
      <c r="A21" s="240"/>
      <c r="B21" s="544"/>
      <c r="C21" s="544"/>
      <c r="D21" s="544"/>
      <c r="E21" s="544"/>
      <c r="F21" s="544"/>
      <c r="G21" s="544"/>
      <c r="H21" s="545"/>
    </row>
    <row r="22" spans="1:8" x14ac:dyDescent="0.25">
      <c r="A22" s="240"/>
      <c r="B22" s="544"/>
      <c r="C22" s="544"/>
      <c r="D22" s="544"/>
      <c r="E22" s="544"/>
      <c r="F22" s="544"/>
      <c r="G22" s="544"/>
      <c r="H22" s="545"/>
    </row>
    <row r="23" spans="1:8" x14ac:dyDescent="0.25">
      <c r="A23" s="80"/>
      <c r="B23" s="514"/>
      <c r="C23" s="546"/>
      <c r="D23" s="546"/>
      <c r="E23" s="546"/>
      <c r="F23" s="546"/>
      <c r="G23" s="546"/>
      <c r="H23" s="547"/>
    </row>
    <row r="24" spans="1:8" x14ac:dyDescent="0.25">
      <c r="A24" s="80"/>
      <c r="B24" s="548"/>
      <c r="C24" s="548"/>
      <c r="D24" s="548"/>
      <c r="E24" s="548"/>
      <c r="F24" s="548"/>
      <c r="G24" s="548"/>
      <c r="H24" s="549"/>
    </row>
    <row r="25" spans="1:8" ht="15.75" thickBot="1" x14ac:dyDescent="0.3">
      <c r="A25" s="87"/>
      <c r="B25" s="88"/>
      <c r="C25" s="89"/>
      <c r="D25" s="89"/>
      <c r="E25" s="89"/>
      <c r="F25" s="89"/>
      <c r="G25" s="90"/>
      <c r="H25" s="92"/>
    </row>
    <row r="26" spans="1:8" ht="15.75" thickBot="1" x14ac:dyDescent="0.3"/>
    <row r="27" spans="1:8" ht="16.5" thickBot="1" x14ac:dyDescent="0.3">
      <c r="A27" s="482" t="s">
        <v>404</v>
      </c>
      <c r="B27" s="483"/>
      <c r="C27" s="483"/>
      <c r="D27" s="483"/>
      <c r="E27" s="483"/>
      <c r="F27" s="483"/>
      <c r="G27" s="483"/>
      <c r="H27" s="484"/>
    </row>
    <row r="28" spans="1:8" x14ac:dyDescent="0.25">
      <c r="A28" s="93" t="s">
        <v>130</v>
      </c>
      <c r="B28" s="508" t="s">
        <v>360</v>
      </c>
      <c r="C28" s="508"/>
      <c r="D28" s="508"/>
      <c r="E28" s="508"/>
      <c r="F28" s="508"/>
      <c r="G28" s="508"/>
      <c r="H28" s="509"/>
    </row>
    <row r="29" spans="1:8" x14ac:dyDescent="0.25">
      <c r="A29" s="93"/>
      <c r="B29" s="510"/>
      <c r="C29" s="510"/>
      <c r="D29" s="510"/>
      <c r="E29" s="510"/>
      <c r="F29" s="510"/>
      <c r="G29" s="510"/>
      <c r="H29" s="511"/>
    </row>
    <row r="30" spans="1:8" x14ac:dyDescent="0.25">
      <c r="A30" s="93"/>
      <c r="B30" s="97" t="s">
        <v>309</v>
      </c>
      <c r="C30" s="166"/>
      <c r="D30" s="166"/>
      <c r="E30" s="166"/>
      <c r="F30" s="166"/>
      <c r="G30" s="166"/>
      <c r="H30" s="167"/>
    </row>
    <row r="31" spans="1:8" x14ac:dyDescent="0.25">
      <c r="A31" s="93"/>
      <c r="B31" s="95"/>
      <c r="C31" s="166"/>
      <c r="D31" s="166"/>
      <c r="E31" s="166"/>
      <c r="F31" s="166"/>
      <c r="G31" s="166"/>
      <c r="H31" s="167"/>
    </row>
    <row r="32" spans="1:8" x14ac:dyDescent="0.25">
      <c r="A32" s="93"/>
      <c r="B32" s="98" t="s">
        <v>413</v>
      </c>
      <c r="C32" s="95"/>
      <c r="D32" s="496"/>
      <c r="E32" s="496"/>
      <c r="F32" s="496"/>
      <c r="G32" s="496"/>
      <c r="H32" s="497"/>
    </row>
    <row r="33" spans="1:8" x14ac:dyDescent="0.25">
      <c r="A33" s="93"/>
      <c r="B33" s="95"/>
      <c r="C33" s="166"/>
      <c r="D33" s="166"/>
      <c r="E33" s="166"/>
      <c r="F33" s="166"/>
      <c r="G33" s="166"/>
      <c r="H33" s="167"/>
    </row>
    <row r="34" spans="1:8" ht="15" customHeight="1" x14ac:dyDescent="0.25">
      <c r="A34" s="135"/>
      <c r="B34" s="166"/>
      <c r="C34" s="166"/>
      <c r="D34" s="166"/>
      <c r="E34" s="512" t="s">
        <v>358</v>
      </c>
      <c r="F34" s="512"/>
      <c r="G34" s="512"/>
      <c r="H34" s="513"/>
    </row>
    <row r="35" spans="1:8" x14ac:dyDescent="0.25">
      <c r="A35" s="135"/>
      <c r="B35" s="95"/>
      <c r="C35" s="95"/>
      <c r="D35" s="95"/>
      <c r="E35" s="166" t="s">
        <v>311</v>
      </c>
      <c r="F35" s="166" t="s">
        <v>311</v>
      </c>
      <c r="G35" s="166" t="s">
        <v>311</v>
      </c>
      <c r="H35" s="167" t="s">
        <v>311</v>
      </c>
    </row>
    <row r="36" spans="1:8" x14ac:dyDescent="0.25">
      <c r="A36" s="135"/>
      <c r="B36" s="101"/>
      <c r="C36" s="101"/>
      <c r="D36" s="101" t="s">
        <v>165</v>
      </c>
      <c r="E36" s="102" t="s">
        <v>257</v>
      </c>
      <c r="F36" s="102" t="s">
        <v>312</v>
      </c>
      <c r="G36" s="102" t="s">
        <v>313</v>
      </c>
      <c r="H36" s="103" t="s">
        <v>314</v>
      </c>
    </row>
    <row r="37" spans="1:8" x14ac:dyDescent="0.25">
      <c r="A37" s="135"/>
      <c r="B37" s="104" t="s">
        <v>192</v>
      </c>
      <c r="C37" s="105"/>
      <c r="D37" s="105" t="s">
        <v>158</v>
      </c>
      <c r="E37" s="109" t="s">
        <v>195</v>
      </c>
      <c r="F37" s="109" t="s">
        <v>259</v>
      </c>
      <c r="G37" s="109" t="s">
        <v>258</v>
      </c>
      <c r="H37" s="242" t="s">
        <v>315</v>
      </c>
    </row>
    <row r="38" spans="1:8" ht="21.95" customHeight="1" x14ac:dyDescent="0.25">
      <c r="A38" s="135"/>
      <c r="B38" s="111" t="s">
        <v>287</v>
      </c>
      <c r="C38" s="101"/>
      <c r="D38" s="101"/>
      <c r="E38" s="101"/>
      <c r="F38" s="101"/>
      <c r="G38" s="101"/>
      <c r="H38" s="168"/>
    </row>
    <row r="39" spans="1:8" ht="15" customHeight="1" x14ac:dyDescent="0.25">
      <c r="A39" s="135"/>
      <c r="B39" s="495"/>
      <c r="C39" s="495"/>
      <c r="D39" s="310"/>
      <c r="E39" s="310"/>
      <c r="F39" s="310"/>
      <c r="G39" s="313"/>
      <c r="H39" s="314"/>
    </row>
    <row r="40" spans="1:8" x14ac:dyDescent="0.25">
      <c r="A40" s="135"/>
      <c r="B40" s="495"/>
      <c r="C40" s="495"/>
      <c r="D40" s="310"/>
      <c r="E40" s="310"/>
      <c r="F40" s="310"/>
      <c r="G40" s="313"/>
      <c r="H40" s="314"/>
    </row>
    <row r="41" spans="1:8" x14ac:dyDescent="0.25">
      <c r="A41" s="135"/>
      <c r="B41" s="495"/>
      <c r="C41" s="495"/>
      <c r="D41" s="310"/>
      <c r="E41" s="310"/>
      <c r="F41" s="310"/>
      <c r="G41" s="313"/>
      <c r="H41" s="314"/>
    </row>
    <row r="42" spans="1:8" x14ac:dyDescent="0.25">
      <c r="A42" s="135"/>
      <c r="B42" s="495"/>
      <c r="C42" s="495"/>
      <c r="D42" s="310"/>
      <c r="E42" s="310"/>
      <c r="F42" s="310"/>
      <c r="G42" s="313"/>
      <c r="H42" s="314"/>
    </row>
    <row r="43" spans="1:8" x14ac:dyDescent="0.25">
      <c r="A43" s="135"/>
      <c r="B43" s="495"/>
      <c r="C43" s="495"/>
      <c r="D43" s="310"/>
      <c r="E43" s="310"/>
      <c r="F43" s="310"/>
      <c r="G43" s="313"/>
      <c r="H43" s="314"/>
    </row>
    <row r="44" spans="1:8" x14ac:dyDescent="0.25">
      <c r="A44" s="135"/>
      <c r="B44" s="495"/>
      <c r="C44" s="495"/>
      <c r="D44" s="310"/>
      <c r="E44" s="310"/>
      <c r="F44" s="310"/>
      <c r="G44" s="313"/>
      <c r="H44" s="314"/>
    </row>
    <row r="45" spans="1:8" x14ac:dyDescent="0.25">
      <c r="A45" s="135"/>
      <c r="B45" s="495"/>
      <c r="C45" s="495"/>
      <c r="D45" s="310"/>
      <c r="E45" s="310"/>
      <c r="F45" s="310"/>
      <c r="G45" s="313"/>
      <c r="H45" s="314"/>
    </row>
    <row r="46" spans="1:8" x14ac:dyDescent="0.25">
      <c r="A46" s="135"/>
      <c r="B46" s="495"/>
      <c r="C46" s="495"/>
      <c r="D46" s="310"/>
      <c r="E46" s="310"/>
      <c r="F46" s="310"/>
      <c r="G46" s="313"/>
      <c r="H46" s="314"/>
    </row>
    <row r="47" spans="1:8" x14ac:dyDescent="0.25">
      <c r="A47" s="135"/>
      <c r="B47" s="495"/>
      <c r="C47" s="495"/>
      <c r="D47" s="310"/>
      <c r="E47" s="310"/>
      <c r="F47" s="310"/>
      <c r="G47" s="313"/>
      <c r="H47" s="314"/>
    </row>
    <row r="48" spans="1:8" x14ac:dyDescent="0.25">
      <c r="A48" s="135"/>
      <c r="B48" s="495"/>
      <c r="C48" s="495"/>
      <c r="D48" s="310"/>
      <c r="E48" s="310"/>
      <c r="F48" s="310"/>
      <c r="G48" s="313"/>
      <c r="H48" s="314"/>
    </row>
    <row r="49" spans="1:8" x14ac:dyDescent="0.25">
      <c r="A49" s="135"/>
      <c r="B49" s="527" t="s">
        <v>153</v>
      </c>
      <c r="C49" s="527"/>
      <c r="D49" s="310"/>
      <c r="E49" s="310"/>
      <c r="F49" s="310"/>
      <c r="G49" s="313"/>
      <c r="H49" s="314"/>
    </row>
    <row r="50" spans="1:8" x14ac:dyDescent="0.25">
      <c r="A50" s="135"/>
      <c r="B50" s="495"/>
      <c r="C50" s="495"/>
      <c r="D50" s="310"/>
      <c r="E50" s="310"/>
      <c r="F50" s="310"/>
      <c r="G50" s="313"/>
      <c r="H50" s="314"/>
    </row>
    <row r="51" spans="1:8" ht="21.95" customHeight="1" x14ac:dyDescent="0.25">
      <c r="A51" s="135"/>
      <c r="B51" s="111" t="s">
        <v>288</v>
      </c>
      <c r="C51" s="143"/>
      <c r="D51" s="174"/>
      <c r="E51" s="174"/>
      <c r="F51" s="174"/>
      <c r="G51" s="175"/>
      <c r="H51" s="176"/>
    </row>
    <row r="52" spans="1:8" x14ac:dyDescent="0.25">
      <c r="A52" s="135"/>
      <c r="B52" s="495"/>
      <c r="C52" s="495"/>
      <c r="D52" s="310"/>
      <c r="E52" s="310"/>
      <c r="F52" s="310"/>
      <c r="G52" s="313"/>
      <c r="H52" s="314"/>
    </row>
    <row r="53" spans="1:8" x14ac:dyDescent="0.25">
      <c r="A53" s="135"/>
      <c r="B53" s="495"/>
      <c r="C53" s="495"/>
      <c r="D53" s="310"/>
      <c r="E53" s="310"/>
      <c r="F53" s="310"/>
      <c r="G53" s="313"/>
      <c r="H53" s="314"/>
    </row>
    <row r="54" spans="1:8" x14ac:dyDescent="0.25">
      <c r="A54" s="135"/>
      <c r="B54" s="495"/>
      <c r="C54" s="495"/>
      <c r="D54" s="310"/>
      <c r="E54" s="310"/>
      <c r="F54" s="310"/>
      <c r="G54" s="313"/>
      <c r="H54" s="314"/>
    </row>
    <row r="55" spans="1:8" x14ac:dyDescent="0.25">
      <c r="A55" s="135"/>
      <c r="B55" s="495"/>
      <c r="C55" s="495"/>
      <c r="D55" s="310"/>
      <c r="E55" s="310"/>
      <c r="F55" s="310"/>
      <c r="G55" s="313"/>
      <c r="H55" s="314"/>
    </row>
    <row r="56" spans="1:8" x14ac:dyDescent="0.25">
      <c r="A56" s="135"/>
      <c r="B56" s="495"/>
      <c r="C56" s="495"/>
      <c r="D56" s="310"/>
      <c r="E56" s="310"/>
      <c r="F56" s="310"/>
      <c r="G56" s="313"/>
      <c r="H56" s="314"/>
    </row>
    <row r="57" spans="1:8" x14ac:dyDescent="0.25">
      <c r="A57" s="135"/>
      <c r="B57" s="495"/>
      <c r="C57" s="495"/>
      <c r="D57" s="310"/>
      <c r="E57" s="310"/>
      <c r="F57" s="310"/>
      <c r="G57" s="313"/>
      <c r="H57" s="314"/>
    </row>
    <row r="58" spans="1:8" x14ac:dyDescent="0.25">
      <c r="A58" s="135"/>
      <c r="B58" s="495"/>
      <c r="C58" s="495"/>
      <c r="D58" s="310"/>
      <c r="E58" s="310"/>
      <c r="F58" s="310"/>
      <c r="G58" s="313"/>
      <c r="H58" s="314"/>
    </row>
    <row r="59" spans="1:8" x14ac:dyDescent="0.25">
      <c r="A59" s="135"/>
      <c r="B59" s="495"/>
      <c r="C59" s="495"/>
      <c r="D59" s="310"/>
      <c r="E59" s="310"/>
      <c r="F59" s="310"/>
      <c r="G59" s="313"/>
      <c r="H59" s="314"/>
    </row>
    <row r="60" spans="1:8" x14ac:dyDescent="0.25">
      <c r="A60" s="135"/>
      <c r="B60" s="495"/>
      <c r="C60" s="495"/>
      <c r="D60" s="310"/>
      <c r="E60" s="310"/>
      <c r="F60" s="310"/>
      <c r="G60" s="313"/>
      <c r="H60" s="314"/>
    </row>
    <row r="61" spans="1:8" x14ac:dyDescent="0.25">
      <c r="A61" s="135"/>
      <c r="B61" s="495"/>
      <c r="C61" s="495"/>
      <c r="D61" s="310"/>
      <c r="E61" s="310"/>
      <c r="F61" s="310"/>
      <c r="G61" s="313"/>
      <c r="H61" s="314"/>
    </row>
    <row r="62" spans="1:8" x14ac:dyDescent="0.25">
      <c r="A62" s="135"/>
      <c r="B62" s="527" t="s">
        <v>153</v>
      </c>
      <c r="C62" s="527"/>
      <c r="D62" s="310"/>
      <c r="E62" s="310"/>
      <c r="F62" s="310"/>
      <c r="G62" s="313"/>
      <c r="H62" s="314"/>
    </row>
    <row r="63" spans="1:8" x14ac:dyDescent="0.25">
      <c r="A63" s="135"/>
      <c r="B63" s="495"/>
      <c r="C63" s="495"/>
      <c r="D63" s="310"/>
      <c r="E63" s="310"/>
      <c r="F63" s="310"/>
      <c r="G63" s="313"/>
      <c r="H63" s="314"/>
    </row>
    <row r="64" spans="1:8" x14ac:dyDescent="0.25">
      <c r="A64" s="135"/>
      <c r="B64" s="177"/>
      <c r="C64" s="150"/>
      <c r="D64" s="179">
        <f>SUM(D39:D63)</f>
        <v>0</v>
      </c>
      <c r="E64" s="179">
        <f>SUM(E39:E63)</f>
        <v>0</v>
      </c>
      <c r="F64" s="179">
        <f>SUM(F39:F63)</f>
        <v>0</v>
      </c>
      <c r="G64" s="179">
        <f>SUM(G39:G63)</f>
        <v>0</v>
      </c>
      <c r="H64" s="243">
        <f>SUM(H39:H63)</f>
        <v>0</v>
      </c>
    </row>
    <row r="65" spans="1:8" x14ac:dyDescent="0.25">
      <c r="A65" s="93" t="s">
        <v>131</v>
      </c>
      <c r="B65" s="98" t="s">
        <v>297</v>
      </c>
      <c r="C65" s="150"/>
      <c r="D65" s="181"/>
      <c r="E65" s="181"/>
      <c r="F65" s="181"/>
      <c r="G65" s="175"/>
      <c r="H65" s="176"/>
    </row>
    <row r="66" spans="1:8" x14ac:dyDescent="0.25">
      <c r="A66" s="135"/>
      <c r="B66" s="95"/>
      <c r="C66" s="95" t="s">
        <v>283</v>
      </c>
      <c r="D66" s="179">
        <f>D64</f>
        <v>0</v>
      </c>
      <c r="E66" s="179">
        <f t="shared" ref="E66:H66" si="0">E64</f>
        <v>0</v>
      </c>
      <c r="F66" s="179">
        <f t="shared" si="0"/>
        <v>0</v>
      </c>
      <c r="G66" s="179">
        <f t="shared" si="0"/>
        <v>0</v>
      </c>
      <c r="H66" s="243">
        <f t="shared" si="0"/>
        <v>0</v>
      </c>
    </row>
    <row r="67" spans="1:8" x14ac:dyDescent="0.25">
      <c r="A67" s="135"/>
      <c r="B67" s="95"/>
      <c r="C67" s="95" t="s">
        <v>284</v>
      </c>
      <c r="D67" s="95"/>
      <c r="E67" s="349" t="e">
        <f>E64/D64</f>
        <v>#DIV/0!</v>
      </c>
      <c r="F67" s="349" t="e">
        <f>F64/D64</f>
        <v>#DIV/0!</v>
      </c>
      <c r="G67" s="349" t="e">
        <f>G64/D64</f>
        <v>#DIV/0!</v>
      </c>
      <c r="H67" s="350" t="e">
        <f>H64/D64</f>
        <v>#DIV/0!</v>
      </c>
    </row>
    <row r="68" spans="1:8" x14ac:dyDescent="0.25">
      <c r="A68" s="135"/>
      <c r="B68" s="95"/>
      <c r="C68" s="185" t="s">
        <v>298</v>
      </c>
      <c r="D68" s="95"/>
      <c r="E68" s="115" t="e">
        <f>IF(E67&gt;=(2/3),"Yes","No")</f>
        <v>#DIV/0!</v>
      </c>
      <c r="F68" s="115" t="e">
        <f>IF(F67&gt;=(2/3),"Yes","No")</f>
        <v>#DIV/0!</v>
      </c>
      <c r="G68" s="115" t="e">
        <f>IF(G67&gt;=(2/3),"Yes","No")</f>
        <v>#DIV/0!</v>
      </c>
      <c r="H68" s="186" t="e">
        <f>IF(H67&gt;=(2/3),"Yes","No")</f>
        <v>#DIV/0!</v>
      </c>
    </row>
    <row r="69" spans="1:8" x14ac:dyDescent="0.25">
      <c r="A69" s="135"/>
      <c r="B69" s="95"/>
      <c r="C69" s="95"/>
      <c r="D69" s="95"/>
      <c r="E69" s="189" t="e">
        <f>IF(E68="No", "Note A", "Note B")</f>
        <v>#DIV/0!</v>
      </c>
      <c r="F69" s="189" t="e">
        <f>IF(F68="No", "Note A", "Note B")</f>
        <v>#DIV/0!</v>
      </c>
      <c r="G69" s="189" t="e">
        <f>IF(G68="No", "Note A", "Note B")</f>
        <v>#DIV/0!</v>
      </c>
      <c r="H69" s="222" t="e">
        <f>IF(H68="No", "Note A", "Note B")</f>
        <v>#DIV/0!</v>
      </c>
    </row>
    <row r="70" spans="1:8" x14ac:dyDescent="0.25">
      <c r="A70" s="135"/>
      <c r="B70" s="95"/>
      <c r="C70" s="95"/>
      <c r="D70" s="95"/>
      <c r="E70" s="189"/>
      <c r="F70" s="189"/>
      <c r="G70" s="189"/>
      <c r="H70" s="222"/>
    </row>
    <row r="71" spans="1:8" ht="15" customHeight="1" x14ac:dyDescent="0.25">
      <c r="A71" s="135"/>
      <c r="B71" s="190" t="s">
        <v>291</v>
      </c>
      <c r="C71" s="177" t="s">
        <v>316</v>
      </c>
      <c r="D71" s="177"/>
      <c r="E71" s="177"/>
      <c r="F71" s="177"/>
      <c r="G71" s="177"/>
      <c r="H71" s="191"/>
    </row>
    <row r="72" spans="1:8" ht="30.75" customHeight="1" x14ac:dyDescent="0.25">
      <c r="A72" s="135"/>
      <c r="B72" s="255" t="s">
        <v>292</v>
      </c>
      <c r="C72" s="550" t="s">
        <v>353</v>
      </c>
      <c r="D72" s="550"/>
      <c r="E72" s="550"/>
      <c r="F72" s="550"/>
      <c r="G72" s="550"/>
      <c r="H72" s="551"/>
    </row>
    <row r="73" spans="1:8" x14ac:dyDescent="0.25">
      <c r="A73" s="135"/>
      <c r="B73" s="192"/>
      <c r="C73" s="244"/>
      <c r="D73" s="244"/>
      <c r="E73" s="244"/>
      <c r="F73" s="244"/>
      <c r="G73" s="244"/>
      <c r="H73" s="245"/>
    </row>
    <row r="74" spans="1:8" x14ac:dyDescent="0.25">
      <c r="A74" s="93" t="s">
        <v>132</v>
      </c>
      <c r="B74" s="98" t="s">
        <v>293</v>
      </c>
      <c r="C74" s="95"/>
      <c r="D74" s="95"/>
      <c r="E74" s="115"/>
      <c r="F74" s="115"/>
      <c r="G74" s="115"/>
      <c r="H74" s="186"/>
    </row>
    <row r="75" spans="1:8" x14ac:dyDescent="0.25">
      <c r="A75" s="135"/>
      <c r="B75" s="510" t="s">
        <v>367</v>
      </c>
      <c r="C75" s="510"/>
      <c r="D75" s="510"/>
      <c r="E75" s="510"/>
      <c r="F75" s="510"/>
      <c r="G75" s="510"/>
      <c r="H75" s="511"/>
    </row>
    <row r="76" spans="1:8" x14ac:dyDescent="0.25">
      <c r="A76" s="93"/>
      <c r="B76" s="510"/>
      <c r="C76" s="510"/>
      <c r="D76" s="510"/>
      <c r="E76" s="510"/>
      <c r="F76" s="510"/>
      <c r="G76" s="510"/>
      <c r="H76" s="511"/>
    </row>
    <row r="77" spans="1:8" x14ac:dyDescent="0.25">
      <c r="A77" s="93"/>
      <c r="B77" s="95"/>
      <c r="C77" s="95"/>
      <c r="D77" s="95"/>
      <c r="E77" s="115"/>
      <c r="F77" s="115"/>
      <c r="G77" s="115"/>
      <c r="H77" s="186"/>
    </row>
    <row r="78" spans="1:8" x14ac:dyDescent="0.25">
      <c r="A78" s="93"/>
      <c r="B78" s="510" t="s">
        <v>364</v>
      </c>
      <c r="C78" s="510"/>
      <c r="D78" s="510"/>
      <c r="E78" s="510"/>
      <c r="F78" s="510"/>
      <c r="G78" s="510"/>
      <c r="H78" s="511"/>
    </row>
    <row r="79" spans="1:8" x14ac:dyDescent="0.25">
      <c r="A79" s="93"/>
      <c r="B79" s="510"/>
      <c r="C79" s="510"/>
      <c r="D79" s="510"/>
      <c r="E79" s="510"/>
      <c r="F79" s="510"/>
      <c r="G79" s="510"/>
      <c r="H79" s="511"/>
    </row>
    <row r="80" spans="1:8" x14ac:dyDescent="0.25">
      <c r="A80" s="93"/>
      <c r="B80" s="510"/>
      <c r="C80" s="510"/>
      <c r="D80" s="510"/>
      <c r="E80" s="510"/>
      <c r="F80" s="510"/>
      <c r="G80" s="510"/>
      <c r="H80" s="511"/>
    </row>
    <row r="81" spans="1:8" x14ac:dyDescent="0.25">
      <c r="A81" s="93"/>
      <c r="B81" s="510"/>
      <c r="C81" s="510"/>
      <c r="D81" s="510"/>
      <c r="E81" s="510"/>
      <c r="F81" s="510"/>
      <c r="G81" s="510"/>
      <c r="H81" s="511"/>
    </row>
    <row r="82" spans="1:8" x14ac:dyDescent="0.25">
      <c r="A82" s="93"/>
      <c r="B82" s="95"/>
      <c r="C82" s="95"/>
      <c r="D82" s="95"/>
      <c r="E82" s="115"/>
      <c r="F82" s="115"/>
      <c r="G82" s="115"/>
      <c r="H82" s="186"/>
    </row>
    <row r="83" spans="1:8" x14ac:dyDescent="0.25">
      <c r="A83" s="93"/>
      <c r="B83" s="98" t="s">
        <v>413</v>
      </c>
      <c r="C83" s="95"/>
      <c r="D83" s="496"/>
      <c r="E83" s="496"/>
      <c r="F83" s="496"/>
      <c r="G83" s="496"/>
      <c r="H83" s="497"/>
    </row>
    <row r="84" spans="1:8" x14ac:dyDescent="0.25">
      <c r="A84" s="93"/>
      <c r="B84" s="95"/>
      <c r="C84" s="166"/>
      <c r="D84" s="166"/>
      <c r="E84" s="166"/>
      <c r="F84" s="166"/>
      <c r="G84" s="166"/>
      <c r="H84" s="167"/>
    </row>
    <row r="85" spans="1:8" x14ac:dyDescent="0.25">
      <c r="A85" s="93"/>
      <c r="B85" s="95"/>
      <c r="C85" s="95"/>
      <c r="D85" s="99"/>
      <c r="E85" s="193"/>
      <c r="F85" s="193"/>
      <c r="G85" s="193"/>
      <c r="H85" s="194"/>
    </row>
    <row r="86" spans="1:8" x14ac:dyDescent="0.25">
      <c r="A86" s="93"/>
      <c r="B86" s="95"/>
      <c r="C86" s="95"/>
      <c r="D86" s="99" t="s">
        <v>366</v>
      </c>
      <c r="E86" s="193" t="s">
        <v>295</v>
      </c>
      <c r="F86" s="193" t="s">
        <v>300</v>
      </c>
      <c r="G86" s="193"/>
      <c r="H86" s="194"/>
    </row>
    <row r="87" spans="1:8" x14ac:dyDescent="0.25">
      <c r="A87" s="93"/>
      <c r="B87" s="195" t="s">
        <v>365</v>
      </c>
      <c r="C87" s="106"/>
      <c r="D87" s="196" t="s">
        <v>303</v>
      </c>
      <c r="E87" s="197" t="s">
        <v>296</v>
      </c>
      <c r="F87" s="197" t="s">
        <v>299</v>
      </c>
      <c r="G87" s="246" t="s">
        <v>304</v>
      </c>
      <c r="H87" s="247"/>
    </row>
    <row r="88" spans="1:8" x14ac:dyDescent="0.25">
      <c r="A88" s="93"/>
      <c r="B88" s="185" t="s">
        <v>318</v>
      </c>
      <c r="C88" s="95"/>
      <c r="D88" s="95"/>
      <c r="E88" s="115"/>
      <c r="F88" s="95"/>
      <c r="G88" s="115"/>
      <c r="H88" s="186"/>
    </row>
    <row r="89" spans="1:8" x14ac:dyDescent="0.25">
      <c r="A89" s="93"/>
      <c r="B89" s="95"/>
      <c r="C89" s="198" t="e">
        <f>IF(E68="Yes", "Complete Analysis", "N/A - Do Not Complete")</f>
        <v>#DIV/0!</v>
      </c>
      <c r="D89" s="333"/>
      <c r="E89" s="310"/>
      <c r="F89" s="114" t="e">
        <f>E89/E95</f>
        <v>#DIV/0!</v>
      </c>
      <c r="G89" s="519"/>
      <c r="H89" s="520"/>
    </row>
    <row r="90" spans="1:8" x14ac:dyDescent="0.25">
      <c r="A90" s="93"/>
      <c r="B90" s="95"/>
      <c r="C90" s="95"/>
      <c r="D90" s="333"/>
      <c r="E90" s="310"/>
      <c r="F90" s="114" t="e">
        <f>E90/E95</f>
        <v>#DIV/0!</v>
      </c>
      <c r="G90" s="519"/>
      <c r="H90" s="520"/>
    </row>
    <row r="91" spans="1:8" x14ac:dyDescent="0.25">
      <c r="A91" s="93"/>
      <c r="B91" s="95"/>
      <c r="C91" s="95"/>
      <c r="D91" s="333"/>
      <c r="E91" s="310"/>
      <c r="F91" s="114" t="e">
        <f>E91/E95</f>
        <v>#DIV/0!</v>
      </c>
      <c r="G91" s="519"/>
      <c r="H91" s="520"/>
    </row>
    <row r="92" spans="1:8" x14ac:dyDescent="0.25">
      <c r="A92" s="93"/>
      <c r="B92" s="95"/>
      <c r="C92" s="95"/>
      <c r="D92" s="333"/>
      <c r="E92" s="310"/>
      <c r="F92" s="114" t="e">
        <f>E92/E95</f>
        <v>#DIV/0!</v>
      </c>
      <c r="G92" s="519"/>
      <c r="H92" s="520"/>
    </row>
    <row r="93" spans="1:8" x14ac:dyDescent="0.25">
      <c r="A93" s="93"/>
      <c r="B93" s="95"/>
      <c r="C93" s="95"/>
      <c r="D93" s="333"/>
      <c r="E93" s="310"/>
      <c r="F93" s="114" t="e">
        <f>E93/E95</f>
        <v>#DIV/0!</v>
      </c>
      <c r="G93" s="519"/>
      <c r="H93" s="520"/>
    </row>
    <row r="94" spans="1:8" x14ac:dyDescent="0.25">
      <c r="A94" s="93"/>
      <c r="B94" s="95"/>
      <c r="C94" s="95"/>
      <c r="D94" s="334"/>
      <c r="E94" s="316"/>
      <c r="F94" s="114" t="e">
        <f>E94/E95</f>
        <v>#DIV/0!</v>
      </c>
      <c r="G94" s="523"/>
      <c r="H94" s="524"/>
    </row>
    <row r="95" spans="1:8" x14ac:dyDescent="0.25">
      <c r="A95" s="93"/>
      <c r="B95" s="95"/>
      <c r="C95" s="199"/>
      <c r="D95" s="199" t="s">
        <v>322</v>
      </c>
      <c r="E95" s="200">
        <f>SUM(E89:E94)</f>
        <v>0</v>
      </c>
      <c r="F95" s="115"/>
      <c r="G95" s="201" t="s">
        <v>305</v>
      </c>
      <c r="H95" s="339"/>
    </row>
    <row r="96" spans="1:8" x14ac:dyDescent="0.25">
      <c r="A96" s="93"/>
      <c r="B96" s="95"/>
      <c r="C96" s="95"/>
      <c r="D96" s="95"/>
      <c r="E96" s="115"/>
      <c r="F96" s="115"/>
      <c r="G96" s="115"/>
      <c r="H96" s="186"/>
    </row>
    <row r="97" spans="1:8" x14ac:dyDescent="0.25">
      <c r="A97" s="93"/>
      <c r="B97" s="95" t="s">
        <v>319</v>
      </c>
      <c r="C97" s="95"/>
      <c r="D97" s="95"/>
      <c r="E97" s="115"/>
      <c r="F97" s="115"/>
      <c r="G97" s="115"/>
      <c r="H97" s="186"/>
    </row>
    <row r="98" spans="1:8" x14ac:dyDescent="0.25">
      <c r="A98" s="93"/>
      <c r="B98" s="95"/>
      <c r="C98" s="198" t="e">
        <f>IF(F68="Yes", "Complete Analysis", "N/A - Do Not Complete")</f>
        <v>#DIV/0!</v>
      </c>
      <c r="D98" s="333"/>
      <c r="E98" s="310"/>
      <c r="F98" s="114" t="e">
        <f>E98/E104</f>
        <v>#DIV/0!</v>
      </c>
      <c r="G98" s="519"/>
      <c r="H98" s="520"/>
    </row>
    <row r="99" spans="1:8" x14ac:dyDescent="0.25">
      <c r="A99" s="93"/>
      <c r="B99" s="95"/>
      <c r="C99" s="95"/>
      <c r="D99" s="333"/>
      <c r="E99" s="310"/>
      <c r="F99" s="114" t="e">
        <f>E99/E104</f>
        <v>#DIV/0!</v>
      </c>
      <c r="G99" s="519"/>
      <c r="H99" s="520"/>
    </row>
    <row r="100" spans="1:8" x14ac:dyDescent="0.25">
      <c r="A100" s="93"/>
      <c r="B100" s="95"/>
      <c r="C100" s="95"/>
      <c r="D100" s="333"/>
      <c r="E100" s="310"/>
      <c r="F100" s="114" t="e">
        <f>E100/E104</f>
        <v>#DIV/0!</v>
      </c>
      <c r="G100" s="519"/>
      <c r="H100" s="520"/>
    </row>
    <row r="101" spans="1:8" x14ac:dyDescent="0.25">
      <c r="A101" s="93"/>
      <c r="B101" s="95"/>
      <c r="C101" s="95"/>
      <c r="D101" s="333"/>
      <c r="E101" s="310"/>
      <c r="F101" s="114" t="e">
        <f>E101/E104</f>
        <v>#DIV/0!</v>
      </c>
      <c r="G101" s="519"/>
      <c r="H101" s="520"/>
    </row>
    <row r="102" spans="1:8" x14ac:dyDescent="0.25">
      <c r="A102" s="93"/>
      <c r="B102" s="95"/>
      <c r="C102" s="95"/>
      <c r="D102" s="333"/>
      <c r="E102" s="310"/>
      <c r="F102" s="114" t="e">
        <f>E102/E104</f>
        <v>#DIV/0!</v>
      </c>
      <c r="G102" s="519"/>
      <c r="H102" s="520"/>
    </row>
    <row r="103" spans="1:8" x14ac:dyDescent="0.25">
      <c r="A103" s="93"/>
      <c r="B103" s="95"/>
      <c r="C103" s="95"/>
      <c r="D103" s="334"/>
      <c r="E103" s="316"/>
      <c r="F103" s="114" t="e">
        <f>E103/E104</f>
        <v>#DIV/0!</v>
      </c>
      <c r="G103" s="523"/>
      <c r="H103" s="524"/>
    </row>
    <row r="104" spans="1:8" x14ac:dyDescent="0.25">
      <c r="A104" s="93"/>
      <c r="B104" s="95"/>
      <c r="C104" s="95"/>
      <c r="D104" s="199" t="s">
        <v>323</v>
      </c>
      <c r="E104" s="200">
        <f>SUM(E98:E103)</f>
        <v>0</v>
      </c>
      <c r="F104" s="115"/>
      <c r="G104" s="201" t="s">
        <v>305</v>
      </c>
      <c r="H104" s="339"/>
    </row>
    <row r="105" spans="1:8" x14ac:dyDescent="0.25">
      <c r="A105" s="93"/>
      <c r="B105" s="95"/>
      <c r="C105" s="95"/>
      <c r="D105" s="199"/>
      <c r="E105" s="174"/>
      <c r="F105" s="115"/>
      <c r="G105" s="201"/>
      <c r="H105" s="249"/>
    </row>
    <row r="106" spans="1:8" x14ac:dyDescent="0.25">
      <c r="A106" s="135"/>
      <c r="B106" s="95" t="s">
        <v>320</v>
      </c>
      <c r="C106" s="95"/>
      <c r="D106" s="95"/>
      <c r="E106" s="115"/>
      <c r="F106" s="115"/>
      <c r="G106" s="115"/>
      <c r="H106" s="186"/>
    </row>
    <row r="107" spans="1:8" x14ac:dyDescent="0.25">
      <c r="A107" s="135"/>
      <c r="B107" s="95"/>
      <c r="C107" s="198" t="e">
        <f>IF(G68="Yes", "Complete Analysis", "N/A - Do Not Complete")</f>
        <v>#DIV/0!</v>
      </c>
      <c r="D107" s="333"/>
      <c r="E107" s="310"/>
      <c r="F107" s="114" t="e">
        <f>E107/E113</f>
        <v>#DIV/0!</v>
      </c>
      <c r="G107" s="519"/>
      <c r="H107" s="520"/>
    </row>
    <row r="108" spans="1:8" x14ac:dyDescent="0.25">
      <c r="A108" s="135"/>
      <c r="B108" s="95"/>
      <c r="C108" s="95"/>
      <c r="D108" s="333"/>
      <c r="E108" s="310"/>
      <c r="F108" s="114" t="e">
        <f>E108/E113</f>
        <v>#DIV/0!</v>
      </c>
      <c r="G108" s="519"/>
      <c r="H108" s="520"/>
    </row>
    <row r="109" spans="1:8" x14ac:dyDescent="0.25">
      <c r="A109" s="135"/>
      <c r="B109" s="95"/>
      <c r="C109" s="95"/>
      <c r="D109" s="333"/>
      <c r="E109" s="310"/>
      <c r="F109" s="114" t="e">
        <f>E109/E113</f>
        <v>#DIV/0!</v>
      </c>
      <c r="G109" s="519"/>
      <c r="H109" s="520"/>
    </row>
    <row r="110" spans="1:8" x14ac:dyDescent="0.25">
      <c r="A110" s="135"/>
      <c r="B110" s="95"/>
      <c r="C110" s="95"/>
      <c r="D110" s="333"/>
      <c r="E110" s="310"/>
      <c r="F110" s="114" t="e">
        <f>E110/E113</f>
        <v>#DIV/0!</v>
      </c>
      <c r="G110" s="519"/>
      <c r="H110" s="520"/>
    </row>
    <row r="111" spans="1:8" x14ac:dyDescent="0.25">
      <c r="A111" s="135"/>
      <c r="B111" s="95"/>
      <c r="C111" s="95"/>
      <c r="D111" s="333"/>
      <c r="E111" s="310"/>
      <c r="F111" s="114" t="e">
        <f>E111/E113</f>
        <v>#DIV/0!</v>
      </c>
      <c r="G111" s="519"/>
      <c r="H111" s="520"/>
    </row>
    <row r="112" spans="1:8" x14ac:dyDescent="0.25">
      <c r="A112" s="135"/>
      <c r="B112" s="95"/>
      <c r="C112" s="95"/>
      <c r="D112" s="334"/>
      <c r="E112" s="316"/>
      <c r="F112" s="114" t="e">
        <f>E112/E113</f>
        <v>#DIV/0!</v>
      </c>
      <c r="G112" s="523"/>
      <c r="H112" s="524"/>
    </row>
    <row r="113" spans="1:8" x14ac:dyDescent="0.25">
      <c r="A113" s="135"/>
      <c r="B113" s="95"/>
      <c r="C113" s="95"/>
      <c r="D113" s="199" t="s">
        <v>324</v>
      </c>
      <c r="E113" s="200">
        <f>SUM(E107:E112)</f>
        <v>0</v>
      </c>
      <c r="F113" s="115"/>
      <c r="G113" s="201" t="s">
        <v>305</v>
      </c>
      <c r="H113" s="339"/>
    </row>
    <row r="114" spans="1:8" x14ac:dyDescent="0.25">
      <c r="A114" s="135"/>
      <c r="B114" s="95"/>
      <c r="C114" s="95"/>
      <c r="D114" s="95"/>
      <c r="E114" s="115"/>
      <c r="F114" s="115"/>
      <c r="G114" s="115"/>
      <c r="H114" s="186"/>
    </row>
    <row r="115" spans="1:8" x14ac:dyDescent="0.25">
      <c r="A115" s="135"/>
      <c r="B115" s="95" t="s">
        <v>321</v>
      </c>
      <c r="C115" s="95"/>
      <c r="D115" s="95"/>
      <c r="E115" s="115"/>
      <c r="F115" s="115"/>
      <c r="G115" s="115"/>
      <c r="H115" s="186"/>
    </row>
    <row r="116" spans="1:8" x14ac:dyDescent="0.25">
      <c r="A116" s="135"/>
      <c r="B116" s="95"/>
      <c r="C116" s="198" t="e">
        <f>IF(H68="Yes", "Complete Analysis", "N/A - Do Not Complete")</f>
        <v>#DIV/0!</v>
      </c>
      <c r="D116" s="333"/>
      <c r="E116" s="310"/>
      <c r="F116" s="114" t="e">
        <f>E116/E122</f>
        <v>#DIV/0!</v>
      </c>
      <c r="G116" s="519"/>
      <c r="H116" s="520"/>
    </row>
    <row r="117" spans="1:8" x14ac:dyDescent="0.25">
      <c r="A117" s="135"/>
      <c r="B117" s="95"/>
      <c r="C117" s="198"/>
      <c r="D117" s="333"/>
      <c r="E117" s="310"/>
      <c r="F117" s="114" t="e">
        <f>E117/E122</f>
        <v>#DIV/0!</v>
      </c>
      <c r="G117" s="519"/>
      <c r="H117" s="520"/>
    </row>
    <row r="118" spans="1:8" x14ac:dyDescent="0.25">
      <c r="A118" s="135"/>
      <c r="B118" s="95"/>
      <c r="C118" s="198"/>
      <c r="D118" s="333"/>
      <c r="E118" s="310"/>
      <c r="F118" s="114" t="e">
        <f>E118/E122</f>
        <v>#DIV/0!</v>
      </c>
      <c r="G118" s="519"/>
      <c r="H118" s="520"/>
    </row>
    <row r="119" spans="1:8" x14ac:dyDescent="0.25">
      <c r="A119" s="135"/>
      <c r="B119" s="95"/>
      <c r="C119" s="198"/>
      <c r="D119" s="333"/>
      <c r="E119" s="310"/>
      <c r="F119" s="114" t="e">
        <f>E119/E122</f>
        <v>#DIV/0!</v>
      </c>
      <c r="G119" s="519"/>
      <c r="H119" s="520"/>
    </row>
    <row r="120" spans="1:8" x14ac:dyDescent="0.25">
      <c r="A120" s="135"/>
      <c r="B120" s="95"/>
      <c r="C120" s="198"/>
      <c r="D120" s="333"/>
      <c r="E120" s="310"/>
      <c r="F120" s="114" t="e">
        <f>E120/E122</f>
        <v>#DIV/0!</v>
      </c>
      <c r="G120" s="519"/>
      <c r="H120" s="520"/>
    </row>
    <row r="121" spans="1:8" x14ac:dyDescent="0.25">
      <c r="A121" s="135"/>
      <c r="B121" s="95"/>
      <c r="C121" s="198"/>
      <c r="D121" s="334"/>
      <c r="E121" s="316"/>
      <c r="F121" s="114" t="e">
        <f>E121/E122</f>
        <v>#DIV/0!</v>
      </c>
      <c r="G121" s="523"/>
      <c r="H121" s="524"/>
    </row>
    <row r="122" spans="1:8" x14ac:dyDescent="0.25">
      <c r="A122" s="135"/>
      <c r="B122" s="95"/>
      <c r="C122" s="198"/>
      <c r="D122" s="199" t="s">
        <v>325</v>
      </c>
      <c r="E122" s="200">
        <f>SUM(E116:E121)</f>
        <v>0</v>
      </c>
      <c r="F122" s="114"/>
      <c r="G122" s="201" t="s">
        <v>305</v>
      </c>
      <c r="H122" s="339"/>
    </row>
    <row r="123" spans="1:8" ht="15.75" thickBot="1" x14ac:dyDescent="0.3">
      <c r="A123" s="151"/>
      <c r="B123" s="119"/>
      <c r="C123" s="204"/>
      <c r="D123" s="205"/>
      <c r="E123" s="205"/>
      <c r="F123" s="206"/>
      <c r="G123" s="120"/>
      <c r="H123" s="207"/>
    </row>
    <row r="124" spans="1:8" ht="15.75" thickBot="1" x14ac:dyDescent="0.3">
      <c r="A124" s="95"/>
      <c r="B124" s="95"/>
      <c r="C124" s="198"/>
      <c r="D124" s="95"/>
      <c r="E124" s="174"/>
      <c r="F124" s="115"/>
      <c r="G124" s="115"/>
      <c r="H124" s="115"/>
    </row>
    <row r="125" spans="1:8" ht="16.5" thickBot="1" x14ac:dyDescent="0.3">
      <c r="A125" s="482" t="s">
        <v>405</v>
      </c>
      <c r="B125" s="483"/>
      <c r="C125" s="483"/>
      <c r="D125" s="483"/>
      <c r="E125" s="483"/>
      <c r="F125" s="483"/>
      <c r="G125" s="483"/>
      <c r="H125" s="484"/>
    </row>
    <row r="126" spans="1:8" ht="15" customHeight="1" x14ac:dyDescent="0.25">
      <c r="A126" s="93" t="s">
        <v>134</v>
      </c>
      <c r="B126" s="250" t="s">
        <v>369</v>
      </c>
      <c r="C126" s="250"/>
      <c r="D126" s="250"/>
      <c r="E126" s="250"/>
      <c r="F126" s="250"/>
      <c r="G126" s="250"/>
      <c r="H126" s="251"/>
    </row>
    <row r="127" spans="1:8" x14ac:dyDescent="0.25">
      <c r="A127" s="135"/>
      <c r="B127" s="95"/>
      <c r="C127" s="95"/>
      <c r="D127" s="95"/>
      <c r="E127" s="95"/>
      <c r="F127" s="95"/>
      <c r="G127" s="95"/>
      <c r="H127" s="96"/>
    </row>
    <row r="128" spans="1:8" x14ac:dyDescent="0.25">
      <c r="A128" s="93"/>
      <c r="B128" s="98" t="s">
        <v>413</v>
      </c>
      <c r="C128" s="95"/>
      <c r="D128" s="496"/>
      <c r="E128" s="496"/>
      <c r="F128" s="496"/>
      <c r="G128" s="496"/>
      <c r="H128" s="497"/>
    </row>
    <row r="129" spans="1:8" x14ac:dyDescent="0.25">
      <c r="A129" s="93"/>
      <c r="B129" s="95"/>
      <c r="C129" s="166"/>
      <c r="D129" s="166"/>
      <c r="E129" s="166"/>
      <c r="F129" s="166"/>
      <c r="G129" s="166"/>
      <c r="H129" s="167"/>
    </row>
    <row r="130" spans="1:8" x14ac:dyDescent="0.25">
      <c r="A130" s="135"/>
      <c r="B130" s="95"/>
      <c r="C130" s="95"/>
      <c r="D130" s="95"/>
      <c r="E130" s="538" t="s">
        <v>290</v>
      </c>
      <c r="F130" s="539"/>
      <c r="G130" s="539"/>
      <c r="H130" s="540"/>
    </row>
    <row r="131" spans="1:8" x14ac:dyDescent="0.25">
      <c r="A131" s="135"/>
      <c r="B131" s="95"/>
      <c r="C131" s="95"/>
      <c r="D131" s="95"/>
      <c r="E131" s="101" t="s">
        <v>138</v>
      </c>
      <c r="F131" s="101" t="s">
        <v>138</v>
      </c>
      <c r="G131" s="101" t="s">
        <v>138</v>
      </c>
      <c r="H131" s="168" t="s">
        <v>138</v>
      </c>
    </row>
    <row r="132" spans="1:8" x14ac:dyDescent="0.25">
      <c r="A132" s="135"/>
      <c r="B132" s="95"/>
      <c r="C132" s="95"/>
      <c r="D132" s="95"/>
      <c r="E132" s="102" t="s">
        <v>257</v>
      </c>
      <c r="F132" s="102" t="s">
        <v>312</v>
      </c>
      <c r="G132" s="102" t="s">
        <v>313</v>
      </c>
      <c r="H132" s="103" t="s">
        <v>314</v>
      </c>
    </row>
    <row r="133" spans="1:8" x14ac:dyDescent="0.25">
      <c r="A133" s="135"/>
      <c r="B133" s="104" t="s">
        <v>200</v>
      </c>
      <c r="C133" s="105"/>
      <c r="D133" s="106"/>
      <c r="E133" s="109" t="s">
        <v>195</v>
      </c>
      <c r="F133" s="109" t="s">
        <v>259</v>
      </c>
      <c r="G133" s="109" t="s">
        <v>258</v>
      </c>
      <c r="H133" s="242" t="s">
        <v>315</v>
      </c>
    </row>
    <row r="134" spans="1:8" ht="21.95" customHeight="1" x14ac:dyDescent="0.25">
      <c r="A134" s="135"/>
      <c r="B134" s="111" t="s">
        <v>287</v>
      </c>
      <c r="C134" s="101"/>
      <c r="D134" s="101"/>
      <c r="E134" s="101"/>
      <c r="F134" s="101"/>
      <c r="G134" s="101"/>
      <c r="H134" s="168"/>
    </row>
    <row r="135" spans="1:8" ht="15" customHeight="1" x14ac:dyDescent="0.25">
      <c r="A135" s="135"/>
      <c r="B135" s="503"/>
      <c r="C135" s="518"/>
      <c r="D135" s="504"/>
      <c r="E135" s="315"/>
      <c r="F135" s="315"/>
      <c r="G135" s="330"/>
      <c r="H135" s="331"/>
    </row>
    <row r="136" spans="1:8" x14ac:dyDescent="0.25">
      <c r="A136" s="135"/>
      <c r="B136" s="503"/>
      <c r="C136" s="518"/>
      <c r="D136" s="504"/>
      <c r="E136" s="315"/>
      <c r="F136" s="315"/>
      <c r="G136" s="330"/>
      <c r="H136" s="331"/>
    </row>
    <row r="137" spans="1:8" x14ac:dyDescent="0.25">
      <c r="A137" s="135"/>
      <c r="B137" s="503"/>
      <c r="C137" s="518"/>
      <c r="D137" s="504"/>
      <c r="E137" s="315"/>
      <c r="F137" s="315"/>
      <c r="G137" s="330"/>
      <c r="H137" s="331"/>
    </row>
    <row r="138" spans="1:8" x14ac:dyDescent="0.25">
      <c r="A138" s="135"/>
      <c r="B138" s="503"/>
      <c r="C138" s="518"/>
      <c r="D138" s="504"/>
      <c r="E138" s="315"/>
      <c r="F138" s="315"/>
      <c r="G138" s="330"/>
      <c r="H138" s="331"/>
    </row>
    <row r="139" spans="1:8" x14ac:dyDescent="0.25">
      <c r="A139" s="135"/>
      <c r="B139" s="503"/>
      <c r="C139" s="518"/>
      <c r="D139" s="504"/>
      <c r="E139" s="315"/>
      <c r="F139" s="315"/>
      <c r="G139" s="330"/>
      <c r="H139" s="331"/>
    </row>
    <row r="140" spans="1:8" x14ac:dyDescent="0.25">
      <c r="A140" s="135"/>
      <c r="B140" s="503"/>
      <c r="C140" s="518"/>
      <c r="D140" s="504"/>
      <c r="E140" s="315"/>
      <c r="F140" s="315"/>
      <c r="G140" s="330"/>
      <c r="H140" s="331"/>
    </row>
    <row r="141" spans="1:8" x14ac:dyDescent="0.25">
      <c r="A141" s="135"/>
      <c r="B141" s="503"/>
      <c r="C141" s="518"/>
      <c r="D141" s="504"/>
      <c r="E141" s="315"/>
      <c r="F141" s="315"/>
      <c r="G141" s="330"/>
      <c r="H141" s="331"/>
    </row>
    <row r="142" spans="1:8" x14ac:dyDescent="0.25">
      <c r="A142" s="135"/>
      <c r="B142" s="503"/>
      <c r="C142" s="518"/>
      <c r="D142" s="504"/>
      <c r="E142" s="315"/>
      <c r="F142" s="315"/>
      <c r="G142" s="330"/>
      <c r="H142" s="331"/>
    </row>
    <row r="143" spans="1:8" x14ac:dyDescent="0.25">
      <c r="A143" s="135"/>
      <c r="B143" s="503"/>
      <c r="C143" s="518"/>
      <c r="D143" s="504"/>
      <c r="E143" s="315"/>
      <c r="F143" s="315"/>
      <c r="G143" s="330"/>
      <c r="H143" s="331"/>
    </row>
    <row r="144" spans="1:8" x14ac:dyDescent="0.25">
      <c r="A144" s="135"/>
      <c r="B144" s="503"/>
      <c r="C144" s="518"/>
      <c r="D144" s="504"/>
      <c r="E144" s="315"/>
      <c r="F144" s="315"/>
      <c r="G144" s="330"/>
      <c r="H144" s="331"/>
    </row>
    <row r="145" spans="1:8" x14ac:dyDescent="0.25">
      <c r="A145" s="135"/>
      <c r="B145" s="498" t="s">
        <v>153</v>
      </c>
      <c r="C145" s="499"/>
      <c r="D145" s="500"/>
      <c r="E145" s="315"/>
      <c r="F145" s="315"/>
      <c r="G145" s="330"/>
      <c r="H145" s="331"/>
    </row>
    <row r="146" spans="1:8" x14ac:dyDescent="0.25">
      <c r="A146" s="135"/>
      <c r="B146" s="503"/>
      <c r="C146" s="518"/>
      <c r="D146" s="504"/>
      <c r="E146" s="315"/>
      <c r="F146" s="315"/>
      <c r="G146" s="330"/>
      <c r="H146" s="331"/>
    </row>
    <row r="147" spans="1:8" ht="21.95" customHeight="1" x14ac:dyDescent="0.25">
      <c r="A147" s="135"/>
      <c r="B147" s="111" t="s">
        <v>288</v>
      </c>
      <c r="C147" s="143"/>
      <c r="D147" s="174"/>
      <c r="E147" s="174"/>
      <c r="F147" s="174"/>
      <c r="G147" s="175"/>
      <c r="H147" s="176"/>
    </row>
    <row r="148" spans="1:8" ht="15" customHeight="1" x14ac:dyDescent="0.25">
      <c r="A148" s="135"/>
      <c r="B148" s="503"/>
      <c r="C148" s="518"/>
      <c r="D148" s="504"/>
      <c r="E148" s="315"/>
      <c r="F148" s="315"/>
      <c r="G148" s="330"/>
      <c r="H148" s="331"/>
    </row>
    <row r="149" spans="1:8" x14ac:dyDescent="0.25">
      <c r="A149" s="135"/>
      <c r="B149" s="503"/>
      <c r="C149" s="518"/>
      <c r="D149" s="504"/>
      <c r="E149" s="315"/>
      <c r="F149" s="315"/>
      <c r="G149" s="330"/>
      <c r="H149" s="331"/>
    </row>
    <row r="150" spans="1:8" x14ac:dyDescent="0.25">
      <c r="A150" s="135"/>
      <c r="B150" s="503"/>
      <c r="C150" s="518"/>
      <c r="D150" s="504"/>
      <c r="E150" s="315"/>
      <c r="F150" s="315"/>
      <c r="G150" s="330"/>
      <c r="H150" s="331"/>
    </row>
    <row r="151" spans="1:8" x14ac:dyDescent="0.25">
      <c r="A151" s="135"/>
      <c r="B151" s="503"/>
      <c r="C151" s="518"/>
      <c r="D151" s="504"/>
      <c r="E151" s="315"/>
      <c r="F151" s="315"/>
      <c r="G151" s="330"/>
      <c r="H151" s="331"/>
    </row>
    <row r="152" spans="1:8" x14ac:dyDescent="0.25">
      <c r="A152" s="135"/>
      <c r="B152" s="503"/>
      <c r="C152" s="518"/>
      <c r="D152" s="504"/>
      <c r="E152" s="315"/>
      <c r="F152" s="315"/>
      <c r="G152" s="330"/>
      <c r="H152" s="331"/>
    </row>
    <row r="153" spans="1:8" x14ac:dyDescent="0.25">
      <c r="A153" s="135"/>
      <c r="B153" s="503"/>
      <c r="C153" s="518"/>
      <c r="D153" s="504"/>
      <c r="E153" s="315"/>
      <c r="F153" s="315"/>
      <c r="G153" s="330"/>
      <c r="H153" s="331"/>
    </row>
    <row r="154" spans="1:8" x14ac:dyDescent="0.25">
      <c r="A154" s="135"/>
      <c r="B154" s="503"/>
      <c r="C154" s="518"/>
      <c r="D154" s="504"/>
      <c r="E154" s="315"/>
      <c r="F154" s="315"/>
      <c r="G154" s="330"/>
      <c r="H154" s="331"/>
    </row>
    <row r="155" spans="1:8" x14ac:dyDescent="0.25">
      <c r="A155" s="135"/>
      <c r="B155" s="503"/>
      <c r="C155" s="518"/>
      <c r="D155" s="504"/>
      <c r="E155" s="315"/>
      <c r="F155" s="315"/>
      <c r="G155" s="330"/>
      <c r="H155" s="331"/>
    </row>
    <row r="156" spans="1:8" x14ac:dyDescent="0.25">
      <c r="A156" s="135"/>
      <c r="B156" s="503"/>
      <c r="C156" s="518"/>
      <c r="D156" s="504"/>
      <c r="E156" s="315"/>
      <c r="F156" s="315"/>
      <c r="G156" s="330"/>
      <c r="H156" s="331"/>
    </row>
    <row r="157" spans="1:8" x14ac:dyDescent="0.25">
      <c r="A157" s="135"/>
      <c r="B157" s="503"/>
      <c r="C157" s="518"/>
      <c r="D157" s="504"/>
      <c r="E157" s="315"/>
      <c r="F157" s="315"/>
      <c r="G157" s="330"/>
      <c r="H157" s="331"/>
    </row>
    <row r="158" spans="1:8" x14ac:dyDescent="0.25">
      <c r="A158" s="135"/>
      <c r="B158" s="498" t="s">
        <v>153</v>
      </c>
      <c r="C158" s="499"/>
      <c r="D158" s="500"/>
      <c r="E158" s="315"/>
      <c r="F158" s="315"/>
      <c r="G158" s="330"/>
      <c r="H158" s="331"/>
    </row>
    <row r="159" spans="1:8" x14ac:dyDescent="0.25">
      <c r="A159" s="135"/>
      <c r="B159" s="503"/>
      <c r="C159" s="518"/>
      <c r="D159" s="504"/>
      <c r="E159" s="315"/>
      <c r="F159" s="315"/>
      <c r="G159" s="330"/>
      <c r="H159" s="331"/>
    </row>
    <row r="160" spans="1:8" x14ac:dyDescent="0.25">
      <c r="A160" s="135"/>
      <c r="B160" s="177"/>
      <c r="C160" s="150"/>
      <c r="D160" s="252"/>
      <c r="E160" s="252"/>
      <c r="F160" s="252"/>
      <c r="G160" s="252"/>
      <c r="H160" s="253"/>
    </row>
    <row r="161" spans="1:8" x14ac:dyDescent="0.25">
      <c r="A161" s="93" t="s">
        <v>135</v>
      </c>
      <c r="B161" s="148" t="s">
        <v>336</v>
      </c>
      <c r="C161" s="149"/>
      <c r="D161" s="149"/>
      <c r="E161" s="150"/>
      <c r="F161" s="150"/>
      <c r="G161" s="150"/>
      <c r="H161" s="208"/>
    </row>
    <row r="162" spans="1:8" x14ac:dyDescent="0.25">
      <c r="A162" s="135"/>
      <c r="B162" s="493"/>
      <c r="C162" s="493"/>
      <c r="D162" s="493"/>
      <c r="E162" s="493"/>
      <c r="F162" s="493"/>
      <c r="G162" s="493"/>
      <c r="H162" s="494"/>
    </row>
    <row r="163" spans="1:8" x14ac:dyDescent="0.25">
      <c r="A163" s="135"/>
      <c r="B163" s="493"/>
      <c r="C163" s="493"/>
      <c r="D163" s="493"/>
      <c r="E163" s="493"/>
      <c r="F163" s="493"/>
      <c r="G163" s="493"/>
      <c r="H163" s="494"/>
    </row>
    <row r="164" spans="1:8" ht="15.75" thickBot="1" x14ac:dyDescent="0.3">
      <c r="A164" s="151"/>
      <c r="B164" s="210"/>
      <c r="C164" s="211"/>
      <c r="D164" s="211"/>
      <c r="E164" s="211"/>
      <c r="F164" s="211"/>
      <c r="G164" s="211"/>
      <c r="H164" s="254"/>
    </row>
  </sheetData>
  <sheetProtection algorithmName="SHA-512" hashValue="rEGof0dudqyrlWJhbxuE+/w6DeI7QvfqT0Tq3alJ6UeqqYVjsqQpo62bmwkiDzkdYkQoGh4/OzfnjId+Wmf+Dw==" saltValue="YcvdOETy+CiygMBW1Joz2g==" spinCount="100000" sheet="1" objects="1" scenarios="1" insertRows="0"/>
  <mergeCells count="8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 ref="B162:H163"/>
    <mergeCell ref="B153:D153"/>
    <mergeCell ref="B154:D154"/>
    <mergeCell ref="B155:D155"/>
    <mergeCell ref="B156:D156"/>
    <mergeCell ref="B157:D157"/>
    <mergeCell ref="B138:D138"/>
    <mergeCell ref="B139:D139"/>
    <mergeCell ref="B140:D140"/>
    <mergeCell ref="B141:D141"/>
    <mergeCell ref="A125:H125"/>
    <mergeCell ref="D128:H128"/>
    <mergeCell ref="E130:H130"/>
    <mergeCell ref="B135:D135"/>
    <mergeCell ref="B136:D136"/>
    <mergeCell ref="G117:H117"/>
    <mergeCell ref="G118:H118"/>
    <mergeCell ref="G119:H119"/>
    <mergeCell ref="G120:H120"/>
    <mergeCell ref="G121:H121"/>
    <mergeCell ref="G109:H109"/>
    <mergeCell ref="G110:H110"/>
    <mergeCell ref="G111:H111"/>
    <mergeCell ref="G112:H112"/>
    <mergeCell ref="G116:H116"/>
    <mergeCell ref="G101:H101"/>
    <mergeCell ref="G102:H102"/>
    <mergeCell ref="G103:H103"/>
    <mergeCell ref="G107:H107"/>
    <mergeCell ref="G108:H108"/>
    <mergeCell ref="G93:H93"/>
    <mergeCell ref="G94:H94"/>
    <mergeCell ref="G98:H98"/>
    <mergeCell ref="G99:H99"/>
    <mergeCell ref="G100:H100"/>
    <mergeCell ref="D83:H83"/>
    <mergeCell ref="G89:H89"/>
    <mergeCell ref="G90:H90"/>
    <mergeCell ref="G91:H91"/>
    <mergeCell ref="G92:H92"/>
    <mergeCell ref="B61:C61"/>
    <mergeCell ref="B62:C62"/>
    <mergeCell ref="B63:C63"/>
    <mergeCell ref="B75:H76"/>
    <mergeCell ref="B78:H81"/>
    <mergeCell ref="C72:H72"/>
    <mergeCell ref="B56:C56"/>
    <mergeCell ref="B57:C57"/>
    <mergeCell ref="B58:C58"/>
    <mergeCell ref="B59:C59"/>
    <mergeCell ref="B60:C60"/>
    <mergeCell ref="B50:C50"/>
    <mergeCell ref="B52:C52"/>
    <mergeCell ref="B53:C53"/>
    <mergeCell ref="B54:C54"/>
    <mergeCell ref="B55:C55"/>
    <mergeCell ref="B45:C45"/>
    <mergeCell ref="B46:C46"/>
    <mergeCell ref="B47:C47"/>
    <mergeCell ref="B48:C48"/>
    <mergeCell ref="B49:C49"/>
    <mergeCell ref="B40:C40"/>
    <mergeCell ref="B41:C41"/>
    <mergeCell ref="B42:C42"/>
    <mergeCell ref="B43:C43"/>
    <mergeCell ref="B44:C44"/>
    <mergeCell ref="A27:H27"/>
    <mergeCell ref="B28:H29"/>
    <mergeCell ref="D32:H32"/>
    <mergeCell ref="E34:H34"/>
    <mergeCell ref="B39:C39"/>
  </mergeCells>
  <conditionalFormatting sqref="E39:E50 E52:E64 E66:E69 B88:H95 E135:E146 E148:E159">
    <cfRule type="expression" dxfId="78" priority="5">
      <formula>$F$11="no"</formula>
    </cfRule>
  </conditionalFormatting>
  <conditionalFormatting sqref="F39:F50 F52:F64 F66:F69 B97:H104 F135:F146 F148:F159">
    <cfRule type="expression" dxfId="77" priority="4">
      <formula>$F$13="no"</formula>
    </cfRule>
  </conditionalFormatting>
  <conditionalFormatting sqref="G39:G50 G52:G64 G66:G69 B106:H113 G135:G146 G148:G159">
    <cfRule type="expression" dxfId="76" priority="3">
      <formula>$F$15="no"</formula>
    </cfRule>
  </conditionalFormatting>
  <conditionalFormatting sqref="H39:H50 H52:H64 H66:H69 B115:H122 H135:H146 H148:H159">
    <cfRule type="expression" dxfId="75" priority="2">
      <formula>$F$17="no"</formula>
    </cfRule>
  </conditionalFormatting>
  <conditionalFormatting sqref="A27:H164">
    <cfRule type="expression" dxfId="74" priority="1">
      <formula>AND($F$11="no",$F$13="no",$F$15="no",$F$17="no")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'Yes or No'!$A:$A</xm:f>
          </x14:formula1>
          <xm:sqref>F11 F17 F13 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3"/>
  <sheetViews>
    <sheetView showGridLines="0" zoomScaleNormal="100" workbookViewId="0">
      <pane ySplit="4" topLeftCell="A5" activePane="bottomLeft" state="frozen"/>
      <selection pane="bottomLeft"/>
    </sheetView>
  </sheetViews>
  <sheetFormatPr defaultRowHeight="15" x14ac:dyDescent="0.25"/>
  <cols>
    <col min="2" max="2" width="49" customWidth="1"/>
    <col min="3" max="3" width="7.5703125" customWidth="1"/>
    <col min="4" max="4" width="49" customWidth="1"/>
  </cols>
  <sheetData>
    <row r="1" spans="1:5" ht="18.75" x14ac:dyDescent="0.3">
      <c r="A1" s="2" t="str">
        <f>'Cover and Instructions'!A1</f>
        <v>Georgia Families MHPAEA Parity</v>
      </c>
      <c r="E1" s="60" t="s">
        <v>565</v>
      </c>
    </row>
    <row r="2" spans="1:5" ht="26.25" x14ac:dyDescent="0.4">
      <c r="A2" s="3" t="s">
        <v>16</v>
      </c>
    </row>
    <row r="3" spans="1:5" ht="21" x14ac:dyDescent="0.35">
      <c r="A3" s="7" t="s">
        <v>19</v>
      </c>
    </row>
    <row r="5" spans="1:5" x14ac:dyDescent="0.25">
      <c r="A5" s="12" t="s">
        <v>85</v>
      </c>
    </row>
    <row r="6" spans="1:5" x14ac:dyDescent="0.25">
      <c r="A6" s="8"/>
    </row>
    <row r="7" spans="1:5" x14ac:dyDescent="0.25">
      <c r="A7" s="460" t="s">
        <v>22</v>
      </c>
      <c r="B7" s="460"/>
      <c r="C7" s="460"/>
      <c r="D7" s="460"/>
      <c r="E7" s="460"/>
    </row>
    <row r="8" spans="1:5" x14ac:dyDescent="0.25">
      <c r="A8" s="460"/>
      <c r="B8" s="460"/>
      <c r="C8" s="460"/>
      <c r="D8" s="460"/>
      <c r="E8" s="460"/>
    </row>
    <row r="9" spans="1:5" x14ac:dyDescent="0.25">
      <c r="A9" s="6"/>
      <c r="B9" s="6"/>
      <c r="C9" s="6"/>
      <c r="D9" s="6"/>
      <c r="E9" s="6"/>
    </row>
    <row r="10" spans="1:5" x14ac:dyDescent="0.25">
      <c r="A10" s="460" t="s">
        <v>21</v>
      </c>
      <c r="B10" s="460"/>
      <c r="C10" s="460"/>
      <c r="D10" s="460"/>
      <c r="E10" s="460"/>
    </row>
    <row r="11" spans="1:5" x14ac:dyDescent="0.25">
      <c r="A11" s="460"/>
      <c r="B11" s="460"/>
      <c r="C11" s="460"/>
      <c r="D11" s="460"/>
      <c r="E11" s="460"/>
    </row>
    <row r="12" spans="1:5" x14ac:dyDescent="0.25">
      <c r="A12" s="6"/>
      <c r="B12" s="6"/>
      <c r="C12" s="6"/>
      <c r="D12" s="6"/>
      <c r="E12" s="6"/>
    </row>
    <row r="13" spans="1:5" x14ac:dyDescent="0.25">
      <c r="A13" s="460" t="s">
        <v>20</v>
      </c>
      <c r="B13" s="460"/>
      <c r="C13" s="460"/>
      <c r="D13" s="460"/>
      <c r="E13" s="460"/>
    </row>
    <row r="14" spans="1:5" x14ac:dyDescent="0.25">
      <c r="A14" s="460"/>
      <c r="B14" s="460"/>
      <c r="C14" s="460"/>
      <c r="D14" s="460"/>
      <c r="E14" s="460"/>
    </row>
    <row r="15" spans="1:5" x14ac:dyDescent="0.25">
      <c r="A15" s="6"/>
      <c r="B15" s="6"/>
      <c r="C15" s="6"/>
      <c r="D15" s="6"/>
      <c r="E15" s="6"/>
    </row>
    <row r="16" spans="1:5" x14ac:dyDescent="0.25">
      <c r="A16" s="460" t="s">
        <v>102</v>
      </c>
      <c r="B16" s="460"/>
      <c r="C16" s="460"/>
      <c r="D16" s="460"/>
      <c r="E16" s="460"/>
    </row>
    <row r="17" spans="1:5" x14ac:dyDescent="0.25">
      <c r="A17" s="460"/>
      <c r="B17" s="460"/>
      <c r="C17" s="460"/>
      <c r="D17" s="460"/>
      <c r="E17" s="460"/>
    </row>
    <row r="18" spans="1:5" x14ac:dyDescent="0.25">
      <c r="A18" s="460"/>
      <c r="B18" s="460"/>
      <c r="C18" s="460"/>
      <c r="D18" s="460"/>
      <c r="E18" s="460"/>
    </row>
    <row r="19" spans="1:5" x14ac:dyDescent="0.25">
      <c r="A19" s="460" t="s">
        <v>103</v>
      </c>
      <c r="B19" s="460"/>
      <c r="C19" s="460"/>
      <c r="D19" s="460"/>
      <c r="E19" s="460"/>
    </row>
    <row r="20" spans="1:5" x14ac:dyDescent="0.25">
      <c r="A20" s="460"/>
      <c r="B20" s="460"/>
      <c r="C20" s="460"/>
      <c r="D20" s="460"/>
      <c r="E20" s="460"/>
    </row>
    <row r="21" spans="1:5" x14ac:dyDescent="0.25">
      <c r="A21" s="6"/>
      <c r="B21" s="6"/>
      <c r="C21" s="6"/>
      <c r="D21" s="6"/>
      <c r="E21" s="6"/>
    </row>
    <row r="22" spans="1:5" x14ac:dyDescent="0.25">
      <c r="A22" s="460" t="s">
        <v>104</v>
      </c>
      <c r="B22" s="460"/>
      <c r="C22" s="460"/>
      <c r="D22" s="460"/>
      <c r="E22" s="460"/>
    </row>
    <row r="23" spans="1:5" x14ac:dyDescent="0.25">
      <c r="A23" s="460"/>
      <c r="B23" s="460"/>
      <c r="C23" s="460"/>
      <c r="D23" s="460"/>
      <c r="E23" s="460"/>
    </row>
    <row r="24" spans="1:5" x14ac:dyDescent="0.25">
      <c r="A24" s="6"/>
      <c r="B24" s="6"/>
      <c r="C24" s="6"/>
      <c r="D24" s="6"/>
      <c r="E24" s="6"/>
    </row>
    <row r="25" spans="1:5" x14ac:dyDescent="0.25">
      <c r="A25" s="460" t="s">
        <v>105</v>
      </c>
      <c r="B25" s="460"/>
      <c r="C25" s="460"/>
      <c r="D25" s="460"/>
      <c r="E25" s="460"/>
    </row>
    <row r="26" spans="1:5" x14ac:dyDescent="0.25">
      <c r="A26" s="460"/>
      <c r="B26" s="460"/>
      <c r="C26" s="460"/>
      <c r="D26" s="460"/>
      <c r="E26" s="460"/>
    </row>
    <row r="27" spans="1:5" x14ac:dyDescent="0.25">
      <c r="A27" s="460"/>
      <c r="B27" s="460"/>
      <c r="C27" s="460"/>
      <c r="D27" s="460"/>
      <c r="E27" s="460"/>
    </row>
    <row r="28" spans="1:5" x14ac:dyDescent="0.25">
      <c r="A28" s="460"/>
      <c r="B28" s="460"/>
      <c r="C28" s="460"/>
      <c r="D28" s="460"/>
      <c r="E28" s="460"/>
    </row>
    <row r="29" spans="1:5" x14ac:dyDescent="0.25">
      <c r="A29" s="460"/>
      <c r="B29" s="460"/>
      <c r="C29" s="460"/>
      <c r="D29" s="460"/>
      <c r="E29" s="460"/>
    </row>
    <row r="31" spans="1:5" x14ac:dyDescent="0.25">
      <c r="A31" s="12" t="s">
        <v>97</v>
      </c>
    </row>
    <row r="33" spans="1:15" s="25" customFormat="1" ht="30" customHeight="1" x14ac:dyDescent="0.25">
      <c r="A33" s="460" t="s">
        <v>670</v>
      </c>
      <c r="B33" s="460"/>
      <c r="C33" s="460"/>
      <c r="D33" s="460"/>
      <c r="E33" s="460"/>
    </row>
    <row r="34" spans="1:15" s="25" customFormat="1" x14ac:dyDescent="0.25"/>
    <row r="35" spans="1:15" x14ac:dyDescent="0.25">
      <c r="A35" s="25" t="s">
        <v>671</v>
      </c>
      <c r="B35" s="25"/>
      <c r="C35" s="25"/>
      <c r="D35" s="25"/>
      <c r="E35" s="25"/>
    </row>
    <row r="36" spans="1:15" x14ac:dyDescent="0.25">
      <c r="A36" s="25"/>
      <c r="B36" s="25"/>
      <c r="C36" s="25"/>
      <c r="D36" s="25"/>
      <c r="E36" s="25"/>
    </row>
    <row r="37" spans="1:15" s="25" customFormat="1" x14ac:dyDescent="0.25">
      <c r="A37" s="14" t="s">
        <v>521</v>
      </c>
    </row>
    <row r="38" spans="1:15" s="25" customFormat="1" x14ac:dyDescent="0.25"/>
    <row r="39" spans="1:15" s="14" customFormat="1" x14ac:dyDescent="0.25">
      <c r="A39" s="475" t="s">
        <v>520</v>
      </c>
      <c r="B39" s="475"/>
      <c r="C39" s="475"/>
      <c r="D39" s="475"/>
      <c r="E39" s="475"/>
    </row>
    <row r="40" spans="1:15" s="14" customFormat="1" x14ac:dyDescent="0.25">
      <c r="A40" s="475"/>
      <c r="B40" s="475"/>
      <c r="C40" s="475"/>
      <c r="D40" s="475"/>
      <c r="E40" s="475"/>
    </row>
    <row r="41" spans="1:15" s="14" customFormat="1" x14ac:dyDescent="0.25">
      <c r="A41" s="475"/>
      <c r="B41" s="475"/>
      <c r="C41" s="475"/>
      <c r="D41" s="475"/>
      <c r="E41" s="475"/>
    </row>
    <row r="42" spans="1:15" s="14" customFormat="1" x14ac:dyDescent="0.25">
      <c r="A42" s="475" t="s">
        <v>672</v>
      </c>
      <c r="B42" s="475"/>
      <c r="C42" s="475"/>
      <c r="D42" s="475"/>
      <c r="E42" s="475"/>
    </row>
    <row r="43" spans="1:15" s="14" customFormat="1" x14ac:dyDescent="0.25">
      <c r="A43" s="475"/>
      <c r="B43" s="475"/>
      <c r="C43" s="475"/>
      <c r="D43" s="475"/>
      <c r="E43" s="475"/>
    </row>
    <row r="44" spans="1:15" s="14" customFormat="1" x14ac:dyDescent="0.25">
      <c r="A44" s="475"/>
      <c r="B44" s="475"/>
      <c r="C44" s="475"/>
      <c r="D44" s="475"/>
      <c r="E44" s="475"/>
    </row>
    <row r="45" spans="1:15" s="14" customFormat="1" x14ac:dyDescent="0.25">
      <c r="A45" s="475"/>
      <c r="B45" s="475"/>
      <c r="C45" s="475"/>
      <c r="D45" s="475"/>
      <c r="E45" s="475"/>
    </row>
    <row r="46" spans="1:15" s="14" customFormat="1" x14ac:dyDescent="0.25">
      <c r="A46" s="475"/>
      <c r="B46" s="475"/>
      <c r="C46" s="475"/>
      <c r="D46" s="475"/>
      <c r="E46" s="475"/>
    </row>
    <row r="47" spans="1:15" s="14" customFormat="1" x14ac:dyDescent="0.25">
      <c r="A47" s="42"/>
      <c r="B47" s="48"/>
      <c r="C47" s="48"/>
      <c r="D47" s="48"/>
      <c r="E47" s="42"/>
      <c r="O47" s="49"/>
    </row>
    <row r="48" spans="1:15" s="14" customFormat="1" x14ac:dyDescent="0.25">
      <c r="A48" s="42"/>
      <c r="B48" s="49" t="s">
        <v>202</v>
      </c>
      <c r="C48" s="49"/>
      <c r="D48" s="49" t="s">
        <v>563</v>
      </c>
      <c r="E48" s="42"/>
      <c r="O48" s="50"/>
    </row>
    <row r="49" spans="1:15" s="14" customFormat="1" x14ac:dyDescent="0.25">
      <c r="A49" s="42"/>
      <c r="B49" s="50" t="s">
        <v>530</v>
      </c>
      <c r="C49" s="50"/>
      <c r="D49" s="50" t="s">
        <v>549</v>
      </c>
      <c r="E49" s="42"/>
      <c r="O49" s="50"/>
    </row>
    <row r="50" spans="1:15" s="14" customFormat="1" x14ac:dyDescent="0.25">
      <c r="A50" s="42"/>
      <c r="B50" s="50" t="s">
        <v>531</v>
      </c>
      <c r="C50" s="50"/>
      <c r="D50" s="50" t="s">
        <v>550</v>
      </c>
      <c r="E50" s="42"/>
      <c r="O50" s="50"/>
    </row>
    <row r="51" spans="1:15" s="14" customFormat="1" x14ac:dyDescent="0.25">
      <c r="A51" s="42"/>
      <c r="B51" s="50" t="s">
        <v>532</v>
      </c>
      <c r="C51" s="50"/>
      <c r="D51" s="50" t="s">
        <v>551</v>
      </c>
      <c r="E51" s="42"/>
      <c r="O51" s="50"/>
    </row>
    <row r="52" spans="1:15" s="14" customFormat="1" x14ac:dyDescent="0.25">
      <c r="A52" s="42"/>
      <c r="B52" s="50" t="s">
        <v>533</v>
      </c>
      <c r="C52" s="50"/>
      <c r="D52" s="50" t="s">
        <v>552</v>
      </c>
      <c r="E52" s="42"/>
      <c r="O52" s="50"/>
    </row>
    <row r="53" spans="1:15" s="14" customFormat="1" x14ac:dyDescent="0.25">
      <c r="A53" s="42"/>
      <c r="B53" s="50" t="s">
        <v>534</v>
      </c>
      <c r="C53" s="50"/>
      <c r="D53" s="50" t="s">
        <v>553</v>
      </c>
      <c r="E53" s="42"/>
      <c r="O53" s="50"/>
    </row>
    <row r="54" spans="1:15" s="14" customFormat="1" x14ac:dyDescent="0.25">
      <c r="A54" s="42"/>
      <c r="B54" s="50" t="s">
        <v>535</v>
      </c>
      <c r="C54" s="50"/>
      <c r="D54" s="50" t="s">
        <v>554</v>
      </c>
      <c r="E54" s="42"/>
      <c r="K54" s="57"/>
      <c r="O54" s="49"/>
    </row>
    <row r="55" spans="1:15" s="14" customFormat="1" x14ac:dyDescent="0.25">
      <c r="A55" s="42"/>
      <c r="B55" s="14" t="s">
        <v>536</v>
      </c>
      <c r="C55" s="50"/>
      <c r="D55" s="475" t="s">
        <v>558</v>
      </c>
      <c r="E55" s="42"/>
      <c r="O55" s="50"/>
    </row>
    <row r="56" spans="1:15" s="14" customFormat="1" x14ac:dyDescent="0.25">
      <c r="A56" s="57"/>
      <c r="B56" s="14" t="s">
        <v>537</v>
      </c>
      <c r="C56" s="50"/>
      <c r="D56" s="475"/>
      <c r="E56" s="57"/>
      <c r="O56" s="50"/>
    </row>
    <row r="57" spans="1:15" s="14" customFormat="1" x14ac:dyDescent="0.25">
      <c r="A57" s="57"/>
      <c r="B57" s="14" t="s">
        <v>538</v>
      </c>
      <c r="C57" s="50"/>
      <c r="D57" s="475" t="s">
        <v>559</v>
      </c>
      <c r="E57" s="57"/>
      <c r="O57" s="50"/>
    </row>
    <row r="58" spans="1:15" s="14" customFormat="1" x14ac:dyDescent="0.25">
      <c r="A58" s="57"/>
      <c r="B58" s="14" t="s">
        <v>539</v>
      </c>
      <c r="C58" s="50"/>
      <c r="D58" s="475"/>
      <c r="E58" s="57"/>
      <c r="O58" s="50"/>
    </row>
    <row r="59" spans="1:15" s="14" customFormat="1" ht="15" customHeight="1" x14ac:dyDescent="0.25">
      <c r="A59" s="57"/>
      <c r="B59" s="14" t="s">
        <v>540</v>
      </c>
      <c r="C59" s="50"/>
      <c r="D59" s="475" t="s">
        <v>560</v>
      </c>
      <c r="E59" s="57"/>
      <c r="O59" s="50"/>
    </row>
    <row r="60" spans="1:15" s="14" customFormat="1" x14ac:dyDescent="0.25">
      <c r="A60" s="57"/>
      <c r="B60" s="14" t="s">
        <v>541</v>
      </c>
      <c r="C60" s="50"/>
      <c r="D60" s="475"/>
      <c r="E60" s="57"/>
      <c r="O60" s="50"/>
    </row>
    <row r="61" spans="1:15" s="14" customFormat="1" x14ac:dyDescent="0.25">
      <c r="A61" s="57"/>
      <c r="B61" s="14" t="s">
        <v>542</v>
      </c>
      <c r="C61" s="50"/>
      <c r="D61" s="475"/>
      <c r="E61" s="57"/>
      <c r="O61" s="50"/>
    </row>
    <row r="62" spans="1:15" s="14" customFormat="1" x14ac:dyDescent="0.25">
      <c r="A62" s="57"/>
      <c r="B62" s="14" t="s">
        <v>543</v>
      </c>
      <c r="C62" s="50"/>
      <c r="D62" s="475" t="s">
        <v>561</v>
      </c>
      <c r="E62" s="57"/>
      <c r="O62" s="49"/>
    </row>
    <row r="63" spans="1:15" s="14" customFormat="1" x14ac:dyDescent="0.25">
      <c r="A63" s="57"/>
      <c r="B63" s="475" t="s">
        <v>557</v>
      </c>
      <c r="C63" s="50"/>
      <c r="D63" s="475"/>
      <c r="E63" s="57"/>
      <c r="O63" s="50"/>
    </row>
    <row r="64" spans="1:15" s="14" customFormat="1" x14ac:dyDescent="0.25">
      <c r="A64" s="57"/>
      <c r="B64" s="475"/>
      <c r="C64" s="50"/>
      <c r="D64" s="475"/>
      <c r="E64" s="57"/>
      <c r="O64" s="50"/>
    </row>
    <row r="65" spans="1:15" s="14" customFormat="1" x14ac:dyDescent="0.25">
      <c r="A65" s="57"/>
      <c r="B65" s="14" t="s">
        <v>544</v>
      </c>
      <c r="C65" s="50"/>
      <c r="D65" s="475" t="s">
        <v>562</v>
      </c>
      <c r="E65" s="57"/>
      <c r="O65" s="50"/>
    </row>
    <row r="66" spans="1:15" s="14" customFormat="1" x14ac:dyDescent="0.25">
      <c r="A66" s="57"/>
      <c r="B66" s="14" t="s">
        <v>545</v>
      </c>
      <c r="C66" s="50"/>
      <c r="D66" s="475"/>
      <c r="E66" s="57"/>
      <c r="O66" s="50"/>
    </row>
    <row r="67" spans="1:15" s="14" customFormat="1" x14ac:dyDescent="0.25">
      <c r="A67" s="57"/>
      <c r="B67" s="14" t="s">
        <v>546</v>
      </c>
      <c r="C67" s="50"/>
      <c r="D67" s="475"/>
      <c r="E67" s="57"/>
      <c r="O67" s="50"/>
    </row>
    <row r="68" spans="1:15" s="14" customFormat="1" x14ac:dyDescent="0.25">
      <c r="A68" s="57"/>
      <c r="B68" s="14" t="s">
        <v>547</v>
      </c>
      <c r="C68" s="50"/>
      <c r="D68" s="57" t="s">
        <v>555</v>
      </c>
      <c r="E68" s="57"/>
      <c r="O68" s="50"/>
    </row>
    <row r="69" spans="1:15" s="14" customFormat="1" x14ac:dyDescent="0.25">
      <c r="A69" s="57"/>
      <c r="B69" s="14" t="s">
        <v>548</v>
      </c>
      <c r="C69" s="50"/>
      <c r="D69" s="57" t="s">
        <v>556</v>
      </c>
      <c r="E69" s="57"/>
    </row>
    <row r="70" spans="1:15" s="14" customFormat="1" x14ac:dyDescent="0.25">
      <c r="A70" s="57"/>
      <c r="C70" s="50"/>
      <c r="D70" s="57"/>
      <c r="E70" s="57"/>
    </row>
    <row r="71" spans="1:15" s="14" customFormat="1" x14ac:dyDescent="0.25">
      <c r="A71" s="42"/>
      <c r="B71" s="42"/>
      <c r="C71" s="42"/>
      <c r="D71" s="42"/>
      <c r="E71" s="42"/>
    </row>
    <row r="72" spans="1:15" s="14" customFormat="1" x14ac:dyDescent="0.25">
      <c r="A72" s="14" t="s">
        <v>445</v>
      </c>
    </row>
    <row r="73" spans="1:15" s="14" customFormat="1" x14ac:dyDescent="0.25"/>
  </sheetData>
  <sheetProtection algorithmName="SHA-512" hashValue="2kiPN/yoyhBos03wYLMwRezM+A81wHf+7Oz7eTPCbrYJq2rv4TG2yPxSTl5DWgScPfUI3jLRzR2TW/oXm3m4Cg==" saltValue="k3rx6LNq6wmSof2rEMV0uw==" spinCount="100000" sheet="1" objects="1" scenarios="1"/>
  <customSheetViews>
    <customSheetView guid="{13810DCC-AA08-45AA-A2EB-614B3F1533B3}" showGridLines="0">
      <pane ySplit="4" topLeftCell="A20" activePane="bottomLeft" state="frozen"/>
      <selection pane="bottomLeft" activeCell="A44" sqref="A44"/>
      <pageMargins left="0.7" right="0.7" top="0.75" bottom="0.75" header="0.3" footer="0.3"/>
      <pageSetup orientation="portrait" horizontalDpi="1200" verticalDpi="1200" r:id="rId1"/>
    </customSheetView>
  </customSheetViews>
  <mergeCells count="16">
    <mergeCell ref="D65:D67"/>
    <mergeCell ref="D55:D56"/>
    <mergeCell ref="D57:D58"/>
    <mergeCell ref="B63:B64"/>
    <mergeCell ref="D59:D61"/>
    <mergeCell ref="D62:D64"/>
    <mergeCell ref="A39:E41"/>
    <mergeCell ref="A42:E46"/>
    <mergeCell ref="A7:E8"/>
    <mergeCell ref="A25:E29"/>
    <mergeCell ref="A22:E23"/>
    <mergeCell ref="A19:E20"/>
    <mergeCell ref="A16:E18"/>
    <mergeCell ref="A13:E14"/>
    <mergeCell ref="A10:E11"/>
    <mergeCell ref="A33:E33"/>
  </mergeCells>
  <pageMargins left="0.7" right="0.7" top="0.75" bottom="0.75" header="0.3" footer="0.3"/>
  <pageSetup orientation="portrait"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34998626667073579"/>
  </sheetPr>
  <dimension ref="A1:O151"/>
  <sheetViews>
    <sheetView showGridLines="0" zoomScaleNormal="100" workbookViewId="0"/>
  </sheetViews>
  <sheetFormatPr defaultColWidth="9.140625" defaultRowHeight="15" x14ac:dyDescent="0.25"/>
  <cols>
    <col min="1" max="1" width="3" style="62" customWidth="1"/>
    <col min="2" max="2" width="13" style="62" customWidth="1"/>
    <col min="3" max="3" width="39.85546875" style="62" customWidth="1"/>
    <col min="4" max="8" width="18.5703125" style="62" customWidth="1"/>
    <col min="9" max="9" width="2.7109375" style="62" customWidth="1"/>
    <col min="10" max="16384" width="9.140625" style="62"/>
  </cols>
  <sheetData>
    <row r="1" spans="1:10" ht="18.75" customHeight="1" x14ac:dyDescent="0.3">
      <c r="A1" s="61" t="str">
        <f>'Cover and Instructions'!A1</f>
        <v>Georgia Families MHPAEA Parity</v>
      </c>
      <c r="H1" s="63" t="s">
        <v>565</v>
      </c>
    </row>
    <row r="2" spans="1:10" ht="26.25" x14ac:dyDescent="0.4">
      <c r="A2" s="256" t="s">
        <v>16</v>
      </c>
    </row>
    <row r="3" spans="1:10" ht="21" x14ac:dyDescent="0.35">
      <c r="A3" s="66" t="s">
        <v>435</v>
      </c>
    </row>
    <row r="5" spans="1:10" x14ac:dyDescent="0.25">
      <c r="A5" s="68" t="s">
        <v>0</v>
      </c>
      <c r="C5" s="69" t="str">
        <f>'Cover and Instructions'!$D$4</f>
        <v>Peach State Health Plan</v>
      </c>
      <c r="D5" s="69"/>
      <c r="E5" s="69"/>
      <c r="F5" s="69"/>
      <c r="G5" s="69"/>
      <c r="H5" s="69"/>
    </row>
    <row r="6" spans="1:10" x14ac:dyDescent="0.25">
      <c r="A6" s="68" t="s">
        <v>510</v>
      </c>
      <c r="C6" s="69" t="str">
        <f>'Cover and Instructions'!D5</f>
        <v>Title XIX Children</v>
      </c>
      <c r="D6" s="69"/>
      <c r="E6" s="69"/>
      <c r="F6" s="69"/>
      <c r="G6" s="69"/>
      <c r="H6" s="69"/>
    </row>
    <row r="7" spans="1:10" ht="15.75" thickBot="1" x14ac:dyDescent="0.3"/>
    <row r="8" spans="1:10" x14ac:dyDescent="0.25">
      <c r="A8" s="71" t="s">
        <v>375</v>
      </c>
      <c r="B8" s="72"/>
      <c r="C8" s="72"/>
      <c r="D8" s="72"/>
      <c r="E8" s="72"/>
      <c r="F8" s="72"/>
      <c r="G8" s="72"/>
      <c r="H8" s="73"/>
    </row>
    <row r="9" spans="1:10" ht="15" customHeight="1" x14ac:dyDescent="0.25">
      <c r="A9" s="74" t="s">
        <v>374</v>
      </c>
      <c r="B9" s="75"/>
      <c r="C9" s="75"/>
      <c r="D9" s="75"/>
      <c r="E9" s="75"/>
      <c r="F9" s="75"/>
      <c r="G9" s="75"/>
      <c r="H9" s="76"/>
    </row>
    <row r="10" spans="1:10" x14ac:dyDescent="0.25">
      <c r="A10" s="77"/>
      <c r="B10" s="78"/>
      <c r="C10" s="78"/>
      <c r="D10" s="78"/>
      <c r="E10" s="78"/>
      <c r="F10" s="78"/>
      <c r="G10" s="78"/>
      <c r="H10" s="79"/>
    </row>
    <row r="11" spans="1:10" x14ac:dyDescent="0.25">
      <c r="A11" s="80" t="s">
        <v>370</v>
      </c>
      <c r="B11" s="81" t="s">
        <v>436</v>
      </c>
      <c r="C11" s="78"/>
      <c r="D11" s="78"/>
      <c r="E11" s="78"/>
      <c r="F11" s="160" t="s">
        <v>372</v>
      </c>
      <c r="G11" s="84" t="str">
        <f>IF(F11="yes","  Complete Section 1 and Section 2","")</f>
        <v/>
      </c>
      <c r="H11" s="79"/>
    </row>
    <row r="12" spans="1:10" ht="6" customHeight="1" x14ac:dyDescent="0.25">
      <c r="A12" s="80"/>
      <c r="B12" s="81"/>
      <c r="C12" s="78"/>
      <c r="D12" s="78"/>
      <c r="E12" s="78"/>
      <c r="F12" s="78"/>
      <c r="G12" s="78"/>
      <c r="H12" s="79"/>
    </row>
    <row r="13" spans="1:10" x14ac:dyDescent="0.25">
      <c r="A13" s="80" t="s">
        <v>373</v>
      </c>
      <c r="B13" s="81" t="s">
        <v>437</v>
      </c>
      <c r="C13" s="78"/>
      <c r="D13" s="78"/>
      <c r="E13" s="78"/>
      <c r="F13" s="83" t="s">
        <v>372</v>
      </c>
      <c r="G13" s="84" t="str">
        <f>IF(F13="yes","  Complete Section 1 and Section 2","")</f>
        <v/>
      </c>
      <c r="H13" s="79"/>
    </row>
    <row r="14" spans="1:10" ht="6" customHeight="1" x14ac:dyDescent="0.25">
      <c r="A14" s="80"/>
      <c r="B14" s="81"/>
      <c r="C14" s="78"/>
      <c r="D14" s="78"/>
      <c r="E14" s="78"/>
      <c r="F14" s="78"/>
      <c r="G14" s="78"/>
      <c r="H14" s="79"/>
    </row>
    <row r="15" spans="1:10" x14ac:dyDescent="0.25">
      <c r="A15" s="80" t="s">
        <v>378</v>
      </c>
      <c r="B15" s="81" t="s">
        <v>438</v>
      </c>
      <c r="C15" s="78"/>
      <c r="D15" s="78"/>
      <c r="E15" s="78"/>
      <c r="F15" s="83" t="s">
        <v>372</v>
      </c>
      <c r="G15" s="84" t="str">
        <f>IF(F15="yes","  Complete Section 1 and Section 2","")</f>
        <v/>
      </c>
      <c r="H15" s="79"/>
      <c r="J15" s="163"/>
    </row>
    <row r="16" spans="1:10" ht="6" customHeight="1" x14ac:dyDescent="0.25">
      <c r="A16" s="80"/>
      <c r="B16" s="81"/>
      <c r="C16" s="78"/>
      <c r="D16" s="78"/>
      <c r="E16" s="78"/>
      <c r="F16" s="78"/>
      <c r="G16" s="78"/>
      <c r="H16" s="79"/>
      <c r="J16" s="163"/>
    </row>
    <row r="17" spans="1:8" x14ac:dyDescent="0.25">
      <c r="A17" s="80" t="s">
        <v>379</v>
      </c>
      <c r="B17" s="81" t="s">
        <v>439</v>
      </c>
      <c r="C17" s="78"/>
      <c r="D17" s="78"/>
      <c r="E17" s="78"/>
      <c r="F17" s="83" t="s">
        <v>372</v>
      </c>
      <c r="G17" s="84" t="str">
        <f>IF(F17="yes","  Complete Section 1 and Section 2","")</f>
        <v/>
      </c>
      <c r="H17" s="79"/>
    </row>
    <row r="18" spans="1:8" ht="6" customHeight="1" x14ac:dyDescent="0.25">
      <c r="A18" s="80"/>
      <c r="B18" s="81"/>
      <c r="C18" s="78"/>
      <c r="D18" s="78"/>
      <c r="E18" s="78"/>
      <c r="F18" s="78"/>
      <c r="G18" s="78"/>
      <c r="H18" s="257"/>
    </row>
    <row r="19" spans="1:8" x14ac:dyDescent="0.25">
      <c r="A19" s="80" t="s">
        <v>489</v>
      </c>
      <c r="B19" s="544" t="s">
        <v>567</v>
      </c>
      <c r="C19" s="544"/>
      <c r="D19" s="544"/>
      <c r="E19" s="544"/>
      <c r="F19" s="544"/>
      <c r="G19" s="544"/>
      <c r="H19" s="545"/>
    </row>
    <row r="20" spans="1:8" x14ac:dyDescent="0.25">
      <c r="A20" s="240"/>
      <c r="B20" s="544"/>
      <c r="C20" s="544"/>
      <c r="D20" s="544"/>
      <c r="E20" s="544"/>
      <c r="F20" s="544"/>
      <c r="G20" s="544"/>
      <c r="H20" s="545"/>
    </row>
    <row r="21" spans="1:8" x14ac:dyDescent="0.25">
      <c r="A21" s="240"/>
      <c r="B21" s="544"/>
      <c r="C21" s="544"/>
      <c r="D21" s="544"/>
      <c r="E21" s="544"/>
      <c r="F21" s="544"/>
      <c r="G21" s="544"/>
      <c r="H21" s="545"/>
    </row>
    <row r="22" spans="1:8" x14ac:dyDescent="0.25">
      <c r="A22" s="240"/>
      <c r="B22" s="544"/>
      <c r="C22" s="544"/>
      <c r="D22" s="544"/>
      <c r="E22" s="544"/>
      <c r="F22" s="544"/>
      <c r="G22" s="544"/>
      <c r="H22" s="545"/>
    </row>
    <row r="23" spans="1:8" x14ac:dyDescent="0.25">
      <c r="A23" s="80"/>
      <c r="B23" s="514"/>
      <c r="C23" s="546"/>
      <c r="D23" s="546"/>
      <c r="E23" s="546"/>
      <c r="F23" s="546"/>
      <c r="G23" s="546"/>
      <c r="H23" s="547"/>
    </row>
    <row r="24" spans="1:8" x14ac:dyDescent="0.25">
      <c r="A24" s="80"/>
      <c r="B24" s="548"/>
      <c r="C24" s="548"/>
      <c r="D24" s="548"/>
      <c r="E24" s="548"/>
      <c r="F24" s="548"/>
      <c r="G24" s="548"/>
      <c r="H24" s="549"/>
    </row>
    <row r="25" spans="1:8" ht="15.75" thickBot="1" x14ac:dyDescent="0.3">
      <c r="A25" s="87"/>
      <c r="B25" s="88"/>
      <c r="C25" s="89"/>
      <c r="D25" s="89"/>
      <c r="E25" s="89"/>
      <c r="F25" s="89"/>
      <c r="G25" s="89"/>
      <c r="H25" s="258"/>
    </row>
    <row r="26" spans="1:8" ht="15.75" thickBot="1" x14ac:dyDescent="0.3"/>
    <row r="27" spans="1:8" ht="16.5" thickBot="1" x14ac:dyDescent="0.3">
      <c r="A27" s="482" t="s">
        <v>406</v>
      </c>
      <c r="B27" s="483"/>
      <c r="C27" s="483"/>
      <c r="D27" s="483"/>
      <c r="E27" s="483"/>
      <c r="F27" s="483"/>
      <c r="G27" s="483"/>
      <c r="H27" s="484"/>
    </row>
    <row r="28" spans="1:8" x14ac:dyDescent="0.25">
      <c r="A28" s="93" t="s">
        <v>130</v>
      </c>
      <c r="B28" s="508" t="s">
        <v>360</v>
      </c>
      <c r="C28" s="508"/>
      <c r="D28" s="508"/>
      <c r="E28" s="508"/>
      <c r="F28" s="508"/>
      <c r="G28" s="508"/>
      <c r="H28" s="509"/>
    </row>
    <row r="29" spans="1:8" x14ac:dyDescent="0.25">
      <c r="A29" s="93"/>
      <c r="B29" s="510"/>
      <c r="C29" s="510"/>
      <c r="D29" s="510"/>
      <c r="E29" s="510"/>
      <c r="F29" s="510"/>
      <c r="G29" s="510"/>
      <c r="H29" s="511"/>
    </row>
    <row r="30" spans="1:8" x14ac:dyDescent="0.25">
      <c r="A30" s="93"/>
      <c r="B30" s="97" t="s">
        <v>309</v>
      </c>
      <c r="C30" s="166"/>
      <c r="D30" s="166"/>
      <c r="E30" s="166"/>
      <c r="F30" s="166"/>
      <c r="G30" s="166"/>
      <c r="H30" s="167"/>
    </row>
    <row r="31" spans="1:8" x14ac:dyDescent="0.25">
      <c r="A31" s="93"/>
      <c r="B31" s="95"/>
      <c r="C31" s="166"/>
      <c r="D31" s="166"/>
      <c r="E31" s="166"/>
      <c r="F31" s="166"/>
      <c r="G31" s="166"/>
      <c r="H31" s="167"/>
    </row>
    <row r="32" spans="1:8" x14ac:dyDescent="0.25">
      <c r="A32" s="93"/>
      <c r="B32" s="98" t="s">
        <v>413</v>
      </c>
      <c r="C32" s="166"/>
      <c r="D32" s="166"/>
      <c r="E32" s="552"/>
      <c r="F32" s="552"/>
      <c r="G32" s="552"/>
      <c r="H32" s="553"/>
    </row>
    <row r="33" spans="1:10" x14ac:dyDescent="0.25">
      <c r="A33" s="93"/>
      <c r="B33" s="95"/>
      <c r="C33" s="166"/>
      <c r="D33" s="166"/>
      <c r="E33" s="166"/>
      <c r="F33" s="166"/>
      <c r="G33" s="166"/>
      <c r="H33" s="167"/>
    </row>
    <row r="34" spans="1:10" ht="15" customHeight="1" x14ac:dyDescent="0.25">
      <c r="A34" s="135"/>
      <c r="B34" s="166"/>
      <c r="C34" s="166"/>
      <c r="D34" s="166"/>
      <c r="E34" s="512" t="s">
        <v>358</v>
      </c>
      <c r="F34" s="512"/>
      <c r="G34" s="512"/>
      <c r="H34" s="513"/>
    </row>
    <row r="35" spans="1:10" x14ac:dyDescent="0.25">
      <c r="A35" s="135"/>
      <c r="B35" s="95"/>
      <c r="C35" s="95"/>
      <c r="D35" s="95"/>
      <c r="E35" s="166" t="s">
        <v>311</v>
      </c>
      <c r="F35" s="166" t="s">
        <v>311</v>
      </c>
      <c r="G35" s="166" t="s">
        <v>311</v>
      </c>
      <c r="H35" s="167" t="s">
        <v>311</v>
      </c>
      <c r="J35" s="241"/>
    </row>
    <row r="36" spans="1:10" x14ac:dyDescent="0.25">
      <c r="A36" s="135"/>
      <c r="B36" s="101"/>
      <c r="C36" s="101"/>
      <c r="D36" s="101" t="s">
        <v>180</v>
      </c>
      <c r="E36" s="102" t="s">
        <v>440</v>
      </c>
      <c r="F36" s="102" t="s">
        <v>440</v>
      </c>
      <c r="G36" s="102" t="s">
        <v>440</v>
      </c>
      <c r="H36" s="103" t="s">
        <v>314</v>
      </c>
      <c r="I36" s="95"/>
      <c r="J36" s="101"/>
    </row>
    <row r="37" spans="1:10" x14ac:dyDescent="0.25">
      <c r="A37" s="135"/>
      <c r="B37" s="104" t="s">
        <v>193</v>
      </c>
      <c r="C37" s="105"/>
      <c r="D37" s="105" t="s">
        <v>158</v>
      </c>
      <c r="E37" s="109" t="s">
        <v>195</v>
      </c>
      <c r="F37" s="109" t="s">
        <v>442</v>
      </c>
      <c r="G37" s="109" t="s">
        <v>441</v>
      </c>
      <c r="H37" s="242" t="s">
        <v>315</v>
      </c>
      <c r="I37" s="95"/>
      <c r="J37" s="101"/>
    </row>
    <row r="38" spans="1:10" ht="21.95" customHeight="1" x14ac:dyDescent="0.25">
      <c r="A38" s="135"/>
      <c r="B38" s="111" t="s">
        <v>287</v>
      </c>
      <c r="C38" s="101"/>
      <c r="D38" s="101"/>
      <c r="E38" s="101"/>
      <c r="F38" s="101"/>
      <c r="G38" s="101"/>
      <c r="H38" s="168"/>
    </row>
    <row r="39" spans="1:10" x14ac:dyDescent="0.25">
      <c r="A39" s="135"/>
      <c r="B39" s="554"/>
      <c r="C39" s="554"/>
      <c r="D39" s="309"/>
      <c r="E39" s="309"/>
      <c r="F39" s="310"/>
      <c r="G39" s="309"/>
      <c r="H39" s="314"/>
      <c r="I39" s="95"/>
      <c r="J39" s="173"/>
    </row>
    <row r="40" spans="1:10" x14ac:dyDescent="0.25">
      <c r="A40" s="135"/>
      <c r="B40" s="554"/>
      <c r="C40" s="554"/>
      <c r="D40" s="309"/>
      <c r="E40" s="309"/>
      <c r="F40" s="310"/>
      <c r="G40" s="309"/>
      <c r="H40" s="314"/>
      <c r="I40" s="95"/>
    </row>
    <row r="41" spans="1:10" x14ac:dyDescent="0.25">
      <c r="A41" s="135"/>
      <c r="B41" s="554"/>
      <c r="C41" s="554"/>
      <c r="D41" s="310"/>
      <c r="E41" s="310"/>
      <c r="F41" s="310"/>
      <c r="G41" s="313"/>
      <c r="H41" s="314"/>
      <c r="I41" s="95"/>
    </row>
    <row r="42" spans="1:10" x14ac:dyDescent="0.25">
      <c r="A42" s="135"/>
      <c r="B42" s="527" t="s">
        <v>153</v>
      </c>
      <c r="C42" s="527"/>
      <c r="D42" s="310"/>
      <c r="E42" s="310"/>
      <c r="F42" s="310"/>
      <c r="G42" s="313"/>
      <c r="H42" s="314"/>
      <c r="I42" s="95"/>
    </row>
    <row r="43" spans="1:10" x14ac:dyDescent="0.25">
      <c r="A43" s="135"/>
      <c r="B43" s="495"/>
      <c r="C43" s="495"/>
      <c r="D43" s="310"/>
      <c r="E43" s="310"/>
      <c r="F43" s="310"/>
      <c r="G43" s="313"/>
      <c r="H43" s="314"/>
      <c r="I43" s="95"/>
    </row>
    <row r="44" spans="1:10" ht="21.95" customHeight="1" x14ac:dyDescent="0.25">
      <c r="A44" s="135"/>
      <c r="B44" s="111" t="s">
        <v>288</v>
      </c>
      <c r="C44" s="143"/>
      <c r="D44" s="174"/>
      <c r="E44" s="174"/>
      <c r="F44" s="174"/>
      <c r="G44" s="175"/>
      <c r="H44" s="176"/>
    </row>
    <row r="45" spans="1:10" x14ac:dyDescent="0.25">
      <c r="A45" s="135"/>
      <c r="B45" s="495"/>
      <c r="C45" s="495"/>
      <c r="D45" s="310"/>
      <c r="E45" s="310"/>
      <c r="F45" s="310"/>
      <c r="G45" s="313"/>
      <c r="H45" s="314"/>
      <c r="I45" s="95"/>
    </row>
    <row r="46" spans="1:10" x14ac:dyDescent="0.25">
      <c r="A46" s="135"/>
      <c r="B46" s="503"/>
      <c r="C46" s="504"/>
      <c r="D46" s="310"/>
      <c r="E46" s="310"/>
      <c r="F46" s="310"/>
      <c r="G46" s="313"/>
      <c r="H46" s="314"/>
      <c r="I46" s="95"/>
    </row>
    <row r="47" spans="1:10" x14ac:dyDescent="0.25">
      <c r="A47" s="135"/>
      <c r="B47" s="503"/>
      <c r="C47" s="504"/>
      <c r="D47" s="310"/>
      <c r="E47" s="310"/>
      <c r="F47" s="310"/>
      <c r="G47" s="313"/>
      <c r="H47" s="314"/>
      <c r="I47" s="95"/>
    </row>
    <row r="48" spans="1:10" x14ac:dyDescent="0.25">
      <c r="A48" s="135"/>
      <c r="B48" s="498" t="s">
        <v>153</v>
      </c>
      <c r="C48" s="500"/>
      <c r="D48" s="310"/>
      <c r="E48" s="310"/>
      <c r="F48" s="310"/>
      <c r="G48" s="313"/>
      <c r="H48" s="314"/>
      <c r="I48" s="95"/>
    </row>
    <row r="49" spans="1:9" x14ac:dyDescent="0.25">
      <c r="A49" s="135"/>
      <c r="B49" s="495"/>
      <c r="C49" s="495"/>
      <c r="D49" s="310"/>
      <c r="E49" s="310"/>
      <c r="F49" s="310"/>
      <c r="G49" s="313"/>
      <c r="H49" s="314"/>
      <c r="I49" s="95"/>
    </row>
    <row r="50" spans="1:9" x14ac:dyDescent="0.25">
      <c r="A50" s="135"/>
      <c r="B50" s="177"/>
      <c r="C50" s="150"/>
      <c r="D50" s="178">
        <f>SUM(D39:D49)</f>
        <v>0</v>
      </c>
      <c r="E50" s="259">
        <f>SUM(E39:E49)</f>
        <v>0</v>
      </c>
      <c r="F50" s="260">
        <f>SUM(F39:F49)</f>
        <v>0</v>
      </c>
      <c r="G50" s="259">
        <f>SUM(G39:G49)</f>
        <v>0</v>
      </c>
      <c r="H50" s="261">
        <f>SUM(H39:H49)</f>
        <v>0</v>
      </c>
      <c r="I50" s="95"/>
    </row>
    <row r="51" spans="1:9" x14ac:dyDescent="0.25">
      <c r="A51" s="93" t="s">
        <v>131</v>
      </c>
      <c r="B51" s="98" t="s">
        <v>297</v>
      </c>
      <c r="C51" s="150"/>
      <c r="D51" s="181"/>
      <c r="E51" s="181"/>
      <c r="F51" s="181"/>
      <c r="G51" s="175"/>
      <c r="H51" s="176"/>
      <c r="I51" s="95"/>
    </row>
    <row r="52" spans="1:9" x14ac:dyDescent="0.25">
      <c r="A52" s="135"/>
      <c r="B52" s="95"/>
      <c r="C52" s="95" t="s">
        <v>283</v>
      </c>
      <c r="D52" s="178">
        <f>D50</f>
        <v>0</v>
      </c>
      <c r="E52" s="178">
        <f t="shared" ref="E52:H52" si="0">E50</f>
        <v>0</v>
      </c>
      <c r="F52" s="179">
        <f t="shared" si="0"/>
        <v>0</v>
      </c>
      <c r="G52" s="178">
        <f t="shared" si="0"/>
        <v>0</v>
      </c>
      <c r="H52" s="243">
        <f t="shared" si="0"/>
        <v>0</v>
      </c>
    </row>
    <row r="53" spans="1:9" x14ac:dyDescent="0.25">
      <c r="A53" s="135"/>
      <c r="B53" s="95"/>
      <c r="C53" s="95" t="s">
        <v>284</v>
      </c>
      <c r="D53" s="95"/>
      <c r="E53" s="349" t="e">
        <f>E52/D52</f>
        <v>#DIV/0!</v>
      </c>
      <c r="F53" s="349" t="e">
        <f>F52/D52</f>
        <v>#DIV/0!</v>
      </c>
      <c r="G53" s="349" t="e">
        <f>G52/D52</f>
        <v>#DIV/0!</v>
      </c>
      <c r="H53" s="350" t="e">
        <f>H52/D52</f>
        <v>#DIV/0!</v>
      </c>
    </row>
    <row r="54" spans="1:9" x14ac:dyDescent="0.25">
      <c r="A54" s="135"/>
      <c r="B54" s="95"/>
      <c r="C54" s="185" t="s">
        <v>298</v>
      </c>
      <c r="D54" s="95"/>
      <c r="E54" s="115" t="e">
        <f t="shared" ref="E54:H54" si="1">IF(E53&gt;=(2/3),"Yes","No")</f>
        <v>#DIV/0!</v>
      </c>
      <c r="F54" s="115" t="e">
        <f t="shared" si="1"/>
        <v>#DIV/0!</v>
      </c>
      <c r="G54" s="115" t="e">
        <f t="shared" si="1"/>
        <v>#DIV/0!</v>
      </c>
      <c r="H54" s="186" t="e">
        <f t="shared" si="1"/>
        <v>#DIV/0!</v>
      </c>
    </row>
    <row r="55" spans="1:9" x14ac:dyDescent="0.25">
      <c r="A55" s="135"/>
      <c r="B55" s="95"/>
      <c r="C55" s="95"/>
      <c r="D55" s="95"/>
      <c r="E55" s="189" t="e">
        <f t="shared" ref="E55:H55" si="2">IF(E54="No", "Note A", "Note B")</f>
        <v>#DIV/0!</v>
      </c>
      <c r="F55" s="189" t="e">
        <f t="shared" si="2"/>
        <v>#DIV/0!</v>
      </c>
      <c r="G55" s="189" t="e">
        <f t="shared" si="2"/>
        <v>#DIV/0!</v>
      </c>
      <c r="H55" s="222" t="e">
        <f t="shared" si="2"/>
        <v>#DIV/0!</v>
      </c>
    </row>
    <row r="56" spans="1:9" x14ac:dyDescent="0.25">
      <c r="A56" s="135"/>
      <c r="B56" s="95"/>
      <c r="C56" s="95"/>
      <c r="D56" s="95"/>
      <c r="E56" s="189"/>
      <c r="F56" s="189"/>
      <c r="G56" s="189"/>
      <c r="H56" s="222"/>
    </row>
    <row r="57" spans="1:9" ht="15" customHeight="1" x14ac:dyDescent="0.25">
      <c r="A57" s="135"/>
      <c r="B57" s="190" t="s">
        <v>291</v>
      </c>
      <c r="C57" s="177" t="s">
        <v>316</v>
      </c>
      <c r="D57" s="177"/>
      <c r="E57" s="177"/>
      <c r="F57" s="177"/>
      <c r="G57" s="177"/>
      <c r="H57" s="191"/>
    </row>
    <row r="58" spans="1:9" ht="30" customHeight="1" x14ac:dyDescent="0.25">
      <c r="A58" s="135"/>
      <c r="B58" s="255" t="s">
        <v>292</v>
      </c>
      <c r="C58" s="550" t="s">
        <v>353</v>
      </c>
      <c r="D58" s="550"/>
      <c r="E58" s="550"/>
      <c r="F58" s="550"/>
      <c r="G58" s="550"/>
      <c r="H58" s="551"/>
    </row>
    <row r="59" spans="1:9" x14ac:dyDescent="0.25">
      <c r="A59" s="135"/>
      <c r="B59" s="192"/>
      <c r="C59" s="244"/>
      <c r="D59" s="244"/>
      <c r="E59" s="244"/>
      <c r="F59" s="244"/>
      <c r="G59" s="244"/>
      <c r="H59" s="245"/>
    </row>
    <row r="60" spans="1:9" x14ac:dyDescent="0.25">
      <c r="A60" s="93" t="s">
        <v>132</v>
      </c>
      <c r="B60" s="98" t="s">
        <v>293</v>
      </c>
      <c r="C60" s="95"/>
      <c r="D60" s="95"/>
      <c r="E60" s="115"/>
      <c r="F60" s="115"/>
      <c r="G60" s="115"/>
      <c r="H60" s="186"/>
    </row>
    <row r="61" spans="1:9" x14ac:dyDescent="0.25">
      <c r="A61" s="135"/>
      <c r="B61" s="510" t="s">
        <v>367</v>
      </c>
      <c r="C61" s="510"/>
      <c r="D61" s="510"/>
      <c r="E61" s="510"/>
      <c r="F61" s="510"/>
      <c r="G61" s="510"/>
      <c r="H61" s="511"/>
    </row>
    <row r="62" spans="1:9" x14ac:dyDescent="0.25">
      <c r="A62" s="93"/>
      <c r="B62" s="510"/>
      <c r="C62" s="510"/>
      <c r="D62" s="510"/>
      <c r="E62" s="510"/>
      <c r="F62" s="510"/>
      <c r="G62" s="510"/>
      <c r="H62" s="511"/>
    </row>
    <row r="63" spans="1:9" x14ac:dyDescent="0.25">
      <c r="A63" s="93"/>
      <c r="B63" s="95"/>
      <c r="C63" s="95"/>
      <c r="D63" s="95"/>
      <c r="E63" s="115"/>
      <c r="F63" s="115"/>
      <c r="G63" s="115"/>
      <c r="H63" s="186"/>
    </row>
    <row r="64" spans="1:9" x14ac:dyDescent="0.25">
      <c r="A64" s="93"/>
      <c r="B64" s="510" t="s">
        <v>364</v>
      </c>
      <c r="C64" s="510"/>
      <c r="D64" s="510"/>
      <c r="E64" s="510"/>
      <c r="F64" s="510"/>
      <c r="G64" s="510"/>
      <c r="H64" s="511"/>
    </row>
    <row r="65" spans="1:10" x14ac:dyDescent="0.25">
      <c r="A65" s="93"/>
      <c r="B65" s="510"/>
      <c r="C65" s="510"/>
      <c r="D65" s="510"/>
      <c r="E65" s="510"/>
      <c r="F65" s="510"/>
      <c r="G65" s="510"/>
      <c r="H65" s="511"/>
    </row>
    <row r="66" spans="1:10" x14ac:dyDescent="0.25">
      <c r="A66" s="93"/>
      <c r="B66" s="510"/>
      <c r="C66" s="510"/>
      <c r="D66" s="510"/>
      <c r="E66" s="510"/>
      <c r="F66" s="510"/>
      <c r="G66" s="510"/>
      <c r="H66" s="511"/>
    </row>
    <row r="67" spans="1:10" x14ac:dyDescent="0.25">
      <c r="A67" s="93"/>
      <c r="B67" s="510"/>
      <c r="C67" s="510"/>
      <c r="D67" s="510"/>
      <c r="E67" s="510"/>
      <c r="F67" s="510"/>
      <c r="G67" s="510"/>
      <c r="H67" s="511"/>
    </row>
    <row r="68" spans="1:10" x14ac:dyDescent="0.25">
      <c r="A68" s="93"/>
      <c r="B68" s="95"/>
      <c r="C68" s="95"/>
      <c r="D68" s="95"/>
      <c r="E68" s="115"/>
      <c r="F68" s="115"/>
      <c r="G68" s="115"/>
      <c r="H68" s="186"/>
    </row>
    <row r="69" spans="1:10" x14ac:dyDescent="0.25">
      <c r="A69" s="93"/>
      <c r="B69" s="98" t="s">
        <v>413</v>
      </c>
      <c r="C69" s="166"/>
      <c r="D69" s="166"/>
      <c r="E69" s="555"/>
      <c r="F69" s="555"/>
      <c r="G69" s="555"/>
      <c r="H69" s="556"/>
      <c r="J69" s="173"/>
    </row>
    <row r="70" spans="1:10" x14ac:dyDescent="0.25">
      <c r="A70" s="93"/>
      <c r="B70" s="95"/>
      <c r="C70" s="95"/>
      <c r="D70" s="99"/>
      <c r="E70" s="193"/>
      <c r="F70" s="193"/>
      <c r="G70" s="193"/>
      <c r="H70" s="194"/>
    </row>
    <row r="71" spans="1:10" x14ac:dyDescent="0.25">
      <c r="A71" s="93"/>
      <c r="B71" s="95"/>
      <c r="C71" s="95"/>
      <c r="D71" s="99" t="s">
        <v>366</v>
      </c>
      <c r="E71" s="193" t="s">
        <v>295</v>
      </c>
      <c r="F71" s="193" t="s">
        <v>300</v>
      </c>
      <c r="G71" s="193"/>
      <c r="H71" s="194"/>
    </row>
    <row r="72" spans="1:10" x14ac:dyDescent="0.25">
      <c r="A72" s="93"/>
      <c r="B72" s="195" t="s">
        <v>365</v>
      </c>
      <c r="C72" s="106"/>
      <c r="D72" s="196" t="s">
        <v>303</v>
      </c>
      <c r="E72" s="197" t="s">
        <v>296</v>
      </c>
      <c r="F72" s="197" t="s">
        <v>299</v>
      </c>
      <c r="G72" s="246" t="s">
        <v>304</v>
      </c>
      <c r="H72" s="247"/>
    </row>
    <row r="73" spans="1:10" x14ac:dyDescent="0.25">
      <c r="A73" s="93"/>
      <c r="B73" s="185" t="s">
        <v>458</v>
      </c>
      <c r="C73" s="95"/>
      <c r="D73" s="95"/>
      <c r="E73" s="115"/>
      <c r="F73" s="95"/>
      <c r="G73" s="115"/>
      <c r="H73" s="186"/>
    </row>
    <row r="74" spans="1:10" x14ac:dyDescent="0.25">
      <c r="A74" s="93"/>
      <c r="B74" s="95"/>
      <c r="C74" s="198" t="e">
        <f>IF(E54="Yes", "Complete Analysis", "N/A - Do Not Complete")</f>
        <v>#DIV/0!</v>
      </c>
      <c r="D74" s="336"/>
      <c r="E74" s="309"/>
      <c r="F74" s="114" t="e">
        <f t="shared" ref="F74:F75" si="3">E74/$E$80</f>
        <v>#DIV/0!</v>
      </c>
      <c r="G74" s="519"/>
      <c r="H74" s="520"/>
    </row>
    <row r="75" spans="1:10" x14ac:dyDescent="0.25">
      <c r="A75" s="93"/>
      <c r="B75" s="95"/>
      <c r="C75" s="95"/>
      <c r="D75" s="336"/>
      <c r="E75" s="309"/>
      <c r="F75" s="114" t="e">
        <f t="shared" si="3"/>
        <v>#DIV/0!</v>
      </c>
      <c r="G75" s="519"/>
      <c r="H75" s="520"/>
    </row>
    <row r="76" spans="1:10" x14ac:dyDescent="0.25">
      <c r="A76" s="93"/>
      <c r="B76" s="95"/>
      <c r="C76" s="95"/>
      <c r="D76" s="333"/>
      <c r="E76" s="310"/>
      <c r="F76" s="114" t="e">
        <f>E76/$E$80</f>
        <v>#DIV/0!</v>
      </c>
      <c r="G76" s="519"/>
      <c r="H76" s="520"/>
    </row>
    <row r="77" spans="1:10" x14ac:dyDescent="0.25">
      <c r="A77" s="93"/>
      <c r="B77" s="95"/>
      <c r="C77" s="95"/>
      <c r="D77" s="333"/>
      <c r="E77" s="310"/>
      <c r="F77" s="114" t="e">
        <f>E77/E80</f>
        <v>#DIV/0!</v>
      </c>
      <c r="G77" s="519"/>
      <c r="H77" s="520"/>
    </row>
    <row r="78" spans="1:10" x14ac:dyDescent="0.25">
      <c r="A78" s="93"/>
      <c r="B78" s="95"/>
      <c r="C78" s="95"/>
      <c r="D78" s="333"/>
      <c r="E78" s="310"/>
      <c r="F78" s="114" t="e">
        <f>E78/E80</f>
        <v>#DIV/0!</v>
      </c>
      <c r="G78" s="519"/>
      <c r="H78" s="520"/>
    </row>
    <row r="79" spans="1:10" x14ac:dyDescent="0.25">
      <c r="A79" s="93"/>
      <c r="B79" s="95"/>
      <c r="C79" s="95"/>
      <c r="D79" s="334"/>
      <c r="E79" s="316"/>
      <c r="F79" s="114" t="e">
        <f>E79/E80</f>
        <v>#DIV/0!</v>
      </c>
      <c r="G79" s="523"/>
      <c r="H79" s="524"/>
    </row>
    <row r="80" spans="1:10" x14ac:dyDescent="0.25">
      <c r="A80" s="93"/>
      <c r="B80" s="95"/>
      <c r="C80" s="199"/>
      <c r="D80" s="199" t="s">
        <v>322</v>
      </c>
      <c r="E80" s="203">
        <f>SUM(E74:E79)</f>
        <v>0</v>
      </c>
      <c r="F80" s="115"/>
      <c r="G80" s="239" t="s">
        <v>472</v>
      </c>
      <c r="H80" s="347"/>
      <c r="J80" s="173"/>
    </row>
    <row r="81" spans="1:8" x14ac:dyDescent="0.25">
      <c r="A81" s="93"/>
      <c r="B81" s="95"/>
      <c r="C81" s="199"/>
      <c r="D81" s="199"/>
      <c r="E81" s="225"/>
      <c r="F81" s="115"/>
      <c r="G81" s="239" t="s">
        <v>471</v>
      </c>
      <c r="H81" s="348"/>
    </row>
    <row r="82" spans="1:8" x14ac:dyDescent="0.25">
      <c r="A82" s="93"/>
      <c r="B82" s="95"/>
      <c r="C82" s="95"/>
      <c r="D82" s="95"/>
      <c r="E82" s="115"/>
      <c r="F82" s="115"/>
      <c r="G82" s="115"/>
      <c r="H82" s="186"/>
    </row>
    <row r="83" spans="1:8" x14ac:dyDescent="0.25">
      <c r="A83" s="93"/>
      <c r="B83" s="95" t="s">
        <v>459</v>
      </c>
      <c r="C83" s="95"/>
      <c r="D83" s="95"/>
      <c r="E83" s="115"/>
      <c r="F83" s="115"/>
      <c r="G83" s="115"/>
      <c r="H83" s="186"/>
    </row>
    <row r="84" spans="1:8" x14ac:dyDescent="0.25">
      <c r="A84" s="93"/>
      <c r="B84" s="95"/>
      <c r="C84" s="198" t="e">
        <f>IF(F54="Yes", "Complete Analysis", "N/A - Do Not Complete")</f>
        <v>#DIV/0!</v>
      </c>
      <c r="D84" s="333"/>
      <c r="E84" s="310"/>
      <c r="F84" s="114" t="e">
        <f>E84/E90</f>
        <v>#DIV/0!</v>
      </c>
      <c r="G84" s="519"/>
      <c r="H84" s="520"/>
    </row>
    <row r="85" spans="1:8" x14ac:dyDescent="0.25">
      <c r="A85" s="93"/>
      <c r="B85" s="95"/>
      <c r="C85" s="95"/>
      <c r="D85" s="333"/>
      <c r="E85" s="310"/>
      <c r="F85" s="114" t="e">
        <f>E85/E90</f>
        <v>#DIV/0!</v>
      </c>
      <c r="G85" s="519"/>
      <c r="H85" s="520"/>
    </row>
    <row r="86" spans="1:8" x14ac:dyDescent="0.25">
      <c r="A86" s="93"/>
      <c r="B86" s="95"/>
      <c r="C86" s="95"/>
      <c r="D86" s="333"/>
      <c r="E86" s="310"/>
      <c r="F86" s="114" t="e">
        <f>E86/E90</f>
        <v>#DIV/0!</v>
      </c>
      <c r="G86" s="519"/>
      <c r="H86" s="520"/>
    </row>
    <row r="87" spans="1:8" x14ac:dyDescent="0.25">
      <c r="A87" s="93"/>
      <c r="B87" s="95"/>
      <c r="C87" s="95"/>
      <c r="D87" s="333"/>
      <c r="E87" s="310"/>
      <c r="F87" s="114" t="e">
        <f>E87/E90</f>
        <v>#DIV/0!</v>
      </c>
      <c r="G87" s="519"/>
      <c r="H87" s="520"/>
    </row>
    <row r="88" spans="1:8" x14ac:dyDescent="0.25">
      <c r="A88" s="93"/>
      <c r="B88" s="95"/>
      <c r="C88" s="95"/>
      <c r="D88" s="333"/>
      <c r="E88" s="310"/>
      <c r="F88" s="114" t="e">
        <f>E88/E90</f>
        <v>#DIV/0!</v>
      </c>
      <c r="G88" s="519"/>
      <c r="H88" s="520"/>
    </row>
    <row r="89" spans="1:8" x14ac:dyDescent="0.25">
      <c r="A89" s="93"/>
      <c r="B89" s="95"/>
      <c r="C89" s="95"/>
      <c r="D89" s="334"/>
      <c r="E89" s="316"/>
      <c r="F89" s="114" t="e">
        <f>E89/E90</f>
        <v>#DIV/0!</v>
      </c>
      <c r="G89" s="523"/>
      <c r="H89" s="524"/>
    </row>
    <row r="90" spans="1:8" x14ac:dyDescent="0.25">
      <c r="A90" s="93"/>
      <c r="B90" s="95"/>
      <c r="C90" s="95"/>
      <c r="D90" s="199" t="s">
        <v>323</v>
      </c>
      <c r="E90" s="200">
        <f>SUM(E84:E89)</f>
        <v>0</v>
      </c>
      <c r="F90" s="115"/>
      <c r="G90" s="201" t="s">
        <v>305</v>
      </c>
      <c r="H90" s="339"/>
    </row>
    <row r="91" spans="1:8" x14ac:dyDescent="0.25">
      <c r="A91" s="93"/>
      <c r="B91" s="95"/>
      <c r="C91" s="95"/>
      <c r="D91" s="199"/>
      <c r="E91" s="174"/>
      <c r="F91" s="115"/>
      <c r="G91" s="201"/>
      <c r="H91" s="249"/>
    </row>
    <row r="92" spans="1:8" x14ac:dyDescent="0.25">
      <c r="A92" s="135"/>
      <c r="B92" s="95" t="s">
        <v>460</v>
      </c>
      <c r="C92" s="95"/>
      <c r="D92" s="95"/>
      <c r="E92" s="115"/>
      <c r="F92" s="115"/>
      <c r="G92" s="115"/>
      <c r="H92" s="186"/>
    </row>
    <row r="93" spans="1:8" x14ac:dyDescent="0.25">
      <c r="A93" s="135"/>
      <c r="B93" s="95"/>
      <c r="C93" s="198" t="e">
        <f>IF(G54="Yes", "Complete Analysis", "N/A - Do Not Complete")</f>
        <v>#DIV/0!</v>
      </c>
      <c r="D93" s="333"/>
      <c r="E93" s="310"/>
      <c r="F93" s="114" t="e">
        <f>E93/E99</f>
        <v>#DIV/0!</v>
      </c>
      <c r="G93" s="519"/>
      <c r="H93" s="520"/>
    </row>
    <row r="94" spans="1:8" x14ac:dyDescent="0.25">
      <c r="A94" s="135"/>
      <c r="B94" s="95"/>
      <c r="C94" s="95"/>
      <c r="D94" s="333"/>
      <c r="E94" s="310"/>
      <c r="F94" s="114" t="e">
        <f>E94/E99</f>
        <v>#DIV/0!</v>
      </c>
      <c r="G94" s="519"/>
      <c r="H94" s="520"/>
    </row>
    <row r="95" spans="1:8" x14ac:dyDescent="0.25">
      <c r="A95" s="135"/>
      <c r="B95" s="95"/>
      <c r="C95" s="95"/>
      <c r="D95" s="333"/>
      <c r="E95" s="310"/>
      <c r="F95" s="114" t="e">
        <f>E95/E99</f>
        <v>#DIV/0!</v>
      </c>
      <c r="G95" s="519"/>
      <c r="H95" s="520"/>
    </row>
    <row r="96" spans="1:8" x14ac:dyDescent="0.25">
      <c r="A96" s="135"/>
      <c r="B96" s="95"/>
      <c r="C96" s="95"/>
      <c r="D96" s="333"/>
      <c r="E96" s="310"/>
      <c r="F96" s="114" t="e">
        <f>E96/E99</f>
        <v>#DIV/0!</v>
      </c>
      <c r="G96" s="519"/>
      <c r="H96" s="520"/>
    </row>
    <row r="97" spans="1:9" x14ac:dyDescent="0.25">
      <c r="A97" s="135"/>
      <c r="B97" s="95"/>
      <c r="C97" s="95"/>
      <c r="D97" s="333"/>
      <c r="E97" s="310"/>
      <c r="F97" s="114" t="e">
        <f>E97/E99</f>
        <v>#DIV/0!</v>
      </c>
      <c r="G97" s="519"/>
      <c r="H97" s="520"/>
    </row>
    <row r="98" spans="1:9" x14ac:dyDescent="0.25">
      <c r="A98" s="135"/>
      <c r="B98" s="95"/>
      <c r="C98" s="95"/>
      <c r="D98" s="334"/>
      <c r="E98" s="316"/>
      <c r="F98" s="114" t="e">
        <f>E98/E99</f>
        <v>#DIV/0!</v>
      </c>
      <c r="G98" s="523"/>
      <c r="H98" s="524"/>
    </row>
    <row r="99" spans="1:9" x14ac:dyDescent="0.25">
      <c r="A99" s="135"/>
      <c r="B99" s="95"/>
      <c r="C99" s="95"/>
      <c r="D99" s="199" t="s">
        <v>324</v>
      </c>
      <c r="E99" s="200">
        <f>SUM(E93:E98)</f>
        <v>0</v>
      </c>
      <c r="F99" s="115"/>
      <c r="G99" s="201" t="s">
        <v>305</v>
      </c>
      <c r="H99" s="339"/>
    </row>
    <row r="100" spans="1:9" x14ac:dyDescent="0.25">
      <c r="A100" s="135"/>
      <c r="B100" s="95"/>
      <c r="C100" s="95"/>
      <c r="D100" s="95"/>
      <c r="E100" s="115"/>
      <c r="F100" s="115"/>
      <c r="G100" s="115"/>
      <c r="H100" s="186"/>
    </row>
    <row r="101" spans="1:9" x14ac:dyDescent="0.25">
      <c r="A101" s="135"/>
      <c r="B101" s="95" t="s">
        <v>321</v>
      </c>
      <c r="C101" s="95"/>
      <c r="D101" s="95"/>
      <c r="E101" s="115"/>
      <c r="F101" s="115"/>
      <c r="G101" s="115"/>
      <c r="H101" s="186"/>
    </row>
    <row r="102" spans="1:9" x14ac:dyDescent="0.25">
      <c r="A102" s="135"/>
      <c r="B102" s="95"/>
      <c r="C102" s="198" t="e">
        <f>IF(H54="Yes", "Complete Analysis", "N/A - Do Not Complete")</f>
        <v>#DIV/0!</v>
      </c>
      <c r="D102" s="333"/>
      <c r="E102" s="310"/>
      <c r="F102" s="114" t="e">
        <f>E102/E108</f>
        <v>#DIV/0!</v>
      </c>
      <c r="G102" s="519"/>
      <c r="H102" s="520"/>
    </row>
    <row r="103" spans="1:9" x14ac:dyDescent="0.25">
      <c r="A103" s="135"/>
      <c r="B103" s="95"/>
      <c r="C103" s="198"/>
      <c r="D103" s="333"/>
      <c r="E103" s="310"/>
      <c r="F103" s="114" t="e">
        <f>E103/E108</f>
        <v>#DIV/0!</v>
      </c>
      <c r="G103" s="519"/>
      <c r="H103" s="520"/>
    </row>
    <row r="104" spans="1:9" x14ac:dyDescent="0.25">
      <c r="A104" s="135"/>
      <c r="B104" s="95"/>
      <c r="C104" s="198"/>
      <c r="D104" s="333"/>
      <c r="E104" s="310"/>
      <c r="F104" s="114" t="e">
        <f>E104/E108</f>
        <v>#DIV/0!</v>
      </c>
      <c r="G104" s="519"/>
      <c r="H104" s="520"/>
    </row>
    <row r="105" spans="1:9" x14ac:dyDescent="0.25">
      <c r="A105" s="135"/>
      <c r="B105" s="95"/>
      <c r="C105" s="198"/>
      <c r="D105" s="333"/>
      <c r="E105" s="310"/>
      <c r="F105" s="114" t="e">
        <f>E105/E108</f>
        <v>#DIV/0!</v>
      </c>
      <c r="G105" s="519"/>
      <c r="H105" s="520"/>
    </row>
    <row r="106" spans="1:9" x14ac:dyDescent="0.25">
      <c r="A106" s="135"/>
      <c r="B106" s="95"/>
      <c r="C106" s="198"/>
      <c r="D106" s="333"/>
      <c r="E106" s="310"/>
      <c r="F106" s="114" t="e">
        <f>E106/E108</f>
        <v>#DIV/0!</v>
      </c>
      <c r="G106" s="519"/>
      <c r="H106" s="520"/>
    </row>
    <row r="107" spans="1:9" x14ac:dyDescent="0.25">
      <c r="A107" s="135"/>
      <c r="B107" s="95"/>
      <c r="C107" s="198"/>
      <c r="D107" s="334"/>
      <c r="E107" s="316"/>
      <c r="F107" s="114" t="e">
        <f>E107/E108</f>
        <v>#DIV/0!</v>
      </c>
      <c r="G107" s="523"/>
      <c r="H107" s="524"/>
    </row>
    <row r="108" spans="1:9" x14ac:dyDescent="0.25">
      <c r="A108" s="135"/>
      <c r="B108" s="95"/>
      <c r="C108" s="198"/>
      <c r="D108" s="199" t="s">
        <v>325</v>
      </c>
      <c r="E108" s="200">
        <f>SUM(E102:E107)</f>
        <v>0</v>
      </c>
      <c r="F108" s="114"/>
      <c r="G108" s="201" t="s">
        <v>305</v>
      </c>
      <c r="H108" s="339"/>
    </row>
    <row r="109" spans="1:9" ht="15.75" thickBot="1" x14ac:dyDescent="0.3">
      <c r="A109" s="151"/>
      <c r="B109" s="119"/>
      <c r="C109" s="204"/>
      <c r="D109" s="205"/>
      <c r="E109" s="205"/>
      <c r="F109" s="206"/>
      <c r="G109" s="120"/>
      <c r="H109" s="207"/>
    </row>
    <row r="110" spans="1:9" ht="15.75" thickBot="1" x14ac:dyDescent="0.3">
      <c r="A110" s="95"/>
      <c r="B110" s="95"/>
      <c r="C110" s="198"/>
      <c r="D110" s="95"/>
      <c r="E110" s="174"/>
      <c r="F110" s="115"/>
      <c r="G110" s="115"/>
      <c r="H110" s="115"/>
      <c r="I110" s="95"/>
    </row>
    <row r="111" spans="1:9" ht="16.5" thickBot="1" x14ac:dyDescent="0.3">
      <c r="A111" s="482" t="s">
        <v>434</v>
      </c>
      <c r="B111" s="483"/>
      <c r="C111" s="483"/>
      <c r="D111" s="483"/>
      <c r="E111" s="483"/>
      <c r="F111" s="483"/>
      <c r="G111" s="483"/>
      <c r="H111" s="484"/>
    </row>
    <row r="112" spans="1:9" ht="15" customHeight="1" x14ac:dyDescent="0.25">
      <c r="A112" s="93" t="s">
        <v>134</v>
      </c>
      <c r="B112" s="250" t="s">
        <v>369</v>
      </c>
      <c r="C112" s="250"/>
      <c r="D112" s="250"/>
      <c r="E112" s="250"/>
      <c r="F112" s="250"/>
      <c r="G112" s="250"/>
      <c r="H112" s="251"/>
    </row>
    <row r="113" spans="1:8" x14ac:dyDescent="0.25">
      <c r="A113" s="135"/>
      <c r="B113" s="95"/>
      <c r="C113" s="95"/>
      <c r="D113" s="95"/>
      <c r="E113" s="95"/>
      <c r="F113" s="95"/>
      <c r="G113" s="95"/>
      <c r="H113" s="96"/>
    </row>
    <row r="114" spans="1:8" x14ac:dyDescent="0.25">
      <c r="A114" s="93"/>
      <c r="B114" s="98" t="s">
        <v>413</v>
      </c>
      <c r="C114" s="166"/>
      <c r="D114" s="166"/>
      <c r="E114" s="552"/>
      <c r="F114" s="552"/>
      <c r="G114" s="552"/>
      <c r="H114" s="553"/>
    </row>
    <row r="115" spans="1:8" x14ac:dyDescent="0.25">
      <c r="A115" s="93"/>
      <c r="B115" s="95"/>
      <c r="C115" s="166"/>
      <c r="D115" s="166"/>
      <c r="E115" s="166"/>
      <c r="F115" s="166"/>
      <c r="G115" s="166"/>
      <c r="H115" s="167"/>
    </row>
    <row r="116" spans="1:8" x14ac:dyDescent="0.25">
      <c r="A116" s="135"/>
      <c r="B116" s="95"/>
      <c r="C116" s="95"/>
      <c r="D116" s="95"/>
      <c r="E116" s="512" t="s">
        <v>290</v>
      </c>
      <c r="F116" s="512"/>
      <c r="G116" s="512"/>
      <c r="H116" s="513"/>
    </row>
    <row r="117" spans="1:8" x14ac:dyDescent="0.25">
      <c r="A117" s="135"/>
      <c r="B117" s="95"/>
      <c r="C117" s="95"/>
      <c r="D117" s="95"/>
      <c r="E117" s="101" t="s">
        <v>138</v>
      </c>
      <c r="F117" s="101" t="s">
        <v>138</v>
      </c>
      <c r="G117" s="101" t="s">
        <v>138</v>
      </c>
      <c r="H117" s="168" t="s">
        <v>138</v>
      </c>
    </row>
    <row r="118" spans="1:8" x14ac:dyDescent="0.25">
      <c r="A118" s="135"/>
      <c r="B118" s="95"/>
      <c r="C118" s="95"/>
      <c r="D118" s="95"/>
      <c r="E118" s="102" t="s">
        <v>257</v>
      </c>
      <c r="F118" s="102" t="s">
        <v>440</v>
      </c>
      <c r="G118" s="102" t="s">
        <v>440</v>
      </c>
      <c r="H118" s="103" t="s">
        <v>314</v>
      </c>
    </row>
    <row r="119" spans="1:8" x14ac:dyDescent="0.25">
      <c r="A119" s="135"/>
      <c r="B119" s="104" t="s">
        <v>201</v>
      </c>
      <c r="C119" s="105"/>
      <c r="D119" s="106"/>
      <c r="E119" s="109" t="s">
        <v>195</v>
      </c>
      <c r="F119" s="109" t="s">
        <v>442</v>
      </c>
      <c r="G119" s="109" t="s">
        <v>441</v>
      </c>
      <c r="H119" s="242" t="s">
        <v>315</v>
      </c>
    </row>
    <row r="120" spans="1:8" ht="21.95" customHeight="1" x14ac:dyDescent="0.25">
      <c r="A120" s="135"/>
      <c r="B120" s="111" t="s">
        <v>287</v>
      </c>
      <c r="C120" s="101"/>
      <c r="D120" s="101"/>
      <c r="E120" s="101"/>
      <c r="F120" s="101"/>
      <c r="G120" s="101"/>
      <c r="H120" s="168"/>
    </row>
    <row r="121" spans="1:8" x14ac:dyDescent="0.25">
      <c r="A121" s="135"/>
      <c r="B121" s="501"/>
      <c r="C121" s="501"/>
      <c r="D121" s="501"/>
      <c r="E121" s="332"/>
      <c r="F121" s="320"/>
      <c r="G121" s="329"/>
      <c r="H121" s="321"/>
    </row>
    <row r="122" spans="1:8" x14ac:dyDescent="0.25">
      <c r="A122" s="135"/>
      <c r="B122" s="495"/>
      <c r="C122" s="495"/>
      <c r="D122" s="495"/>
      <c r="E122" s="332"/>
      <c r="F122" s="320"/>
      <c r="G122" s="329"/>
      <c r="H122" s="321"/>
    </row>
    <row r="123" spans="1:8" x14ac:dyDescent="0.25">
      <c r="A123" s="135"/>
      <c r="B123" s="495"/>
      <c r="C123" s="495"/>
      <c r="D123" s="495"/>
      <c r="E123" s="332"/>
      <c r="F123" s="320"/>
      <c r="G123" s="329"/>
      <c r="H123" s="321"/>
    </row>
    <row r="124" spans="1:8" x14ac:dyDescent="0.25">
      <c r="A124" s="135"/>
      <c r="B124" s="495"/>
      <c r="C124" s="495"/>
      <c r="D124" s="495"/>
      <c r="E124" s="320"/>
      <c r="F124" s="320"/>
      <c r="G124" s="329"/>
      <c r="H124" s="321"/>
    </row>
    <row r="125" spans="1:8" x14ac:dyDescent="0.25">
      <c r="A125" s="135"/>
      <c r="B125" s="495"/>
      <c r="C125" s="495"/>
      <c r="D125" s="495"/>
      <c r="E125" s="320"/>
      <c r="F125" s="320"/>
      <c r="G125" s="329"/>
      <c r="H125" s="321"/>
    </row>
    <row r="126" spans="1:8" x14ac:dyDescent="0.25">
      <c r="A126" s="135"/>
      <c r="B126" s="495"/>
      <c r="C126" s="495"/>
      <c r="D126" s="495"/>
      <c r="E126" s="320"/>
      <c r="F126" s="320"/>
      <c r="G126" s="329"/>
      <c r="H126" s="321"/>
    </row>
    <row r="127" spans="1:8" x14ac:dyDescent="0.25">
      <c r="A127" s="135"/>
      <c r="B127" s="503"/>
      <c r="C127" s="518"/>
      <c r="D127" s="504"/>
      <c r="E127" s="320"/>
      <c r="F127" s="320"/>
      <c r="G127" s="329"/>
      <c r="H127" s="321"/>
    </row>
    <row r="128" spans="1:8" x14ac:dyDescent="0.25">
      <c r="A128" s="135"/>
      <c r="B128" s="503"/>
      <c r="C128" s="518"/>
      <c r="D128" s="504"/>
      <c r="E128" s="320"/>
      <c r="F128" s="320"/>
      <c r="G128" s="329"/>
      <c r="H128" s="321"/>
    </row>
    <row r="129" spans="1:8" x14ac:dyDescent="0.25">
      <c r="A129" s="135"/>
      <c r="B129" s="503"/>
      <c r="C129" s="518"/>
      <c r="D129" s="504"/>
      <c r="E129" s="320"/>
      <c r="F129" s="320"/>
      <c r="G129" s="329"/>
      <c r="H129" s="321"/>
    </row>
    <row r="130" spans="1:8" x14ac:dyDescent="0.25">
      <c r="A130" s="135"/>
      <c r="B130" s="503"/>
      <c r="C130" s="518"/>
      <c r="D130" s="504"/>
      <c r="E130" s="320"/>
      <c r="F130" s="320"/>
      <c r="G130" s="329"/>
      <c r="H130" s="321"/>
    </row>
    <row r="131" spans="1:8" x14ac:dyDescent="0.25">
      <c r="A131" s="135"/>
      <c r="B131" s="557" t="s">
        <v>153</v>
      </c>
      <c r="C131" s="558"/>
      <c r="D131" s="559"/>
      <c r="E131" s="320"/>
      <c r="F131" s="320"/>
      <c r="G131" s="329"/>
      <c r="H131" s="321"/>
    </row>
    <row r="132" spans="1:8" x14ac:dyDescent="0.25">
      <c r="A132" s="135"/>
      <c r="B132" s="495"/>
      <c r="C132" s="495"/>
      <c r="D132" s="495"/>
      <c r="E132" s="320"/>
      <c r="F132" s="320"/>
      <c r="G132" s="329"/>
      <c r="H132" s="321"/>
    </row>
    <row r="133" spans="1:8" ht="21.95" customHeight="1" x14ac:dyDescent="0.25">
      <c r="A133" s="135"/>
      <c r="B133" s="111" t="s">
        <v>288</v>
      </c>
      <c r="C133" s="143"/>
      <c r="D133" s="174"/>
      <c r="E133" s="174"/>
      <c r="F133" s="174"/>
      <c r="G133" s="175"/>
      <c r="H133" s="176"/>
    </row>
    <row r="134" spans="1:8" x14ac:dyDescent="0.25">
      <c r="A134" s="135"/>
      <c r="B134" s="495"/>
      <c r="C134" s="495"/>
      <c r="D134" s="495"/>
      <c r="E134" s="320"/>
      <c r="F134" s="320"/>
      <c r="G134" s="320"/>
      <c r="H134" s="321"/>
    </row>
    <row r="135" spans="1:8" x14ac:dyDescent="0.25">
      <c r="A135" s="135"/>
      <c r="B135" s="506"/>
      <c r="C135" s="560"/>
      <c r="D135" s="507"/>
      <c r="E135" s="320"/>
      <c r="F135" s="320"/>
      <c r="G135" s="320"/>
      <c r="H135" s="321"/>
    </row>
    <row r="136" spans="1:8" x14ac:dyDescent="0.25">
      <c r="A136" s="135"/>
      <c r="B136" s="506"/>
      <c r="C136" s="560"/>
      <c r="D136" s="507"/>
      <c r="E136" s="320"/>
      <c r="F136" s="320"/>
      <c r="G136" s="320"/>
      <c r="H136" s="321"/>
    </row>
    <row r="137" spans="1:8" x14ac:dyDescent="0.25">
      <c r="A137" s="135"/>
      <c r="B137" s="506"/>
      <c r="C137" s="560"/>
      <c r="D137" s="507"/>
      <c r="E137" s="320"/>
      <c r="F137" s="320"/>
      <c r="G137" s="320"/>
      <c r="H137" s="321"/>
    </row>
    <row r="138" spans="1:8" x14ac:dyDescent="0.25">
      <c r="A138" s="135"/>
      <c r="B138" s="506"/>
      <c r="C138" s="560"/>
      <c r="D138" s="507"/>
      <c r="E138" s="320"/>
      <c r="F138" s="320"/>
      <c r="G138" s="320"/>
      <c r="H138" s="321"/>
    </row>
    <row r="139" spans="1:8" x14ac:dyDescent="0.25">
      <c r="A139" s="135"/>
      <c r="B139" s="506"/>
      <c r="C139" s="560"/>
      <c r="D139" s="507"/>
      <c r="E139" s="320"/>
      <c r="F139" s="320"/>
      <c r="G139" s="320"/>
      <c r="H139" s="321"/>
    </row>
    <row r="140" spans="1:8" x14ac:dyDescent="0.25">
      <c r="A140" s="135"/>
      <c r="B140" s="506"/>
      <c r="C140" s="560"/>
      <c r="D140" s="507"/>
      <c r="E140" s="320"/>
      <c r="F140" s="320"/>
      <c r="G140" s="320"/>
      <c r="H140" s="321"/>
    </row>
    <row r="141" spans="1:8" x14ac:dyDescent="0.25">
      <c r="A141" s="135"/>
      <c r="B141" s="506"/>
      <c r="C141" s="560"/>
      <c r="D141" s="507"/>
      <c r="E141" s="320"/>
      <c r="F141" s="320"/>
      <c r="G141" s="320"/>
      <c r="H141" s="321"/>
    </row>
    <row r="142" spans="1:8" x14ac:dyDescent="0.25">
      <c r="A142" s="135"/>
      <c r="B142" s="506"/>
      <c r="C142" s="560"/>
      <c r="D142" s="507"/>
      <c r="E142" s="320"/>
      <c r="F142" s="320"/>
      <c r="G142" s="320"/>
      <c r="H142" s="321"/>
    </row>
    <row r="143" spans="1:8" x14ac:dyDescent="0.25">
      <c r="A143" s="135"/>
      <c r="B143" s="506"/>
      <c r="C143" s="560"/>
      <c r="D143" s="507"/>
      <c r="E143" s="320"/>
      <c r="F143" s="320"/>
      <c r="G143" s="320"/>
      <c r="H143" s="321"/>
    </row>
    <row r="144" spans="1:8" x14ac:dyDescent="0.25">
      <c r="A144" s="135"/>
      <c r="B144" s="557" t="s">
        <v>153</v>
      </c>
      <c r="C144" s="558"/>
      <c r="D144" s="559"/>
      <c r="E144" s="320"/>
      <c r="F144" s="320"/>
      <c r="G144" s="320"/>
      <c r="H144" s="321"/>
    </row>
    <row r="145" spans="1:15" x14ac:dyDescent="0.25">
      <c r="A145" s="135"/>
      <c r="B145" s="495"/>
      <c r="C145" s="495"/>
      <c r="D145" s="495"/>
      <c r="E145" s="320"/>
      <c r="F145" s="320"/>
      <c r="G145" s="320"/>
      <c r="H145" s="321"/>
    </row>
    <row r="146" spans="1:15" x14ac:dyDescent="0.25">
      <c r="A146" s="135"/>
      <c r="B146" s="149"/>
      <c r="C146" s="149"/>
      <c r="D146" s="149"/>
      <c r="E146" s="150"/>
      <c r="F146" s="150"/>
      <c r="G146" s="150"/>
      <c r="H146" s="208"/>
    </row>
    <row r="147" spans="1:15" x14ac:dyDescent="0.25">
      <c r="A147" s="93" t="s">
        <v>135</v>
      </c>
      <c r="B147" s="148" t="s">
        <v>336</v>
      </c>
      <c r="C147" s="149"/>
      <c r="D147" s="149"/>
      <c r="E147" s="150"/>
      <c r="F147" s="150"/>
      <c r="G147" s="150"/>
      <c r="H147" s="208"/>
      <c r="J147" s="173"/>
    </row>
    <row r="148" spans="1:15" x14ac:dyDescent="0.25">
      <c r="A148" s="135"/>
      <c r="B148" s="493"/>
      <c r="C148" s="493"/>
      <c r="D148" s="493"/>
      <c r="E148" s="493"/>
      <c r="F148" s="493"/>
      <c r="G148" s="493"/>
      <c r="H148" s="494"/>
      <c r="I148" s="262"/>
      <c r="J148" s="263"/>
      <c r="K148" s="263"/>
      <c r="L148" s="263"/>
      <c r="M148" s="263"/>
      <c r="N148" s="263"/>
      <c r="O148" s="263"/>
    </row>
    <row r="149" spans="1:15" ht="70.900000000000006" customHeight="1" x14ac:dyDescent="0.25">
      <c r="A149" s="135"/>
      <c r="B149" s="493"/>
      <c r="C149" s="493"/>
      <c r="D149" s="493"/>
      <c r="E149" s="493"/>
      <c r="F149" s="493"/>
      <c r="G149" s="493"/>
      <c r="H149" s="494"/>
      <c r="I149" s="262"/>
      <c r="J149" s="263"/>
      <c r="K149" s="263"/>
      <c r="L149" s="263"/>
      <c r="M149" s="263"/>
      <c r="N149" s="263"/>
      <c r="O149" s="263"/>
    </row>
    <row r="150" spans="1:15" ht="15.75" thickBot="1" x14ac:dyDescent="0.3">
      <c r="A150" s="151"/>
      <c r="B150" s="210"/>
      <c r="C150" s="211"/>
      <c r="D150" s="211"/>
      <c r="E150" s="211"/>
      <c r="F150" s="211"/>
      <c r="G150" s="211"/>
      <c r="H150" s="254"/>
    </row>
    <row r="151" spans="1:15" x14ac:dyDescent="0.25">
      <c r="A151" s="95"/>
      <c r="B151" s="172"/>
      <c r="C151" s="150"/>
      <c r="D151" s="150"/>
      <c r="E151" s="150"/>
      <c r="F151" s="150"/>
      <c r="G151" s="150"/>
      <c r="H151" s="150"/>
    </row>
  </sheetData>
  <sheetProtection algorithmName="SHA-512" hashValue="6KUGKP8joL0ubNxBo76KU+uVMnw7QFK7NSx3zomOIGmKiuU8U1KaK/DZAz8ljvCmRVS/J41Bv/vS9PNvBezQzw==" saltValue="4bckitIyUw9c9RX7Q9tkXQ==" spinCount="100000" sheet="1" objects="1" scenarios="1" insertRows="0"/>
  <mergeCells count="73">
    <mergeCell ref="B19:H22"/>
    <mergeCell ref="B23:H23"/>
    <mergeCell ref="B24:H24"/>
    <mergeCell ref="B126:D126"/>
    <mergeCell ref="B123:D123"/>
    <mergeCell ref="B124:D124"/>
    <mergeCell ref="G105:H105"/>
    <mergeCell ref="G106:H106"/>
    <mergeCell ref="G107:H107"/>
    <mergeCell ref="A111:H111"/>
    <mergeCell ref="E114:H114"/>
    <mergeCell ref="B125:D125"/>
    <mergeCell ref="E116:H116"/>
    <mergeCell ref="B121:D121"/>
    <mergeCell ref="B122:D122"/>
    <mergeCell ref="C58:H58"/>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B127:D127"/>
    <mergeCell ref="B128:D128"/>
    <mergeCell ref="B129:D129"/>
    <mergeCell ref="B130:D130"/>
    <mergeCell ref="B131:D131"/>
    <mergeCell ref="G104:H104"/>
    <mergeCell ref="G87:H87"/>
    <mergeCell ref="G88:H88"/>
    <mergeCell ref="G89:H89"/>
    <mergeCell ref="G93:H93"/>
    <mergeCell ref="G94:H94"/>
    <mergeCell ref="G95:H95"/>
    <mergeCell ref="G96:H96"/>
    <mergeCell ref="G97:H97"/>
    <mergeCell ref="G98:H98"/>
    <mergeCell ref="G102:H102"/>
    <mergeCell ref="G103:H103"/>
    <mergeCell ref="G86:H86"/>
    <mergeCell ref="B61:H62"/>
    <mergeCell ref="B64:H67"/>
    <mergeCell ref="E69:H69"/>
    <mergeCell ref="G74:H74"/>
    <mergeCell ref="G75:H75"/>
    <mergeCell ref="G76:H76"/>
    <mergeCell ref="G77:H77"/>
    <mergeCell ref="G78:H78"/>
    <mergeCell ref="G79:H79"/>
    <mergeCell ref="G84:H84"/>
    <mergeCell ref="G85:H85"/>
    <mergeCell ref="B40:C40"/>
    <mergeCell ref="B41:C41"/>
    <mergeCell ref="B42:C42"/>
    <mergeCell ref="B49:C49"/>
    <mergeCell ref="B45:C45"/>
    <mergeCell ref="B43:C43"/>
    <mergeCell ref="B48:C48"/>
    <mergeCell ref="B47:C47"/>
    <mergeCell ref="B46:C46"/>
    <mergeCell ref="A27:H27"/>
    <mergeCell ref="B28:H29"/>
    <mergeCell ref="E32:H32"/>
    <mergeCell ref="E34:H34"/>
    <mergeCell ref="B39:C39"/>
  </mergeCells>
  <conditionalFormatting sqref="E52:E55 E134:E145 E45:E50 E39:E43 E121:E132 B73:H81">
    <cfRule type="expression" dxfId="73" priority="3">
      <formula>$F$11="no"</formula>
    </cfRule>
  </conditionalFormatting>
  <conditionalFormatting sqref="F52:F55 F134:F145 B83:H90 F45:F50 F39:F43 F121:F132">
    <cfRule type="expression" dxfId="72" priority="5">
      <formula>$F$13="no"</formula>
    </cfRule>
  </conditionalFormatting>
  <conditionalFormatting sqref="G52:G55 G134:G145 B92:H99 G45:G50 G39:G43 G121:G132">
    <cfRule type="expression" dxfId="71" priority="6">
      <formula>$F$15="no"</formula>
    </cfRule>
  </conditionalFormatting>
  <conditionalFormatting sqref="H52:H55 H134:H145 B101:H108 H45:H50 H39:H43 H121:H132">
    <cfRule type="expression" dxfId="70" priority="7">
      <formula>$F$17="no"</formula>
    </cfRule>
  </conditionalFormatting>
  <conditionalFormatting sqref="A27:H150">
    <cfRule type="expression" dxfId="69" priority="1">
      <formula>AND($F$11="no",$F$13="no",$F$15="no",$F$17="no")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'Yes or No'!$A:$A</xm:f>
          </x14:formula1>
          <xm:sqref>F11 F13 F15 F17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O20"/>
  <sheetViews>
    <sheetView showGridLines="0" zoomScaleNormal="100" workbookViewId="0">
      <pane xSplit="3" ySplit="11" topLeftCell="D12" activePane="bottomRight" state="frozen"/>
      <selection pane="topRight"/>
      <selection pane="bottomLeft"/>
      <selection pane="bottomRight" activeCell="E12" sqref="E12"/>
    </sheetView>
  </sheetViews>
  <sheetFormatPr defaultColWidth="9.140625" defaultRowHeight="15" x14ac:dyDescent="0.25"/>
  <cols>
    <col min="1" max="1" width="15.7109375" style="62" customWidth="1"/>
    <col min="2" max="2" width="25.7109375" style="62" customWidth="1"/>
    <col min="3" max="3" width="22.7109375" style="62" customWidth="1"/>
    <col min="4" max="4" width="41.42578125" style="264" customWidth="1"/>
    <col min="5" max="12" width="65.42578125" style="62" customWidth="1"/>
    <col min="13" max="14" width="50.28515625" style="62" customWidth="1"/>
    <col min="15" max="15" width="51.140625" style="62" customWidth="1"/>
    <col min="16" max="16384" width="9.140625" style="62"/>
  </cols>
  <sheetData>
    <row r="1" spans="1:15" ht="18.75" customHeight="1" x14ac:dyDescent="0.3">
      <c r="A1" s="61" t="str">
        <f>'Cover and Instructions'!A1</f>
        <v>Georgia Families MHPAEA Parity</v>
      </c>
      <c r="E1" s="63" t="s">
        <v>565</v>
      </c>
    </row>
    <row r="2" spans="1:15" ht="26.25" x14ac:dyDescent="0.4">
      <c r="A2" s="64" t="s">
        <v>16</v>
      </c>
    </row>
    <row r="3" spans="1:15" ht="21" x14ac:dyDescent="0.35">
      <c r="A3" s="66" t="s">
        <v>183</v>
      </c>
    </row>
    <row r="4" spans="1:15" x14ac:dyDescent="0.25">
      <c r="A4" s="68"/>
      <c r="B4" s="68"/>
      <c r="C4" s="69"/>
      <c r="D4" s="241"/>
    </row>
    <row r="5" spans="1:15" x14ac:dyDescent="0.25">
      <c r="A5" s="68" t="s">
        <v>0</v>
      </c>
      <c r="B5" s="69" t="str">
        <f>'Cover and Instructions'!D4</f>
        <v>Peach State Health Plan</v>
      </c>
      <c r="C5" s="62" t="s">
        <v>216</v>
      </c>
    </row>
    <row r="6" spans="1:15" x14ac:dyDescent="0.25">
      <c r="A6" s="68" t="s">
        <v>510</v>
      </c>
      <c r="B6" s="69" t="str">
        <f>'Cover and Instructions'!D5</f>
        <v>Title XIX Children</v>
      </c>
    </row>
    <row r="7" spans="1:15" x14ac:dyDescent="0.25">
      <c r="A7" s="68" t="s">
        <v>204</v>
      </c>
      <c r="B7" s="68" t="s">
        <v>205</v>
      </c>
      <c r="C7" s="69"/>
      <c r="D7" s="241"/>
    </row>
    <row r="8" spans="1:15" ht="15.75" thickBot="1" x14ac:dyDescent="0.3">
      <c r="A8" s="68"/>
      <c r="B8" s="68"/>
      <c r="C8" s="69"/>
      <c r="D8" s="265"/>
    </row>
    <row r="9" spans="1:15" ht="34.15" customHeight="1" thickBot="1" x14ac:dyDescent="0.3">
      <c r="A9" s="567" t="s">
        <v>280</v>
      </c>
      <c r="B9" s="568"/>
      <c r="C9" s="575" t="s">
        <v>228</v>
      </c>
      <c r="D9" s="583" t="s">
        <v>407</v>
      </c>
      <c r="E9" s="581" t="s">
        <v>343</v>
      </c>
      <c r="F9" s="582"/>
      <c r="G9" s="581" t="s">
        <v>344</v>
      </c>
      <c r="H9" s="582"/>
      <c r="I9" s="581" t="s">
        <v>345</v>
      </c>
      <c r="J9" s="582"/>
      <c r="K9" s="581" t="s">
        <v>443</v>
      </c>
      <c r="L9" s="582"/>
      <c r="M9" s="578" t="s">
        <v>184</v>
      </c>
      <c r="N9" s="578" t="s">
        <v>500</v>
      </c>
      <c r="O9" s="578" t="s">
        <v>446</v>
      </c>
    </row>
    <row r="10" spans="1:15" x14ac:dyDescent="0.25">
      <c r="A10" s="569"/>
      <c r="B10" s="570"/>
      <c r="C10" s="576"/>
      <c r="D10" s="584"/>
      <c r="E10" s="573" t="s">
        <v>211</v>
      </c>
      <c r="F10" s="574"/>
      <c r="G10" s="573" t="s">
        <v>211</v>
      </c>
      <c r="H10" s="574"/>
      <c r="I10" s="573" t="s">
        <v>211</v>
      </c>
      <c r="J10" s="574"/>
      <c r="K10" s="573" t="s">
        <v>211</v>
      </c>
      <c r="L10" s="574"/>
      <c r="M10" s="579"/>
      <c r="N10" s="579"/>
      <c r="O10" s="579"/>
    </row>
    <row r="11" spans="1:15" ht="46.9" customHeight="1" thickBot="1" x14ac:dyDescent="0.3">
      <c r="A11" s="571"/>
      <c r="B11" s="572"/>
      <c r="C11" s="577"/>
      <c r="D11" s="585"/>
      <c r="E11" s="266" t="s">
        <v>202</v>
      </c>
      <c r="F11" s="267" t="s">
        <v>203</v>
      </c>
      <c r="G11" s="266" t="s">
        <v>202</v>
      </c>
      <c r="H11" s="267" t="s">
        <v>203</v>
      </c>
      <c r="I11" s="266" t="s">
        <v>202</v>
      </c>
      <c r="J11" s="267" t="s">
        <v>203</v>
      </c>
      <c r="K11" s="266" t="s">
        <v>202</v>
      </c>
      <c r="L11" s="267" t="s">
        <v>203</v>
      </c>
      <c r="M11" s="580"/>
      <c r="N11" s="580"/>
      <c r="O11" s="580"/>
    </row>
    <row r="12" spans="1:15" ht="189" customHeight="1" x14ac:dyDescent="0.25">
      <c r="A12" s="561" t="s">
        <v>447</v>
      </c>
      <c r="B12" s="562"/>
      <c r="C12" s="279" t="s">
        <v>225</v>
      </c>
      <c r="D12" s="269" t="s">
        <v>371</v>
      </c>
      <c r="E12" s="454" t="s">
        <v>761</v>
      </c>
      <c r="F12" s="375" t="s">
        <v>568</v>
      </c>
      <c r="G12" s="376" t="s">
        <v>583</v>
      </c>
      <c r="H12" s="377" t="s">
        <v>568</v>
      </c>
      <c r="I12" s="374" t="s">
        <v>569</v>
      </c>
      <c r="J12" s="375" t="s">
        <v>569</v>
      </c>
      <c r="K12" s="376" t="s">
        <v>640</v>
      </c>
      <c r="L12" s="377" t="s">
        <v>568</v>
      </c>
      <c r="M12" s="433" t="s">
        <v>719</v>
      </c>
      <c r="N12" s="455" t="s">
        <v>763</v>
      </c>
      <c r="O12" s="456" t="s">
        <v>720</v>
      </c>
    </row>
    <row r="13" spans="1:15" ht="189" customHeight="1" x14ac:dyDescent="0.25">
      <c r="A13" s="563"/>
      <c r="B13" s="564"/>
      <c r="C13" s="270" t="s">
        <v>217</v>
      </c>
      <c r="D13" s="271" t="s">
        <v>372</v>
      </c>
      <c r="E13" s="355"/>
      <c r="F13" s="356"/>
      <c r="G13" s="357"/>
      <c r="H13" s="358"/>
      <c r="I13" s="355"/>
      <c r="J13" s="356"/>
      <c r="K13" s="357"/>
      <c r="L13" s="358"/>
      <c r="M13" s="359"/>
      <c r="N13" s="360"/>
      <c r="O13" s="359"/>
    </row>
    <row r="14" spans="1:15" ht="189" customHeight="1" x14ac:dyDescent="0.25">
      <c r="A14" s="563"/>
      <c r="B14" s="564"/>
      <c r="C14" s="270" t="s">
        <v>218</v>
      </c>
      <c r="D14" s="271" t="s">
        <v>371</v>
      </c>
      <c r="E14" s="355" t="s">
        <v>591</v>
      </c>
      <c r="F14" s="356" t="s">
        <v>721</v>
      </c>
      <c r="G14" s="357" t="s">
        <v>722</v>
      </c>
      <c r="H14" s="358" t="s">
        <v>592</v>
      </c>
      <c r="I14" s="355" t="s">
        <v>569</v>
      </c>
      <c r="J14" s="356" t="s">
        <v>569</v>
      </c>
      <c r="K14" s="357" t="s">
        <v>569</v>
      </c>
      <c r="L14" s="358" t="s">
        <v>569</v>
      </c>
      <c r="M14" s="434" t="s">
        <v>723</v>
      </c>
      <c r="N14" s="360" t="s">
        <v>641</v>
      </c>
      <c r="O14" s="359" t="s">
        <v>574</v>
      </c>
    </row>
    <row r="15" spans="1:15" ht="189" customHeight="1" x14ac:dyDescent="0.25">
      <c r="A15" s="563"/>
      <c r="B15" s="564"/>
      <c r="C15" s="270" t="s">
        <v>219</v>
      </c>
      <c r="D15" s="271" t="s">
        <v>372</v>
      </c>
      <c r="E15" s="355"/>
      <c r="F15" s="356"/>
      <c r="G15" s="357"/>
      <c r="H15" s="358"/>
      <c r="I15" s="355"/>
      <c r="J15" s="356"/>
      <c r="K15" s="357"/>
      <c r="L15" s="358"/>
      <c r="M15" s="359"/>
      <c r="N15" s="360"/>
      <c r="O15" s="359"/>
    </row>
    <row r="16" spans="1:15" ht="189" customHeight="1" x14ac:dyDescent="0.25">
      <c r="A16" s="563"/>
      <c r="B16" s="564"/>
      <c r="C16" s="270" t="s">
        <v>220</v>
      </c>
      <c r="D16" s="271" t="s">
        <v>371</v>
      </c>
      <c r="E16" s="355" t="s">
        <v>570</v>
      </c>
      <c r="F16" s="356" t="s">
        <v>568</v>
      </c>
      <c r="G16" s="435" t="s">
        <v>724</v>
      </c>
      <c r="H16" s="358" t="s">
        <v>642</v>
      </c>
      <c r="I16" s="355" t="s">
        <v>569</v>
      </c>
      <c r="J16" s="356" t="s">
        <v>569</v>
      </c>
      <c r="K16" s="357" t="s">
        <v>569</v>
      </c>
      <c r="L16" s="358" t="s">
        <v>569</v>
      </c>
      <c r="M16" s="359" t="s">
        <v>725</v>
      </c>
      <c r="N16" s="360" t="s">
        <v>643</v>
      </c>
      <c r="O16" s="359" t="s">
        <v>574</v>
      </c>
    </row>
    <row r="17" spans="1:15" ht="189" customHeight="1" x14ac:dyDescent="0.25">
      <c r="A17" s="563"/>
      <c r="B17" s="564"/>
      <c r="C17" s="270" t="s">
        <v>221</v>
      </c>
      <c r="D17" s="271" t="s">
        <v>371</v>
      </c>
      <c r="E17" s="355" t="s">
        <v>569</v>
      </c>
      <c r="F17" s="356" t="s">
        <v>569</v>
      </c>
      <c r="G17" s="435" t="s">
        <v>726</v>
      </c>
      <c r="H17" s="358" t="s">
        <v>571</v>
      </c>
      <c r="I17" s="355" t="s">
        <v>569</v>
      </c>
      <c r="J17" s="356" t="s">
        <v>569</v>
      </c>
      <c r="K17" s="357" t="s">
        <v>644</v>
      </c>
      <c r="L17" s="358" t="s">
        <v>568</v>
      </c>
      <c r="M17" s="436" t="s">
        <v>727</v>
      </c>
      <c r="N17" s="360" t="s">
        <v>645</v>
      </c>
      <c r="O17" s="359" t="s">
        <v>574</v>
      </c>
    </row>
    <row r="18" spans="1:15" ht="189" customHeight="1" x14ac:dyDescent="0.25">
      <c r="A18" s="563"/>
      <c r="B18" s="564"/>
      <c r="C18" s="270" t="s">
        <v>222</v>
      </c>
      <c r="D18" s="271" t="s">
        <v>372</v>
      </c>
      <c r="E18" s="367"/>
      <c r="F18" s="368"/>
      <c r="G18" s="380"/>
      <c r="H18" s="381"/>
      <c r="I18" s="367"/>
      <c r="J18" s="368"/>
      <c r="K18" s="380"/>
      <c r="L18" s="381"/>
      <c r="M18" s="370"/>
      <c r="N18" s="371"/>
      <c r="O18" s="370"/>
    </row>
    <row r="19" spans="1:15" ht="189" customHeight="1" x14ac:dyDescent="0.25">
      <c r="A19" s="563"/>
      <c r="B19" s="564"/>
      <c r="C19" s="270" t="s">
        <v>223</v>
      </c>
      <c r="D19" s="271" t="s">
        <v>372</v>
      </c>
      <c r="E19" s="367"/>
      <c r="F19" s="368"/>
      <c r="G19" s="380"/>
      <c r="H19" s="381"/>
      <c r="I19" s="367"/>
      <c r="J19" s="368"/>
      <c r="K19" s="380"/>
      <c r="L19" s="381"/>
      <c r="M19" s="370"/>
      <c r="N19" s="371"/>
      <c r="O19" s="370"/>
    </row>
    <row r="20" spans="1:15" ht="189" customHeight="1" thickBot="1" x14ac:dyDescent="0.3">
      <c r="A20" s="565"/>
      <c r="B20" s="566"/>
      <c r="C20" s="272" t="s">
        <v>224</v>
      </c>
      <c r="D20" s="278" t="s">
        <v>372</v>
      </c>
      <c r="E20" s="382"/>
      <c r="F20" s="383"/>
      <c r="G20" s="384"/>
      <c r="H20" s="385"/>
      <c r="I20" s="382"/>
      <c r="J20" s="383"/>
      <c r="K20" s="384"/>
      <c r="L20" s="385"/>
      <c r="M20" s="372"/>
      <c r="N20" s="373"/>
      <c r="O20" s="372"/>
    </row>
  </sheetData>
  <sheetProtection algorithmName="SHA-512" hashValue="3TFimWMwfPsbANmD7GUHEMBX/oP2K5jMtaar47kE8i6QUDGQq+uGSB2Rl/bdfZ6Ov/AWVfGqHmBwn8VY0M01cQ==" saltValue="18x/5heggJg1xS79rZ7oLQ==" spinCount="100000" sheet="1" objects="1" scenarios="1" formatCells="0" formatColumns="0" formatRows="0" selectLockedCells="1"/>
  <customSheetViews>
    <customSheetView guid="{13810DCC-AA08-45AA-A2EB-614B3F1533B3}" topLeftCell="A6">
      <selection activeCell="D11" sqref="D11"/>
      <pageMargins left="0.7" right="0.7" top="0.75" bottom="0.75" header="0.3" footer="0.3"/>
      <pageSetup orientation="portrait" horizontalDpi="1200" verticalDpi="1200" r:id="rId1"/>
    </customSheetView>
  </customSheetViews>
  <mergeCells count="15">
    <mergeCell ref="A12:B20"/>
    <mergeCell ref="A9:B11"/>
    <mergeCell ref="E10:F10"/>
    <mergeCell ref="C9:C11"/>
    <mergeCell ref="O9:O11"/>
    <mergeCell ref="E9:F9"/>
    <mergeCell ref="G9:H9"/>
    <mergeCell ref="I9:J9"/>
    <mergeCell ref="K9:L9"/>
    <mergeCell ref="K10:L10"/>
    <mergeCell ref="I10:J10"/>
    <mergeCell ref="G10:H10"/>
    <mergeCell ref="D9:D11"/>
    <mergeCell ref="M9:M11"/>
    <mergeCell ref="N9:N11"/>
  </mergeCells>
  <conditionalFormatting sqref="E13:O13">
    <cfRule type="expression" dxfId="68" priority="34">
      <formula>$D$13="no"</formula>
    </cfRule>
  </conditionalFormatting>
  <conditionalFormatting sqref="E15:O15">
    <cfRule type="expression" dxfId="67" priority="32">
      <formula>$D$15="no"</formula>
    </cfRule>
  </conditionalFormatting>
  <conditionalFormatting sqref="E18:O18">
    <cfRule type="expression" dxfId="66" priority="29">
      <formula>$D$18="no"</formula>
    </cfRule>
  </conditionalFormatting>
  <conditionalFormatting sqref="E19:O20">
    <cfRule type="expression" dxfId="65" priority="28">
      <formula>$D$19="no"</formula>
    </cfRule>
  </conditionalFormatting>
  <conditionalFormatting sqref="E20:O20">
    <cfRule type="expression" dxfId="64" priority="9">
      <formula>$D$20="no"</formula>
    </cfRule>
  </conditionalFormatting>
  <conditionalFormatting sqref="F12:L12">
    <cfRule type="expression" dxfId="63" priority="6">
      <formula>$D$12="no"</formula>
    </cfRule>
  </conditionalFormatting>
  <conditionalFormatting sqref="E14:L14 N14:O14">
    <cfRule type="expression" dxfId="62" priority="5">
      <formula>$D$14="no"</formula>
    </cfRule>
  </conditionalFormatting>
  <conditionalFormatting sqref="E16:F16 H16:O16">
    <cfRule type="expression" dxfId="61" priority="4">
      <formula>$D$16="no"</formula>
    </cfRule>
  </conditionalFormatting>
  <conditionalFormatting sqref="E17:F17 N17:O17 H17:L17">
    <cfRule type="expression" dxfId="60" priority="3">
      <formula>$D$17="no"</formula>
    </cfRule>
  </conditionalFormatting>
  <conditionalFormatting sqref="E12">
    <cfRule type="expression" dxfId="59" priority="2">
      <formula>$D$12="no"</formula>
    </cfRule>
  </conditionalFormatting>
  <conditionalFormatting sqref="N12:O12">
    <cfRule type="expression" dxfId="58" priority="1">
      <formula>$D$12="no"</formula>
    </cfRule>
  </conditionalFormatting>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'Yes or No'!$A:$A</xm:f>
          </x14:formula1>
          <xm:sqref>D12:D20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O20"/>
  <sheetViews>
    <sheetView showGridLines="0" zoomScaleNormal="10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28515625" style="62" customWidth="1"/>
    <col min="2" max="2" width="25.7109375" style="62" customWidth="1"/>
    <col min="3" max="3" width="22.7109375" style="62" customWidth="1"/>
    <col min="4" max="4" width="24.7109375" style="264" customWidth="1"/>
    <col min="5" max="12" width="74.140625" style="62" customWidth="1"/>
    <col min="13" max="15" width="51.140625" style="62" customWidth="1"/>
    <col min="16" max="16384" width="8.85546875" style="62"/>
  </cols>
  <sheetData>
    <row r="1" spans="1:15" ht="18.75" customHeight="1" x14ac:dyDescent="0.3">
      <c r="A1" s="61" t="str">
        <f>'Cover and Instructions'!A1</f>
        <v>Georgia Families MHPAEA Parity</v>
      </c>
      <c r="E1" s="63" t="s">
        <v>565</v>
      </c>
    </row>
    <row r="2" spans="1:15" ht="26.25" x14ac:dyDescent="0.4">
      <c r="A2" s="64" t="s">
        <v>16</v>
      </c>
    </row>
    <row r="3" spans="1:15" ht="21" x14ac:dyDescent="0.35">
      <c r="A3" s="66" t="s">
        <v>183</v>
      </c>
    </row>
    <row r="4" spans="1:15" x14ac:dyDescent="0.25">
      <c r="D4" s="241"/>
    </row>
    <row r="5" spans="1:15" x14ac:dyDescent="0.25">
      <c r="A5" s="68" t="s">
        <v>0</v>
      </c>
      <c r="B5" s="69" t="str">
        <f>'Cover and Instructions'!D4</f>
        <v>Peach State Health Plan</v>
      </c>
      <c r="C5" s="69"/>
    </row>
    <row r="6" spans="1:15" x14ac:dyDescent="0.25">
      <c r="A6" s="68" t="s">
        <v>510</v>
      </c>
      <c r="B6" s="69" t="str">
        <f>'Cover and Instructions'!D5</f>
        <v>Title XIX Children</v>
      </c>
      <c r="C6" s="69"/>
    </row>
    <row r="7" spans="1:15" x14ac:dyDescent="0.25">
      <c r="A7" s="68" t="s">
        <v>210</v>
      </c>
      <c r="B7" s="273" t="s">
        <v>209</v>
      </c>
      <c r="D7" s="241"/>
    </row>
    <row r="8" spans="1:15" ht="15.75" thickBot="1" x14ac:dyDescent="0.3">
      <c r="D8" s="241"/>
    </row>
    <row r="9" spans="1:15" ht="44.25" customHeight="1" thickBot="1" x14ac:dyDescent="0.3">
      <c r="A9" s="567" t="s">
        <v>280</v>
      </c>
      <c r="B9" s="568"/>
      <c r="C9" s="575" t="s">
        <v>251</v>
      </c>
      <c r="D9" s="583" t="s">
        <v>407</v>
      </c>
      <c r="E9" s="586" t="s">
        <v>343</v>
      </c>
      <c r="F9" s="586"/>
      <c r="G9" s="581" t="s">
        <v>344</v>
      </c>
      <c r="H9" s="582"/>
      <c r="I9" s="581" t="s">
        <v>345</v>
      </c>
      <c r="J9" s="582"/>
      <c r="K9" s="581" t="s">
        <v>443</v>
      </c>
      <c r="L9" s="582"/>
      <c r="M9" s="578" t="s">
        <v>184</v>
      </c>
      <c r="N9" s="578" t="s">
        <v>500</v>
      </c>
      <c r="O9" s="578" t="s">
        <v>446</v>
      </c>
    </row>
    <row r="10" spans="1:15" ht="28.5" customHeight="1" x14ac:dyDescent="0.25">
      <c r="A10" s="569"/>
      <c r="B10" s="570"/>
      <c r="C10" s="576"/>
      <c r="D10" s="584"/>
      <c r="E10" s="587" t="s">
        <v>211</v>
      </c>
      <c r="F10" s="587"/>
      <c r="G10" s="573" t="s">
        <v>211</v>
      </c>
      <c r="H10" s="574"/>
      <c r="I10" s="573" t="s">
        <v>211</v>
      </c>
      <c r="J10" s="574"/>
      <c r="K10" s="573" t="s">
        <v>211</v>
      </c>
      <c r="L10" s="574"/>
      <c r="M10" s="579"/>
      <c r="N10" s="579"/>
      <c r="O10" s="579"/>
    </row>
    <row r="11" spans="1:15" ht="28.5" customHeight="1" thickBot="1" x14ac:dyDescent="0.3">
      <c r="A11" s="571"/>
      <c r="B11" s="572"/>
      <c r="C11" s="577"/>
      <c r="D11" s="585"/>
      <c r="E11" s="274" t="s">
        <v>202</v>
      </c>
      <c r="F11" s="275" t="s">
        <v>203</v>
      </c>
      <c r="G11" s="274" t="s">
        <v>202</v>
      </c>
      <c r="H11" s="276" t="s">
        <v>203</v>
      </c>
      <c r="I11" s="274" t="s">
        <v>202</v>
      </c>
      <c r="J11" s="276" t="s">
        <v>203</v>
      </c>
      <c r="K11" s="274" t="s">
        <v>202</v>
      </c>
      <c r="L11" s="276" t="s">
        <v>203</v>
      </c>
      <c r="M11" s="580"/>
      <c r="N11" s="580"/>
      <c r="O11" s="580"/>
    </row>
    <row r="12" spans="1:15" ht="223.5" customHeight="1" x14ac:dyDescent="0.25">
      <c r="A12" s="561" t="s">
        <v>451</v>
      </c>
      <c r="B12" s="562"/>
      <c r="C12" s="270" t="s">
        <v>227</v>
      </c>
      <c r="D12" s="269" t="s">
        <v>371</v>
      </c>
      <c r="E12" s="437" t="s">
        <v>754</v>
      </c>
      <c r="F12" s="438" t="s">
        <v>568</v>
      </c>
      <c r="G12" s="439" t="s">
        <v>646</v>
      </c>
      <c r="H12" s="440" t="s">
        <v>568</v>
      </c>
      <c r="I12" s="437" t="s">
        <v>569</v>
      </c>
      <c r="J12" s="438" t="s">
        <v>569</v>
      </c>
      <c r="K12" s="439" t="s">
        <v>569</v>
      </c>
      <c r="L12" s="440" t="s">
        <v>569</v>
      </c>
      <c r="M12" s="441" t="s">
        <v>728</v>
      </c>
      <c r="N12" s="442" t="s">
        <v>764</v>
      </c>
      <c r="O12" s="441" t="s">
        <v>729</v>
      </c>
    </row>
    <row r="13" spans="1:15" ht="223.5" customHeight="1" x14ac:dyDescent="0.25">
      <c r="A13" s="563"/>
      <c r="B13" s="564"/>
      <c r="C13" s="270" t="s">
        <v>229</v>
      </c>
      <c r="D13" s="277" t="s">
        <v>372</v>
      </c>
      <c r="E13" s="355"/>
      <c r="F13" s="356"/>
      <c r="G13" s="357"/>
      <c r="H13" s="358"/>
      <c r="I13" s="355"/>
      <c r="J13" s="356"/>
      <c r="K13" s="357"/>
      <c r="L13" s="358"/>
      <c r="M13" s="359"/>
      <c r="N13" s="360"/>
      <c r="O13" s="359"/>
    </row>
    <row r="14" spans="1:15" ht="223.5" customHeight="1" x14ac:dyDescent="0.25">
      <c r="A14" s="563"/>
      <c r="B14" s="564"/>
      <c r="C14" s="270" t="s">
        <v>230</v>
      </c>
      <c r="D14" s="277" t="s">
        <v>371</v>
      </c>
      <c r="E14" s="355" t="s">
        <v>730</v>
      </c>
      <c r="F14" s="356" t="s">
        <v>755</v>
      </c>
      <c r="G14" s="357" t="s">
        <v>731</v>
      </c>
      <c r="H14" s="358" t="s">
        <v>568</v>
      </c>
      <c r="I14" s="355" t="s">
        <v>569</v>
      </c>
      <c r="J14" s="356" t="s">
        <v>569</v>
      </c>
      <c r="K14" s="357" t="s">
        <v>569</v>
      </c>
      <c r="L14" s="358" t="s">
        <v>569</v>
      </c>
      <c r="M14" s="443" t="s">
        <v>732</v>
      </c>
      <c r="N14" s="360" t="s">
        <v>647</v>
      </c>
      <c r="O14" s="359" t="s">
        <v>574</v>
      </c>
    </row>
    <row r="15" spans="1:15" ht="223.5" customHeight="1" x14ac:dyDescent="0.25">
      <c r="A15" s="563"/>
      <c r="B15" s="564"/>
      <c r="C15" s="270" t="s">
        <v>231</v>
      </c>
      <c r="D15" s="277" t="s">
        <v>371</v>
      </c>
      <c r="E15" s="355" t="s">
        <v>648</v>
      </c>
      <c r="F15" s="356" t="s">
        <v>568</v>
      </c>
      <c r="G15" s="357" t="s">
        <v>648</v>
      </c>
      <c r="H15" s="358" t="s">
        <v>568</v>
      </c>
      <c r="I15" s="355" t="s">
        <v>569</v>
      </c>
      <c r="J15" s="356" t="s">
        <v>569</v>
      </c>
      <c r="K15" s="357" t="s">
        <v>569</v>
      </c>
      <c r="L15" s="358" t="s">
        <v>569</v>
      </c>
      <c r="M15" s="359" t="s">
        <v>756</v>
      </c>
      <c r="N15" s="360" t="s">
        <v>649</v>
      </c>
      <c r="O15" s="359" t="s">
        <v>574</v>
      </c>
    </row>
    <row r="16" spans="1:15" ht="223.5" customHeight="1" x14ac:dyDescent="0.25">
      <c r="A16" s="563"/>
      <c r="B16" s="564"/>
      <c r="C16" s="270" t="s">
        <v>232</v>
      </c>
      <c r="D16" s="277" t="s">
        <v>371</v>
      </c>
      <c r="E16" s="355" t="s">
        <v>650</v>
      </c>
      <c r="F16" s="356" t="s">
        <v>568</v>
      </c>
      <c r="G16" s="357" t="s">
        <v>572</v>
      </c>
      <c r="H16" s="358" t="s">
        <v>651</v>
      </c>
      <c r="I16" s="355" t="s">
        <v>569</v>
      </c>
      <c r="J16" s="356" t="s">
        <v>569</v>
      </c>
      <c r="K16" s="357" t="s">
        <v>569</v>
      </c>
      <c r="L16" s="358" t="s">
        <v>569</v>
      </c>
      <c r="M16" s="359" t="s">
        <v>733</v>
      </c>
      <c r="N16" s="457" t="s">
        <v>765</v>
      </c>
      <c r="O16" s="359" t="s">
        <v>574</v>
      </c>
    </row>
    <row r="17" spans="1:15" ht="223.5" customHeight="1" x14ac:dyDescent="0.25">
      <c r="A17" s="563"/>
      <c r="B17" s="564"/>
      <c r="C17" s="270" t="s">
        <v>233</v>
      </c>
      <c r="D17" s="277" t="s">
        <v>371</v>
      </c>
      <c r="E17" s="355" t="s">
        <v>653</v>
      </c>
      <c r="F17" s="356" t="s">
        <v>568</v>
      </c>
      <c r="G17" s="357" t="s">
        <v>575</v>
      </c>
      <c r="H17" s="358" t="s">
        <v>571</v>
      </c>
      <c r="I17" s="355" t="s">
        <v>569</v>
      </c>
      <c r="J17" s="356" t="s">
        <v>569</v>
      </c>
      <c r="K17" s="357" t="s">
        <v>569</v>
      </c>
      <c r="L17" s="358" t="s">
        <v>569</v>
      </c>
      <c r="M17" s="359" t="s">
        <v>734</v>
      </c>
      <c r="N17" s="360" t="s">
        <v>652</v>
      </c>
      <c r="O17" s="359" t="s">
        <v>574</v>
      </c>
    </row>
    <row r="18" spans="1:15" ht="223.5" customHeight="1" x14ac:dyDescent="0.25">
      <c r="A18" s="563"/>
      <c r="B18" s="564"/>
      <c r="C18" s="270" t="s">
        <v>234</v>
      </c>
      <c r="D18" s="277" t="s">
        <v>372</v>
      </c>
      <c r="E18" s="367"/>
      <c r="F18" s="368"/>
      <c r="G18" s="380"/>
      <c r="H18" s="381"/>
      <c r="I18" s="367"/>
      <c r="J18" s="368"/>
      <c r="K18" s="380"/>
      <c r="L18" s="381"/>
      <c r="M18" s="370"/>
      <c r="N18" s="371"/>
      <c r="O18" s="370"/>
    </row>
    <row r="19" spans="1:15" ht="223.5" customHeight="1" x14ac:dyDescent="0.25">
      <c r="A19" s="563"/>
      <c r="B19" s="564"/>
      <c r="C19" s="270" t="s">
        <v>235</v>
      </c>
      <c r="D19" s="277" t="s">
        <v>372</v>
      </c>
      <c r="E19" s="367"/>
      <c r="F19" s="368"/>
      <c r="G19" s="380"/>
      <c r="H19" s="381"/>
      <c r="I19" s="367"/>
      <c r="J19" s="368"/>
      <c r="K19" s="380"/>
      <c r="L19" s="381"/>
      <c r="M19" s="370"/>
      <c r="N19" s="371"/>
      <c r="O19" s="370"/>
    </row>
    <row r="20" spans="1:15" ht="223.5" customHeight="1" thickBot="1" x14ac:dyDescent="0.3">
      <c r="A20" s="565"/>
      <c r="B20" s="566"/>
      <c r="C20" s="272" t="s">
        <v>236</v>
      </c>
      <c r="D20" s="278" t="s">
        <v>372</v>
      </c>
      <c r="E20" s="382"/>
      <c r="F20" s="383"/>
      <c r="G20" s="384"/>
      <c r="H20" s="385"/>
      <c r="I20" s="382"/>
      <c r="J20" s="383"/>
      <c r="K20" s="384"/>
      <c r="L20" s="385"/>
      <c r="M20" s="372"/>
      <c r="N20" s="373"/>
      <c r="O20" s="372"/>
    </row>
  </sheetData>
  <sheetProtection algorithmName="SHA-512" hashValue="xCWfd9rQdRvU5chOweQObjbT4D755/Jr3h6QqxyGfpxwFnEYUHR4pwR/nRyt3p1kbeVNb1PVrZOFjNqGCqthmA==" saltValue="XGfspFc6ZISVvBla7rI+3w==" spinCount="100000" sheet="1" objects="1" scenarios="1" formatCells="0" formatColumns="0" formatRows="0" selectLockedCells="1"/>
  <customSheetViews>
    <customSheetView guid="{13810DCC-AA08-45AA-A2EB-614B3F1533B3}" topLeftCell="A3">
      <selection activeCell="D12" sqref="D12"/>
      <pageMargins left="0.7" right="0.7" top="0.75" bottom="0.75" header="0.3" footer="0.3"/>
    </customSheetView>
  </customSheetViews>
  <mergeCells count="15">
    <mergeCell ref="A12:B20"/>
    <mergeCell ref="G9:H9"/>
    <mergeCell ref="D9:D11"/>
    <mergeCell ref="I9:J9"/>
    <mergeCell ref="K9:L9"/>
    <mergeCell ref="E10:F10"/>
    <mergeCell ref="G10:H10"/>
    <mergeCell ref="I10:J10"/>
    <mergeCell ref="K10:L10"/>
    <mergeCell ref="O9:O11"/>
    <mergeCell ref="A9:B11"/>
    <mergeCell ref="C9:C11"/>
    <mergeCell ref="E9:F9"/>
    <mergeCell ref="M9:M11"/>
    <mergeCell ref="N9:N11"/>
  </mergeCells>
  <conditionalFormatting sqref="E13:O13">
    <cfRule type="expression" dxfId="57" priority="29">
      <formula>$D$13="no"</formula>
    </cfRule>
  </conditionalFormatting>
  <conditionalFormatting sqref="E18:O18">
    <cfRule type="expression" dxfId="56" priority="24">
      <formula>$D$18="no"</formula>
    </cfRule>
  </conditionalFormatting>
  <conditionalFormatting sqref="E19:O19">
    <cfRule type="expression" dxfId="55" priority="23">
      <formula>$D$19="no"</formula>
    </cfRule>
  </conditionalFormatting>
  <conditionalFormatting sqref="E20:O20">
    <cfRule type="expression" dxfId="54" priority="22">
      <formula>$D$20="no"</formula>
    </cfRule>
  </conditionalFormatting>
  <conditionalFormatting sqref="E12:M12">
    <cfRule type="expression" dxfId="53" priority="7">
      <formula>$D$12="no"</formula>
    </cfRule>
  </conditionalFormatting>
  <conditionalFormatting sqref="E14:O14">
    <cfRule type="expression" dxfId="52" priority="6">
      <formula>$D$14="no"</formula>
    </cfRule>
  </conditionalFormatting>
  <conditionalFormatting sqref="E15:O15">
    <cfRule type="expression" dxfId="51" priority="5">
      <formula>$D$15="no"</formula>
    </cfRule>
  </conditionalFormatting>
  <conditionalFormatting sqref="E16:M16 O16">
    <cfRule type="expression" dxfId="50" priority="4">
      <formula>$D$16="no"</formula>
    </cfRule>
  </conditionalFormatting>
  <conditionalFormatting sqref="E17:O17">
    <cfRule type="expression" dxfId="49" priority="3">
      <formula>$D$17="no"</formula>
    </cfRule>
  </conditionalFormatting>
  <conditionalFormatting sqref="N12:O12">
    <cfRule type="expression" dxfId="48" priority="2">
      <formula>$D$12="no"</formula>
    </cfRule>
  </conditionalFormatting>
  <conditionalFormatting sqref="N16">
    <cfRule type="expression" dxfId="47" priority="1">
      <formula>$D$16="no"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'Yes or No'!$A:$A</xm:f>
          </x14:formula1>
          <xm:sqref>D12:D20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O20"/>
  <sheetViews>
    <sheetView showGridLines="0" zoomScaleNormal="10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6" style="62" customWidth="1"/>
    <col min="2" max="2" width="25.7109375" style="62" customWidth="1"/>
    <col min="3" max="3" width="22.7109375" style="62" customWidth="1"/>
    <col min="4" max="4" width="23.5703125" style="264" customWidth="1"/>
    <col min="5" max="12" width="66.140625" style="62" customWidth="1"/>
    <col min="13" max="14" width="51.140625" style="62" customWidth="1"/>
    <col min="15" max="15" width="56" style="62" customWidth="1"/>
    <col min="16" max="16384" width="8.85546875" style="62"/>
  </cols>
  <sheetData>
    <row r="1" spans="1:15" ht="18.75" customHeight="1" x14ac:dyDescent="0.3">
      <c r="A1" s="61" t="str">
        <f>'Cover and Instructions'!A1</f>
        <v>Georgia Families MHPAEA Parity</v>
      </c>
      <c r="E1" s="63" t="s">
        <v>565</v>
      </c>
    </row>
    <row r="2" spans="1:15" ht="26.25" x14ac:dyDescent="0.4">
      <c r="A2" s="64" t="s">
        <v>16</v>
      </c>
    </row>
    <row r="3" spans="1:15" ht="18.75" customHeight="1" x14ac:dyDescent="0.35">
      <c r="A3" s="66" t="s">
        <v>183</v>
      </c>
    </row>
    <row r="4" spans="1:15" x14ac:dyDescent="0.25">
      <c r="D4" s="241"/>
    </row>
    <row r="5" spans="1:15" x14ac:dyDescent="0.25">
      <c r="A5" s="68" t="s">
        <v>0</v>
      </c>
      <c r="B5" s="69" t="str">
        <f>'Cover and Instructions'!D4</f>
        <v>Peach State Health Plan</v>
      </c>
      <c r="C5" s="69"/>
    </row>
    <row r="6" spans="1:15" x14ac:dyDescent="0.25">
      <c r="A6" s="68" t="s">
        <v>510</v>
      </c>
      <c r="B6" s="69" t="str">
        <f>'Cover and Instructions'!D5</f>
        <v>Title XIX Children</v>
      </c>
      <c r="C6" s="69"/>
    </row>
    <row r="7" spans="1:15" x14ac:dyDescent="0.25">
      <c r="A7" s="68" t="s">
        <v>237</v>
      </c>
      <c r="B7" s="273" t="s">
        <v>238</v>
      </c>
      <c r="D7" s="241"/>
    </row>
    <row r="8" spans="1:15" ht="15.75" thickBot="1" x14ac:dyDescent="0.3">
      <c r="D8" s="241"/>
    </row>
    <row r="9" spans="1:15" ht="42" customHeight="1" thickBot="1" x14ac:dyDescent="0.3">
      <c r="A9" s="567" t="s">
        <v>280</v>
      </c>
      <c r="B9" s="568"/>
      <c r="C9" s="575" t="s">
        <v>239</v>
      </c>
      <c r="D9" s="583" t="s">
        <v>407</v>
      </c>
      <c r="E9" s="581" t="s">
        <v>343</v>
      </c>
      <c r="F9" s="582"/>
      <c r="G9" s="581" t="s">
        <v>344</v>
      </c>
      <c r="H9" s="582"/>
      <c r="I9" s="581" t="s">
        <v>345</v>
      </c>
      <c r="J9" s="582"/>
      <c r="K9" s="581" t="s">
        <v>443</v>
      </c>
      <c r="L9" s="582"/>
      <c r="M9" s="578" t="s">
        <v>184</v>
      </c>
      <c r="N9" s="578" t="s">
        <v>500</v>
      </c>
      <c r="O9" s="578" t="s">
        <v>474</v>
      </c>
    </row>
    <row r="10" spans="1:15" ht="26.25" customHeight="1" x14ac:dyDescent="0.25">
      <c r="A10" s="569"/>
      <c r="B10" s="570"/>
      <c r="C10" s="576"/>
      <c r="D10" s="584"/>
      <c r="E10" s="573" t="s">
        <v>211</v>
      </c>
      <c r="F10" s="574"/>
      <c r="G10" s="573" t="s">
        <v>211</v>
      </c>
      <c r="H10" s="574"/>
      <c r="I10" s="573" t="s">
        <v>211</v>
      </c>
      <c r="J10" s="574"/>
      <c r="K10" s="573" t="s">
        <v>211</v>
      </c>
      <c r="L10" s="574"/>
      <c r="M10" s="579"/>
      <c r="N10" s="579"/>
      <c r="O10" s="579"/>
    </row>
    <row r="11" spans="1:15" ht="51" customHeight="1" thickBot="1" x14ac:dyDescent="0.3">
      <c r="A11" s="571"/>
      <c r="B11" s="572"/>
      <c r="C11" s="577"/>
      <c r="D11" s="585"/>
      <c r="E11" s="266" t="s">
        <v>202</v>
      </c>
      <c r="F11" s="267" t="s">
        <v>203</v>
      </c>
      <c r="G11" s="266" t="s">
        <v>202</v>
      </c>
      <c r="H11" s="267" t="s">
        <v>203</v>
      </c>
      <c r="I11" s="266" t="s">
        <v>202</v>
      </c>
      <c r="J11" s="267" t="s">
        <v>203</v>
      </c>
      <c r="K11" s="266" t="s">
        <v>202</v>
      </c>
      <c r="L11" s="267" t="s">
        <v>203</v>
      </c>
      <c r="M11" s="580"/>
      <c r="N11" s="580"/>
      <c r="O11" s="580"/>
    </row>
    <row r="12" spans="1:15" ht="213" customHeight="1" x14ac:dyDescent="0.25">
      <c r="A12" s="561" t="s">
        <v>448</v>
      </c>
      <c r="B12" s="562"/>
      <c r="C12" s="279" t="s">
        <v>260</v>
      </c>
      <c r="D12" s="280" t="s">
        <v>371</v>
      </c>
      <c r="E12" s="374" t="s">
        <v>654</v>
      </c>
      <c r="F12" s="375" t="s">
        <v>655</v>
      </c>
      <c r="G12" s="376" t="s">
        <v>583</v>
      </c>
      <c r="H12" s="377" t="s">
        <v>568</v>
      </c>
      <c r="I12" s="374" t="s">
        <v>569</v>
      </c>
      <c r="J12" s="375" t="s">
        <v>569</v>
      </c>
      <c r="K12" s="376" t="s">
        <v>569</v>
      </c>
      <c r="L12" s="377" t="s">
        <v>569</v>
      </c>
      <c r="M12" s="444" t="s">
        <v>757</v>
      </c>
      <c r="N12" s="458" t="s">
        <v>766</v>
      </c>
      <c r="O12" s="459" t="s">
        <v>767</v>
      </c>
    </row>
    <row r="13" spans="1:15" ht="213" customHeight="1" x14ac:dyDescent="0.25">
      <c r="A13" s="563"/>
      <c r="B13" s="564"/>
      <c r="C13" s="270" t="s">
        <v>240</v>
      </c>
      <c r="D13" s="281" t="s">
        <v>372</v>
      </c>
      <c r="E13" s="355"/>
      <c r="F13" s="356"/>
      <c r="G13" s="357"/>
      <c r="H13" s="358"/>
      <c r="I13" s="355"/>
      <c r="J13" s="356"/>
      <c r="K13" s="357"/>
      <c r="L13" s="358"/>
      <c r="M13" s="359"/>
      <c r="N13" s="360"/>
      <c r="O13" s="359"/>
    </row>
    <row r="14" spans="1:15" ht="213" customHeight="1" x14ac:dyDescent="0.25">
      <c r="A14" s="563"/>
      <c r="B14" s="564"/>
      <c r="C14" s="270" t="s">
        <v>241</v>
      </c>
      <c r="D14" s="281" t="s">
        <v>371</v>
      </c>
      <c r="E14" s="355" t="s">
        <v>656</v>
      </c>
      <c r="F14" s="356" t="s">
        <v>735</v>
      </c>
      <c r="G14" s="435" t="s">
        <v>736</v>
      </c>
      <c r="H14" s="358" t="s">
        <v>737</v>
      </c>
      <c r="I14" s="355" t="s">
        <v>569</v>
      </c>
      <c r="J14" s="356" t="s">
        <v>569</v>
      </c>
      <c r="K14" s="357" t="s">
        <v>569</v>
      </c>
      <c r="L14" s="358" t="s">
        <v>569</v>
      </c>
      <c r="M14" s="434" t="s">
        <v>758</v>
      </c>
      <c r="N14" s="360" t="s">
        <v>657</v>
      </c>
      <c r="O14" s="359" t="s">
        <v>574</v>
      </c>
    </row>
    <row r="15" spans="1:15" ht="213" customHeight="1" x14ac:dyDescent="0.25">
      <c r="A15" s="563"/>
      <c r="B15" s="564"/>
      <c r="C15" s="270" t="s">
        <v>242</v>
      </c>
      <c r="D15" s="281" t="s">
        <v>371</v>
      </c>
      <c r="E15" s="355" t="s">
        <v>648</v>
      </c>
      <c r="F15" s="356" t="s">
        <v>568</v>
      </c>
      <c r="G15" s="357" t="s">
        <v>569</v>
      </c>
      <c r="H15" s="358" t="s">
        <v>569</v>
      </c>
      <c r="I15" s="355" t="s">
        <v>569</v>
      </c>
      <c r="J15" s="356" t="s">
        <v>569</v>
      </c>
      <c r="K15" s="357" t="s">
        <v>569</v>
      </c>
      <c r="L15" s="358" t="s">
        <v>569</v>
      </c>
      <c r="M15" s="434" t="s">
        <v>738</v>
      </c>
      <c r="N15" s="360" t="s">
        <v>649</v>
      </c>
      <c r="O15" s="359" t="s">
        <v>574</v>
      </c>
    </row>
    <row r="16" spans="1:15" ht="213" customHeight="1" x14ac:dyDescent="0.25">
      <c r="A16" s="563"/>
      <c r="B16" s="564"/>
      <c r="C16" s="270" t="s">
        <v>243</v>
      </c>
      <c r="D16" s="281" t="s">
        <v>371</v>
      </c>
      <c r="E16" s="355" t="s">
        <v>658</v>
      </c>
      <c r="F16" s="356" t="s">
        <v>568</v>
      </c>
      <c r="G16" s="357" t="s">
        <v>573</v>
      </c>
      <c r="H16" s="358" t="s">
        <v>659</v>
      </c>
      <c r="I16" s="355" t="s">
        <v>569</v>
      </c>
      <c r="J16" s="356" t="s">
        <v>569</v>
      </c>
      <c r="K16" s="357" t="s">
        <v>569</v>
      </c>
      <c r="L16" s="358" t="s">
        <v>569</v>
      </c>
      <c r="M16" s="359" t="s">
        <v>759</v>
      </c>
      <c r="N16" s="457" t="s">
        <v>768</v>
      </c>
      <c r="O16" s="359" t="s">
        <v>574</v>
      </c>
    </row>
    <row r="17" spans="1:15" ht="213" customHeight="1" x14ac:dyDescent="0.25">
      <c r="A17" s="563"/>
      <c r="B17" s="564"/>
      <c r="C17" s="270" t="s">
        <v>244</v>
      </c>
      <c r="D17" s="281" t="s">
        <v>371</v>
      </c>
      <c r="E17" s="355" t="s">
        <v>660</v>
      </c>
      <c r="F17" s="356" t="s">
        <v>569</v>
      </c>
      <c r="G17" s="435" t="s">
        <v>726</v>
      </c>
      <c r="H17" s="358" t="s">
        <v>571</v>
      </c>
      <c r="I17" s="355" t="s">
        <v>569</v>
      </c>
      <c r="J17" s="356" t="s">
        <v>569</v>
      </c>
      <c r="K17" s="357" t="s">
        <v>569</v>
      </c>
      <c r="L17" s="358" t="s">
        <v>569</v>
      </c>
      <c r="M17" s="434" t="s">
        <v>760</v>
      </c>
      <c r="N17" s="360" t="s">
        <v>661</v>
      </c>
      <c r="O17" s="359" t="s">
        <v>574</v>
      </c>
    </row>
    <row r="18" spans="1:15" ht="213" customHeight="1" x14ac:dyDescent="0.25">
      <c r="A18" s="563"/>
      <c r="B18" s="564"/>
      <c r="C18" s="270" t="s">
        <v>234</v>
      </c>
      <c r="D18" s="281" t="s">
        <v>372</v>
      </c>
      <c r="E18" s="367"/>
      <c r="F18" s="368"/>
      <c r="G18" s="380"/>
      <c r="H18" s="381"/>
      <c r="I18" s="367"/>
      <c r="J18" s="368"/>
      <c r="K18" s="380"/>
      <c r="L18" s="381"/>
      <c r="M18" s="370"/>
      <c r="N18" s="371"/>
      <c r="O18" s="370"/>
    </row>
    <row r="19" spans="1:15" ht="213" customHeight="1" x14ac:dyDescent="0.25">
      <c r="A19" s="563"/>
      <c r="B19" s="564"/>
      <c r="C19" s="270" t="s">
        <v>245</v>
      </c>
      <c r="D19" s="281" t="s">
        <v>372</v>
      </c>
      <c r="E19" s="367"/>
      <c r="F19" s="368"/>
      <c r="G19" s="380"/>
      <c r="H19" s="381"/>
      <c r="I19" s="367"/>
      <c r="J19" s="368"/>
      <c r="K19" s="380"/>
      <c r="L19" s="381"/>
      <c r="M19" s="370"/>
      <c r="N19" s="371"/>
      <c r="O19" s="370"/>
    </row>
    <row r="20" spans="1:15" ht="213" customHeight="1" thickBot="1" x14ac:dyDescent="0.3">
      <c r="A20" s="565"/>
      <c r="B20" s="566"/>
      <c r="C20" s="272" t="s">
        <v>246</v>
      </c>
      <c r="D20" s="282" t="s">
        <v>372</v>
      </c>
      <c r="E20" s="382"/>
      <c r="F20" s="383"/>
      <c r="G20" s="384"/>
      <c r="H20" s="385"/>
      <c r="I20" s="382"/>
      <c r="J20" s="383"/>
      <c r="K20" s="384"/>
      <c r="L20" s="385"/>
      <c r="M20" s="372"/>
      <c r="N20" s="373"/>
      <c r="O20" s="372"/>
    </row>
  </sheetData>
  <sheetProtection algorithmName="SHA-512" hashValue="TMWZan/qTaTIBYPX6JFbwmn6IlGoq3xpoCz/5FW2tmPCeSfaIvzCQXP6BCJrfiP/XefUBdX3hzUtZYL8SQI/YA==" saltValue="zJtXAPSYvsxTQAmOW2pxbQ=="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O9:O11"/>
    <mergeCell ref="I9:J9"/>
    <mergeCell ref="K9:L9"/>
    <mergeCell ref="M9:M11"/>
    <mergeCell ref="E10:F10"/>
    <mergeCell ref="G10:H10"/>
    <mergeCell ref="I10:J10"/>
    <mergeCell ref="K10:L10"/>
    <mergeCell ref="N9:N11"/>
    <mergeCell ref="A9:B11"/>
    <mergeCell ref="C9:C11"/>
    <mergeCell ref="E9:F9"/>
    <mergeCell ref="A12:B20"/>
    <mergeCell ref="G9:H9"/>
    <mergeCell ref="D9:D11"/>
  </mergeCells>
  <conditionalFormatting sqref="E13:O13">
    <cfRule type="expression" dxfId="46" priority="20">
      <formula>$D$13="no"</formula>
    </cfRule>
  </conditionalFormatting>
  <conditionalFormatting sqref="E18:O18">
    <cfRule type="expression" dxfId="45" priority="15">
      <formula>$D$18="no"</formula>
    </cfRule>
  </conditionalFormatting>
  <conditionalFormatting sqref="E19:O19">
    <cfRule type="expression" dxfId="44" priority="14">
      <formula>$D$19="no"</formula>
    </cfRule>
  </conditionalFormatting>
  <conditionalFormatting sqref="E20:O20">
    <cfRule type="expression" dxfId="43" priority="13">
      <formula>$D$20="no"</formula>
    </cfRule>
  </conditionalFormatting>
  <conditionalFormatting sqref="E12:L12">
    <cfRule type="expression" dxfId="42" priority="7">
      <formula>$D$12="no"</formula>
    </cfRule>
  </conditionalFormatting>
  <conditionalFormatting sqref="E14:F14 N14:O14 H14:L14">
    <cfRule type="expression" dxfId="41" priority="6">
      <formula>$D$14="no"</formula>
    </cfRule>
  </conditionalFormatting>
  <conditionalFormatting sqref="E15:L15 N15:O15">
    <cfRule type="expression" dxfId="40" priority="5">
      <formula>$D$15="no"</formula>
    </cfRule>
  </conditionalFormatting>
  <conditionalFormatting sqref="E16:M16 O16">
    <cfRule type="expression" dxfId="39" priority="4">
      <formula>$D$16="no"</formula>
    </cfRule>
  </conditionalFormatting>
  <conditionalFormatting sqref="E17:F17 N17:O17 H17:L17">
    <cfRule type="expression" dxfId="38" priority="3">
      <formula>$D$17="no"</formula>
    </cfRule>
  </conditionalFormatting>
  <conditionalFormatting sqref="N12:O12">
    <cfRule type="expression" dxfId="37" priority="2">
      <formula>$D$12="no"</formula>
    </cfRule>
  </conditionalFormatting>
  <conditionalFormatting sqref="N16">
    <cfRule type="expression" dxfId="36" priority="1">
      <formula>$D$16="no"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'Yes or No'!$A:$A</xm:f>
          </x14:formula1>
          <xm:sqref>D12:D20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34998626667073579"/>
  </sheetPr>
  <dimension ref="A1:O26"/>
  <sheetViews>
    <sheetView showGridLines="0" zoomScaleNormal="100" workbookViewId="0">
      <pane xSplit="3" ySplit="8" topLeftCell="D9" activePane="bottomRight" state="frozen"/>
      <selection pane="topRight"/>
      <selection pane="bottomLeft"/>
      <selection pane="bottomRight" activeCell="D11" sqref="D11"/>
    </sheetView>
  </sheetViews>
  <sheetFormatPr defaultColWidth="8.85546875" defaultRowHeight="15" x14ac:dyDescent="0.25"/>
  <cols>
    <col min="1" max="1" width="15.42578125" style="62" customWidth="1"/>
    <col min="2" max="2" width="28.140625" style="62" customWidth="1"/>
    <col min="3" max="3" width="27.85546875" style="62" customWidth="1"/>
    <col min="4" max="4" width="26.5703125" style="264" customWidth="1"/>
    <col min="5" max="12" width="42.7109375" style="62" customWidth="1"/>
    <col min="13" max="15" width="51.140625" style="62" customWidth="1"/>
    <col min="16" max="16384" width="8.85546875" style="62"/>
  </cols>
  <sheetData>
    <row r="1" spans="1:15" ht="18.75" customHeight="1" x14ac:dyDescent="0.3">
      <c r="A1" s="61" t="str">
        <f>'Cover and Instructions'!A1</f>
        <v>Georgia Families MHPAEA Parity</v>
      </c>
      <c r="E1" s="63" t="s">
        <v>565</v>
      </c>
    </row>
    <row r="2" spans="1:15" ht="26.25" x14ac:dyDescent="0.4">
      <c r="A2" s="64" t="s">
        <v>16</v>
      </c>
    </row>
    <row r="3" spans="1:15" ht="21" x14ac:dyDescent="0.35">
      <c r="A3" s="66" t="s">
        <v>183</v>
      </c>
    </row>
    <row r="4" spans="1:15" x14ac:dyDescent="0.25">
      <c r="D4" s="241"/>
    </row>
    <row r="5" spans="1:15" x14ac:dyDescent="0.25">
      <c r="A5" s="68" t="s">
        <v>0</v>
      </c>
      <c r="B5" s="69" t="str">
        <f>'Cover and Instructions'!D4</f>
        <v>Peach State Health Plan</v>
      </c>
      <c r="C5" s="69"/>
    </row>
    <row r="6" spans="1:15" x14ac:dyDescent="0.25">
      <c r="A6" s="68" t="s">
        <v>510</v>
      </c>
      <c r="B6" s="69" t="str">
        <f>'Cover and Instructions'!D5</f>
        <v>Title XIX Children</v>
      </c>
      <c r="C6" s="69"/>
    </row>
    <row r="7" spans="1:15" x14ac:dyDescent="0.25">
      <c r="A7" s="68" t="s">
        <v>250</v>
      </c>
      <c r="B7" s="273" t="s">
        <v>452</v>
      </c>
      <c r="D7" s="241"/>
    </row>
    <row r="8" spans="1:15" ht="15.75" thickBot="1" x14ac:dyDescent="0.3">
      <c r="D8" s="241"/>
    </row>
    <row r="9" spans="1:15" x14ac:dyDescent="0.25">
      <c r="A9" s="283" t="s">
        <v>375</v>
      </c>
      <c r="B9" s="284"/>
      <c r="C9" s="284"/>
      <c r="D9" s="285"/>
      <c r="E9" s="286"/>
    </row>
    <row r="10" spans="1:15" ht="15.75" thickBot="1" x14ac:dyDescent="0.3">
      <c r="A10" s="287" t="s">
        <v>374</v>
      </c>
      <c r="B10" s="288"/>
      <c r="C10" s="288"/>
      <c r="D10" s="289"/>
      <c r="E10" s="290"/>
    </row>
    <row r="11" spans="1:15" ht="15.75" thickBot="1" x14ac:dyDescent="0.3">
      <c r="A11" s="291" t="s">
        <v>453</v>
      </c>
      <c r="B11" s="288"/>
      <c r="C11" s="288"/>
      <c r="D11" s="292" t="s">
        <v>372</v>
      </c>
      <c r="E11" s="293" t="str">
        <f>IF(D11="no","Do not complete remainder of this worksheet.","")</f>
        <v>Do not complete remainder of this worksheet.</v>
      </c>
    </row>
    <row r="12" spans="1:15" ht="15.75" thickBot="1" x14ac:dyDescent="0.3">
      <c r="A12" s="294"/>
      <c r="B12" s="295"/>
      <c r="C12" s="295"/>
      <c r="D12" s="296"/>
      <c r="E12" s="297"/>
    </row>
    <row r="13" spans="1:15" ht="15.75" thickBot="1" x14ac:dyDescent="0.3">
      <c r="D13" s="241"/>
    </row>
    <row r="14" spans="1:15" ht="42.75" customHeight="1" thickBot="1" x14ac:dyDescent="0.3">
      <c r="A14" s="567" t="s">
        <v>280</v>
      </c>
      <c r="B14" s="568"/>
      <c r="C14" s="575" t="s">
        <v>247</v>
      </c>
      <c r="D14" s="583" t="s">
        <v>407</v>
      </c>
      <c r="E14" s="581" t="s">
        <v>343</v>
      </c>
      <c r="F14" s="582"/>
      <c r="G14" s="581" t="s">
        <v>344</v>
      </c>
      <c r="H14" s="582"/>
      <c r="I14" s="581" t="s">
        <v>345</v>
      </c>
      <c r="J14" s="582"/>
      <c r="K14" s="581" t="s">
        <v>443</v>
      </c>
      <c r="L14" s="582"/>
      <c r="M14" s="578" t="s">
        <v>184</v>
      </c>
      <c r="N14" s="578" t="s">
        <v>500</v>
      </c>
      <c r="O14" s="578" t="s">
        <v>446</v>
      </c>
    </row>
    <row r="15" spans="1:15" ht="27" customHeight="1" x14ac:dyDescent="0.25">
      <c r="A15" s="569"/>
      <c r="B15" s="570"/>
      <c r="C15" s="576"/>
      <c r="D15" s="584"/>
      <c r="E15" s="573" t="s">
        <v>211</v>
      </c>
      <c r="F15" s="574"/>
      <c r="G15" s="573" t="s">
        <v>211</v>
      </c>
      <c r="H15" s="574"/>
      <c r="I15" s="573" t="s">
        <v>211</v>
      </c>
      <c r="J15" s="574"/>
      <c r="K15" s="573" t="s">
        <v>211</v>
      </c>
      <c r="L15" s="574"/>
      <c r="M15" s="579"/>
      <c r="N15" s="579"/>
      <c r="O15" s="579"/>
    </row>
    <row r="16" spans="1:15" ht="27" customHeight="1" thickBot="1" x14ac:dyDescent="0.3">
      <c r="A16" s="571"/>
      <c r="B16" s="572"/>
      <c r="C16" s="577"/>
      <c r="D16" s="585"/>
      <c r="E16" s="266" t="s">
        <v>202</v>
      </c>
      <c r="F16" s="267" t="s">
        <v>203</v>
      </c>
      <c r="G16" s="266" t="s">
        <v>202</v>
      </c>
      <c r="H16" s="267" t="s">
        <v>203</v>
      </c>
      <c r="I16" s="266" t="s">
        <v>202</v>
      </c>
      <c r="J16" s="267" t="s">
        <v>203</v>
      </c>
      <c r="K16" s="266" t="s">
        <v>202</v>
      </c>
      <c r="L16" s="267" t="s">
        <v>203</v>
      </c>
      <c r="M16" s="580"/>
      <c r="N16" s="580"/>
      <c r="O16" s="580"/>
    </row>
    <row r="17" spans="1:15" ht="85.5" customHeight="1" thickBot="1" x14ac:dyDescent="0.3">
      <c r="A17" s="588" t="s">
        <v>454</v>
      </c>
      <c r="B17" s="589"/>
      <c r="C17" s="279" t="s">
        <v>206</v>
      </c>
      <c r="D17" s="280"/>
      <c r="E17" s="374"/>
      <c r="F17" s="375"/>
      <c r="G17" s="376"/>
      <c r="H17" s="377"/>
      <c r="I17" s="374"/>
      <c r="J17" s="375"/>
      <c r="K17" s="376"/>
      <c r="L17" s="377"/>
      <c r="M17" s="369"/>
      <c r="N17" s="379"/>
      <c r="O17" s="378"/>
    </row>
    <row r="18" spans="1:15" ht="85.5" customHeight="1" thickBot="1" x14ac:dyDescent="0.3">
      <c r="A18" s="590"/>
      <c r="B18" s="591"/>
      <c r="C18" s="270" t="s">
        <v>207</v>
      </c>
      <c r="D18" s="280"/>
      <c r="E18" s="355"/>
      <c r="F18" s="356"/>
      <c r="G18" s="357"/>
      <c r="H18" s="358"/>
      <c r="I18" s="355"/>
      <c r="J18" s="356"/>
      <c r="K18" s="357"/>
      <c r="L18" s="358"/>
      <c r="M18" s="359"/>
      <c r="N18" s="360"/>
      <c r="O18" s="359"/>
    </row>
    <row r="19" spans="1:15" ht="85.5" customHeight="1" thickBot="1" x14ac:dyDescent="0.3">
      <c r="A19" s="590"/>
      <c r="B19" s="591"/>
      <c r="C19" s="270" t="s">
        <v>3</v>
      </c>
      <c r="D19" s="280"/>
      <c r="E19" s="355"/>
      <c r="F19" s="356"/>
      <c r="G19" s="357"/>
      <c r="H19" s="358"/>
      <c r="I19" s="355"/>
      <c r="J19" s="356"/>
      <c r="K19" s="357"/>
      <c r="L19" s="358"/>
      <c r="M19" s="359"/>
      <c r="N19" s="360"/>
      <c r="O19" s="359"/>
    </row>
    <row r="20" spans="1:15" ht="85.5" customHeight="1" thickBot="1" x14ac:dyDescent="0.3">
      <c r="A20" s="590"/>
      <c r="B20" s="591"/>
      <c r="C20" s="270" t="s">
        <v>185</v>
      </c>
      <c r="D20" s="280"/>
      <c r="E20" s="355"/>
      <c r="F20" s="356"/>
      <c r="G20" s="357"/>
      <c r="H20" s="358"/>
      <c r="I20" s="355"/>
      <c r="J20" s="356"/>
      <c r="K20" s="357"/>
      <c r="L20" s="358"/>
      <c r="M20" s="359"/>
      <c r="N20" s="360"/>
      <c r="O20" s="359"/>
    </row>
    <row r="21" spans="1:15" ht="85.5" customHeight="1" thickBot="1" x14ac:dyDescent="0.3">
      <c r="A21" s="590"/>
      <c r="B21" s="591"/>
      <c r="C21" s="270" t="s">
        <v>186</v>
      </c>
      <c r="D21" s="280"/>
      <c r="E21" s="355"/>
      <c r="F21" s="356"/>
      <c r="G21" s="357"/>
      <c r="H21" s="358"/>
      <c r="I21" s="355"/>
      <c r="J21" s="356"/>
      <c r="K21" s="357"/>
      <c r="L21" s="358"/>
      <c r="M21" s="359"/>
      <c r="N21" s="360"/>
      <c r="O21" s="359"/>
    </row>
    <row r="22" spans="1:15" ht="85.5" customHeight="1" thickBot="1" x14ac:dyDescent="0.3">
      <c r="A22" s="590"/>
      <c r="B22" s="591"/>
      <c r="C22" s="270" t="s">
        <v>7</v>
      </c>
      <c r="D22" s="280"/>
      <c r="E22" s="355"/>
      <c r="F22" s="356"/>
      <c r="G22" s="357"/>
      <c r="H22" s="358"/>
      <c r="I22" s="355"/>
      <c r="J22" s="356"/>
      <c r="K22" s="357"/>
      <c r="L22" s="358"/>
      <c r="M22" s="359"/>
      <c r="N22" s="360"/>
      <c r="O22" s="359"/>
    </row>
    <row r="23" spans="1:15" ht="85.5" customHeight="1" thickBot="1" x14ac:dyDescent="0.3">
      <c r="A23" s="590"/>
      <c r="B23" s="591"/>
      <c r="C23" s="270" t="s">
        <v>187</v>
      </c>
      <c r="D23" s="280"/>
      <c r="E23" s="355"/>
      <c r="F23" s="356"/>
      <c r="G23" s="357"/>
      <c r="H23" s="358"/>
      <c r="I23" s="355"/>
      <c r="J23" s="356"/>
      <c r="K23" s="357"/>
      <c r="L23" s="358"/>
      <c r="M23" s="359"/>
      <c r="N23" s="360"/>
      <c r="O23" s="359"/>
    </row>
    <row r="24" spans="1:15" ht="85.5" customHeight="1" thickBot="1" x14ac:dyDescent="0.3">
      <c r="A24" s="590"/>
      <c r="B24" s="591"/>
      <c r="C24" s="270" t="s">
        <v>9</v>
      </c>
      <c r="D24" s="280"/>
      <c r="E24" s="355"/>
      <c r="F24" s="356"/>
      <c r="G24" s="357"/>
      <c r="H24" s="358"/>
      <c r="I24" s="355"/>
      <c r="J24" s="356"/>
      <c r="K24" s="357"/>
      <c r="L24" s="358"/>
      <c r="M24" s="359"/>
      <c r="N24" s="360"/>
      <c r="O24" s="359"/>
    </row>
    <row r="25" spans="1:15" ht="85.5" customHeight="1" thickBot="1" x14ac:dyDescent="0.3">
      <c r="A25" s="590"/>
      <c r="B25" s="591"/>
      <c r="C25" s="270" t="s">
        <v>188</v>
      </c>
      <c r="D25" s="280"/>
      <c r="E25" s="355"/>
      <c r="F25" s="356"/>
      <c r="G25" s="357"/>
      <c r="H25" s="358"/>
      <c r="I25" s="355"/>
      <c r="J25" s="356"/>
      <c r="K25" s="357"/>
      <c r="L25" s="358"/>
      <c r="M25" s="359"/>
      <c r="N25" s="360"/>
      <c r="O25" s="359"/>
    </row>
    <row r="26" spans="1:15" ht="85.5" customHeight="1" thickBot="1" x14ac:dyDescent="0.3">
      <c r="A26" s="592"/>
      <c r="B26" s="593"/>
      <c r="C26" s="272" t="s">
        <v>189</v>
      </c>
      <c r="D26" s="280"/>
      <c r="E26" s="361"/>
      <c r="F26" s="362"/>
      <c r="G26" s="363"/>
      <c r="H26" s="364"/>
      <c r="I26" s="361"/>
      <c r="J26" s="362"/>
      <c r="K26" s="363"/>
      <c r="L26" s="364"/>
      <c r="M26" s="365"/>
      <c r="N26" s="366"/>
      <c r="O26" s="365"/>
    </row>
  </sheetData>
  <sheetProtection algorithmName="SHA-512" hashValue="co9v0fQgaAnp3XhQb3aOazBdeFZeto9gg1Dsddvm4XRBywmyY5Cp8VBNDmbEibDqV4e3ILlAUXYRZI8UNQaDRg==" saltValue="aaavc4xfPpALkTfZrtF6Fg=="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O14:O16"/>
    <mergeCell ref="I14:J14"/>
    <mergeCell ref="K14:L14"/>
    <mergeCell ref="M14:M16"/>
    <mergeCell ref="E15:F15"/>
    <mergeCell ref="G15:H15"/>
    <mergeCell ref="I15:J15"/>
    <mergeCell ref="K15:L15"/>
    <mergeCell ref="N14:N16"/>
    <mergeCell ref="A14:B16"/>
    <mergeCell ref="C14:C16"/>
    <mergeCell ref="E14:F14"/>
    <mergeCell ref="A17:B26"/>
    <mergeCell ref="G14:H14"/>
    <mergeCell ref="D14:D16"/>
  </mergeCells>
  <conditionalFormatting sqref="E17:O17">
    <cfRule type="expression" dxfId="35" priority="22">
      <formula>$D$17="no"</formula>
    </cfRule>
  </conditionalFormatting>
  <conditionalFormatting sqref="E18:O18">
    <cfRule type="expression" dxfId="34" priority="21">
      <formula>$D$18="no"</formula>
    </cfRule>
  </conditionalFormatting>
  <conditionalFormatting sqref="E19:O19">
    <cfRule type="expression" dxfId="33" priority="20">
      <formula>$D$19="no"</formula>
    </cfRule>
  </conditionalFormatting>
  <conditionalFormatting sqref="E20:O20">
    <cfRule type="expression" dxfId="32" priority="19">
      <formula>$D$20="no"</formula>
    </cfRule>
  </conditionalFormatting>
  <conditionalFormatting sqref="E21:O21">
    <cfRule type="expression" dxfId="31" priority="18">
      <formula>$D$21="no"</formula>
    </cfRule>
  </conditionalFormatting>
  <conditionalFormatting sqref="E22:O22">
    <cfRule type="expression" dxfId="30" priority="17">
      <formula>$D$22="no"</formula>
    </cfRule>
  </conditionalFormatting>
  <conditionalFormatting sqref="E23:O23">
    <cfRule type="expression" dxfId="29" priority="16">
      <formula>$D$23="no"</formula>
    </cfRule>
  </conditionalFormatting>
  <conditionalFormatting sqref="E24:O24">
    <cfRule type="expression" dxfId="28" priority="15">
      <formula>$D$24="no"</formula>
    </cfRule>
  </conditionalFormatting>
  <conditionalFormatting sqref="E25:O25">
    <cfRule type="expression" dxfId="27" priority="14">
      <formula>$D$25="no"</formula>
    </cfRule>
  </conditionalFormatting>
  <conditionalFormatting sqref="E26:O26">
    <cfRule type="expression" dxfId="26" priority="13">
      <formula>$D$26="no"</formula>
    </cfRule>
  </conditionalFormatting>
  <conditionalFormatting sqref="D17:O26">
    <cfRule type="expression" dxfId="25" priority="1">
      <formula>$D$11="no"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'Yes or No'!$A:$A</xm:f>
          </x14:formula1>
          <xm:sqref>D17:D26 D11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34998626667073579"/>
  </sheetPr>
  <dimension ref="A1:O27"/>
  <sheetViews>
    <sheetView showGridLines="0" zoomScaleNormal="100" workbookViewId="0">
      <pane xSplit="3" ySplit="8" topLeftCell="D9" activePane="bottomRight" state="frozen"/>
      <selection pane="topRight"/>
      <selection pane="bottomLeft"/>
      <selection pane="bottomRight" activeCell="D12" sqref="D12"/>
    </sheetView>
  </sheetViews>
  <sheetFormatPr defaultColWidth="8.85546875" defaultRowHeight="15" x14ac:dyDescent="0.25"/>
  <cols>
    <col min="1" max="1" width="15.42578125" style="62" customWidth="1"/>
    <col min="2" max="2" width="27.140625" style="62" customWidth="1"/>
    <col min="3" max="3" width="32.85546875" style="62" customWidth="1"/>
    <col min="4" max="4" width="24.28515625" style="264" customWidth="1"/>
    <col min="5" max="12" width="42.7109375" style="62" customWidth="1"/>
    <col min="13" max="15" width="51.140625" style="62" customWidth="1"/>
    <col min="16" max="16384" width="8.85546875" style="62"/>
  </cols>
  <sheetData>
    <row r="1" spans="1:15" ht="18.75" customHeight="1" x14ac:dyDescent="0.3">
      <c r="A1" s="61" t="str">
        <f>'Cover and Instructions'!A1</f>
        <v>Georgia Families MHPAEA Parity</v>
      </c>
      <c r="E1" s="63" t="s">
        <v>565</v>
      </c>
    </row>
    <row r="2" spans="1:15" ht="26.25" x14ac:dyDescent="0.4">
      <c r="A2" s="64" t="s">
        <v>16</v>
      </c>
    </row>
    <row r="3" spans="1:15" ht="21" x14ac:dyDescent="0.35">
      <c r="A3" s="66" t="s">
        <v>183</v>
      </c>
    </row>
    <row r="4" spans="1:15" x14ac:dyDescent="0.25">
      <c r="D4" s="241"/>
    </row>
    <row r="5" spans="1:15" x14ac:dyDescent="0.25">
      <c r="A5" s="68" t="s">
        <v>0</v>
      </c>
      <c r="B5" s="69" t="str">
        <f>'Cover and Instructions'!D4</f>
        <v>Peach State Health Plan</v>
      </c>
      <c r="C5" s="69"/>
    </row>
    <row r="6" spans="1:15" x14ac:dyDescent="0.25">
      <c r="A6" s="68" t="s">
        <v>510</v>
      </c>
      <c r="B6" s="69" t="str">
        <f>'Cover and Instructions'!D5</f>
        <v>Title XIX Children</v>
      </c>
      <c r="C6" s="69"/>
    </row>
    <row r="7" spans="1:15" x14ac:dyDescent="0.25">
      <c r="A7" s="68" t="s">
        <v>249</v>
      </c>
      <c r="B7" s="273" t="s">
        <v>457</v>
      </c>
      <c r="D7" s="241"/>
    </row>
    <row r="8" spans="1:15" x14ac:dyDescent="0.25">
      <c r="D8" s="241"/>
    </row>
    <row r="9" spans="1:15" ht="15.75" thickBot="1" x14ac:dyDescent="0.3">
      <c r="D9" s="241"/>
    </row>
    <row r="10" spans="1:15" x14ac:dyDescent="0.25">
      <c r="A10" s="283" t="s">
        <v>375</v>
      </c>
      <c r="B10" s="284"/>
      <c r="C10" s="284"/>
      <c r="D10" s="285"/>
      <c r="E10" s="286"/>
    </row>
    <row r="11" spans="1:15" ht="15.75" thickBot="1" x14ac:dyDescent="0.3">
      <c r="A11" s="287" t="s">
        <v>374</v>
      </c>
      <c r="B11" s="288"/>
      <c r="C11" s="288"/>
      <c r="D11" s="289"/>
      <c r="E11" s="290"/>
    </row>
    <row r="12" spans="1:15" ht="15.75" thickBot="1" x14ac:dyDescent="0.3">
      <c r="A12" s="291" t="s">
        <v>455</v>
      </c>
      <c r="B12" s="288"/>
      <c r="C12" s="288"/>
      <c r="D12" s="292" t="s">
        <v>372</v>
      </c>
      <c r="E12" s="293" t="str">
        <f>IF(D12="no","Do not complete remainder of this worksheet.","")</f>
        <v>Do not complete remainder of this worksheet.</v>
      </c>
    </row>
    <row r="13" spans="1:15" ht="15.75" thickBot="1" x14ac:dyDescent="0.3">
      <c r="A13" s="294"/>
      <c r="B13" s="295"/>
      <c r="C13" s="295"/>
      <c r="D13" s="296"/>
      <c r="E13" s="297"/>
    </row>
    <row r="14" spans="1:15" ht="15.75" thickBot="1" x14ac:dyDescent="0.3">
      <c r="D14" s="241"/>
    </row>
    <row r="15" spans="1:15" ht="42.75" customHeight="1" thickBot="1" x14ac:dyDescent="0.3">
      <c r="A15" s="567" t="s">
        <v>280</v>
      </c>
      <c r="B15" s="568"/>
      <c r="C15" s="575" t="s">
        <v>248</v>
      </c>
      <c r="D15" s="583" t="s">
        <v>407</v>
      </c>
      <c r="E15" s="581" t="s">
        <v>343</v>
      </c>
      <c r="F15" s="582"/>
      <c r="G15" s="581" t="s">
        <v>344</v>
      </c>
      <c r="H15" s="582"/>
      <c r="I15" s="581" t="s">
        <v>345</v>
      </c>
      <c r="J15" s="582"/>
      <c r="K15" s="581" t="s">
        <v>443</v>
      </c>
      <c r="L15" s="582"/>
      <c r="M15" s="578" t="s">
        <v>184</v>
      </c>
      <c r="N15" s="578" t="s">
        <v>500</v>
      </c>
      <c r="O15" s="578" t="s">
        <v>446</v>
      </c>
    </row>
    <row r="16" spans="1:15" ht="28.5" customHeight="1" x14ac:dyDescent="0.25">
      <c r="A16" s="569"/>
      <c r="B16" s="570"/>
      <c r="C16" s="576"/>
      <c r="D16" s="584"/>
      <c r="E16" s="573" t="s">
        <v>211</v>
      </c>
      <c r="F16" s="574"/>
      <c r="G16" s="573" t="s">
        <v>211</v>
      </c>
      <c r="H16" s="574"/>
      <c r="I16" s="573" t="s">
        <v>211</v>
      </c>
      <c r="J16" s="574"/>
      <c r="K16" s="573" t="s">
        <v>211</v>
      </c>
      <c r="L16" s="574"/>
      <c r="M16" s="579"/>
      <c r="N16" s="579"/>
      <c r="O16" s="579"/>
    </row>
    <row r="17" spans="1:15" ht="28.5" customHeight="1" thickBot="1" x14ac:dyDescent="0.3">
      <c r="A17" s="571"/>
      <c r="B17" s="572"/>
      <c r="C17" s="577"/>
      <c r="D17" s="585"/>
      <c r="E17" s="266" t="s">
        <v>202</v>
      </c>
      <c r="F17" s="267" t="s">
        <v>203</v>
      </c>
      <c r="G17" s="266" t="s">
        <v>202</v>
      </c>
      <c r="H17" s="267" t="s">
        <v>203</v>
      </c>
      <c r="I17" s="266" t="s">
        <v>202</v>
      </c>
      <c r="J17" s="267" t="s">
        <v>203</v>
      </c>
      <c r="K17" s="266" t="s">
        <v>202</v>
      </c>
      <c r="L17" s="267" t="s">
        <v>203</v>
      </c>
      <c r="M17" s="580"/>
      <c r="N17" s="580"/>
      <c r="O17" s="580"/>
    </row>
    <row r="18" spans="1:15" ht="67.5" customHeight="1" thickBot="1" x14ac:dyDescent="0.3">
      <c r="A18" s="588" t="s">
        <v>456</v>
      </c>
      <c r="B18" s="589"/>
      <c r="C18" s="279" t="s">
        <v>206</v>
      </c>
      <c r="D18" s="280"/>
      <c r="E18" s="374"/>
      <c r="F18" s="375"/>
      <c r="G18" s="376"/>
      <c r="H18" s="377"/>
      <c r="I18" s="374"/>
      <c r="J18" s="375"/>
      <c r="K18" s="376"/>
      <c r="L18" s="377"/>
      <c r="M18" s="369"/>
      <c r="N18" s="379"/>
      <c r="O18" s="378"/>
    </row>
    <row r="19" spans="1:15" ht="67.5" customHeight="1" thickBot="1" x14ac:dyDescent="0.3">
      <c r="A19" s="590"/>
      <c r="B19" s="591"/>
      <c r="C19" s="270" t="s">
        <v>207</v>
      </c>
      <c r="D19" s="280"/>
      <c r="E19" s="355"/>
      <c r="F19" s="356"/>
      <c r="G19" s="357"/>
      <c r="H19" s="358"/>
      <c r="I19" s="355"/>
      <c r="J19" s="356"/>
      <c r="K19" s="357"/>
      <c r="L19" s="358"/>
      <c r="M19" s="359"/>
      <c r="N19" s="360"/>
      <c r="O19" s="359"/>
    </row>
    <row r="20" spans="1:15" ht="67.5" customHeight="1" thickBot="1" x14ac:dyDescent="0.3">
      <c r="A20" s="590"/>
      <c r="B20" s="591"/>
      <c r="C20" s="270" t="s">
        <v>3</v>
      </c>
      <c r="D20" s="280"/>
      <c r="E20" s="355"/>
      <c r="F20" s="356"/>
      <c r="G20" s="357"/>
      <c r="H20" s="358"/>
      <c r="I20" s="355"/>
      <c r="J20" s="356"/>
      <c r="K20" s="357"/>
      <c r="L20" s="358"/>
      <c r="M20" s="359"/>
      <c r="N20" s="360"/>
      <c r="O20" s="359"/>
    </row>
    <row r="21" spans="1:15" ht="67.5" customHeight="1" thickBot="1" x14ac:dyDescent="0.3">
      <c r="A21" s="590"/>
      <c r="B21" s="591"/>
      <c r="C21" s="270" t="s">
        <v>185</v>
      </c>
      <c r="D21" s="280"/>
      <c r="E21" s="355"/>
      <c r="F21" s="356"/>
      <c r="G21" s="357"/>
      <c r="H21" s="358"/>
      <c r="I21" s="355"/>
      <c r="J21" s="356"/>
      <c r="K21" s="357"/>
      <c r="L21" s="358"/>
      <c r="M21" s="359"/>
      <c r="N21" s="360"/>
      <c r="O21" s="359"/>
    </row>
    <row r="22" spans="1:15" ht="67.5" customHeight="1" thickBot="1" x14ac:dyDescent="0.3">
      <c r="A22" s="590"/>
      <c r="B22" s="591"/>
      <c r="C22" s="270" t="s">
        <v>186</v>
      </c>
      <c r="D22" s="280"/>
      <c r="E22" s="355"/>
      <c r="F22" s="356"/>
      <c r="G22" s="357"/>
      <c r="H22" s="358"/>
      <c r="I22" s="355"/>
      <c r="J22" s="356"/>
      <c r="K22" s="357"/>
      <c r="L22" s="358"/>
      <c r="M22" s="359"/>
      <c r="N22" s="360"/>
      <c r="O22" s="359"/>
    </row>
    <row r="23" spans="1:15" ht="67.5" customHeight="1" thickBot="1" x14ac:dyDescent="0.3">
      <c r="A23" s="590"/>
      <c r="B23" s="591"/>
      <c r="C23" s="270" t="s">
        <v>7</v>
      </c>
      <c r="D23" s="280"/>
      <c r="E23" s="355"/>
      <c r="F23" s="356"/>
      <c r="G23" s="357"/>
      <c r="H23" s="358"/>
      <c r="I23" s="355"/>
      <c r="J23" s="356"/>
      <c r="K23" s="357"/>
      <c r="L23" s="358"/>
      <c r="M23" s="359"/>
      <c r="N23" s="360"/>
      <c r="O23" s="359"/>
    </row>
    <row r="24" spans="1:15" ht="67.5" customHeight="1" thickBot="1" x14ac:dyDescent="0.3">
      <c r="A24" s="590"/>
      <c r="B24" s="591"/>
      <c r="C24" s="270" t="s">
        <v>187</v>
      </c>
      <c r="D24" s="280"/>
      <c r="E24" s="355"/>
      <c r="F24" s="356"/>
      <c r="G24" s="357"/>
      <c r="H24" s="358"/>
      <c r="I24" s="355"/>
      <c r="J24" s="356"/>
      <c r="K24" s="357"/>
      <c r="L24" s="358"/>
      <c r="M24" s="359"/>
      <c r="N24" s="360"/>
      <c r="O24" s="359"/>
    </row>
    <row r="25" spans="1:15" ht="67.5" customHeight="1" thickBot="1" x14ac:dyDescent="0.3">
      <c r="A25" s="590"/>
      <c r="B25" s="591"/>
      <c r="C25" s="270" t="s">
        <v>9</v>
      </c>
      <c r="D25" s="280"/>
      <c r="E25" s="355"/>
      <c r="F25" s="356"/>
      <c r="G25" s="357"/>
      <c r="H25" s="358"/>
      <c r="I25" s="355"/>
      <c r="J25" s="356"/>
      <c r="K25" s="357"/>
      <c r="L25" s="358"/>
      <c r="M25" s="359"/>
      <c r="N25" s="360"/>
      <c r="O25" s="359"/>
    </row>
    <row r="26" spans="1:15" ht="67.5" customHeight="1" thickBot="1" x14ac:dyDescent="0.3">
      <c r="A26" s="590"/>
      <c r="B26" s="591"/>
      <c r="C26" s="270" t="s">
        <v>188</v>
      </c>
      <c r="D26" s="280"/>
      <c r="E26" s="355"/>
      <c r="F26" s="356"/>
      <c r="G26" s="357"/>
      <c r="H26" s="358"/>
      <c r="I26" s="355"/>
      <c r="J26" s="356"/>
      <c r="K26" s="357"/>
      <c r="L26" s="358"/>
      <c r="M26" s="359"/>
      <c r="N26" s="360"/>
      <c r="O26" s="359"/>
    </row>
    <row r="27" spans="1:15" ht="67.5" customHeight="1" thickBot="1" x14ac:dyDescent="0.3">
      <c r="A27" s="592"/>
      <c r="B27" s="593"/>
      <c r="C27" s="272" t="s">
        <v>189</v>
      </c>
      <c r="D27" s="280"/>
      <c r="E27" s="361"/>
      <c r="F27" s="362"/>
      <c r="G27" s="363"/>
      <c r="H27" s="364"/>
      <c r="I27" s="361"/>
      <c r="J27" s="362"/>
      <c r="K27" s="363"/>
      <c r="L27" s="364"/>
      <c r="M27" s="365"/>
      <c r="N27" s="366"/>
      <c r="O27" s="365"/>
    </row>
  </sheetData>
  <sheetProtection algorithmName="SHA-512" hashValue="EpIX7VBS8uAsE6Z4+GAbCpx7hDq5Vx8lVlBf3H4F9UkFIC28A5ql2O7HvWkp2970yjm/AgU0nUqUkWpi9zzSAA==" saltValue="Dytx3duN1bOBrAFZ80WhOQ=="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5">
    <mergeCell ref="O15:O17"/>
    <mergeCell ref="I15:J15"/>
    <mergeCell ref="K15:L15"/>
    <mergeCell ref="M15:M17"/>
    <mergeCell ref="E16:F16"/>
    <mergeCell ref="G16:H16"/>
    <mergeCell ref="I16:J16"/>
    <mergeCell ref="K16:L16"/>
    <mergeCell ref="N15:N17"/>
    <mergeCell ref="A15:B17"/>
    <mergeCell ref="C15:C17"/>
    <mergeCell ref="E15:F15"/>
    <mergeCell ref="A18:B27"/>
    <mergeCell ref="G15:H15"/>
    <mergeCell ref="D15:D17"/>
  </mergeCells>
  <conditionalFormatting sqref="E18:O18">
    <cfRule type="expression" dxfId="24" priority="22">
      <formula>$D$18="no"</formula>
    </cfRule>
  </conditionalFormatting>
  <conditionalFormatting sqref="E19:O19">
    <cfRule type="expression" dxfId="23" priority="21">
      <formula>$D$19="no"</formula>
    </cfRule>
  </conditionalFormatting>
  <conditionalFormatting sqref="E20:O20">
    <cfRule type="expression" dxfId="22" priority="20">
      <formula>$D$20="no"</formula>
    </cfRule>
  </conditionalFormatting>
  <conditionalFormatting sqref="E21:O21">
    <cfRule type="expression" dxfId="21" priority="19">
      <formula>$D$21="no"</formula>
    </cfRule>
  </conditionalFormatting>
  <conditionalFormatting sqref="E22:O22">
    <cfRule type="expression" dxfId="20" priority="18">
      <formula>$D$22="no"</formula>
    </cfRule>
  </conditionalFormatting>
  <conditionalFormatting sqref="E23:O23">
    <cfRule type="expression" dxfId="19" priority="17">
      <formula>$D$23="no"</formula>
    </cfRule>
  </conditionalFormatting>
  <conditionalFormatting sqref="E24:O24">
    <cfRule type="expression" dxfId="18" priority="16">
      <formula>$D$24="no"</formula>
    </cfRule>
  </conditionalFormatting>
  <conditionalFormatting sqref="E25:O25">
    <cfRule type="expression" dxfId="17" priority="15">
      <formula>$D$25="no"</formula>
    </cfRule>
  </conditionalFormatting>
  <conditionalFormatting sqref="E26:O26">
    <cfRule type="expression" dxfId="16" priority="14">
      <formula>$D$26="no"</formula>
    </cfRule>
  </conditionalFormatting>
  <conditionalFormatting sqref="E27:O27">
    <cfRule type="expression" dxfId="15" priority="13">
      <formula>$D$27="no"</formula>
    </cfRule>
  </conditionalFormatting>
  <conditionalFormatting sqref="E18:O27">
    <cfRule type="expression" dxfId="14" priority="2">
      <formula>$D$12="no"</formula>
    </cfRule>
  </conditionalFormatting>
  <conditionalFormatting sqref="D18:D27">
    <cfRule type="expression" dxfId="13" priority="1">
      <formula>$D$11="no"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'Yes or No'!$A:$A</xm:f>
          </x14:formula1>
          <xm:sqref>D18:D27 D12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I22"/>
  <sheetViews>
    <sheetView showGridLines="0" zoomScaleNormal="10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8.85546875" style="62" customWidth="1"/>
    <col min="2" max="2" width="25.7109375" style="62" customWidth="1"/>
    <col min="3" max="3" width="24.42578125" style="62" customWidth="1"/>
    <col min="4" max="4" width="28.85546875" style="264" customWidth="1"/>
    <col min="5" max="6" width="85" style="62" customWidth="1"/>
    <col min="7" max="8" width="51.140625" style="62" customWidth="1"/>
    <col min="9" max="9" width="48.7109375" style="62" customWidth="1"/>
    <col min="10" max="16384" width="8.85546875" style="62"/>
  </cols>
  <sheetData>
    <row r="1" spans="1:9" ht="18.75" customHeight="1" x14ac:dyDescent="0.3">
      <c r="A1" s="61" t="str">
        <f>'Cover and Instructions'!A1</f>
        <v>Georgia Families MHPAEA Parity</v>
      </c>
      <c r="E1" s="63" t="s">
        <v>565</v>
      </c>
    </row>
    <row r="2" spans="1:9" ht="26.25" x14ac:dyDescent="0.4">
      <c r="A2" s="64" t="s">
        <v>16</v>
      </c>
    </row>
    <row r="3" spans="1:9" ht="21" x14ac:dyDescent="0.35">
      <c r="A3" s="66" t="s">
        <v>183</v>
      </c>
    </row>
    <row r="4" spans="1:9" x14ac:dyDescent="0.25">
      <c r="D4" s="241"/>
    </row>
    <row r="5" spans="1:9" x14ac:dyDescent="0.25">
      <c r="A5" s="68" t="s">
        <v>0</v>
      </c>
      <c r="B5" s="69" t="str">
        <f>'Cover and Instructions'!D4</f>
        <v>Peach State Health Plan</v>
      </c>
      <c r="C5" s="69"/>
    </row>
    <row r="6" spans="1:9" x14ac:dyDescent="0.25">
      <c r="A6" s="68" t="s">
        <v>510</v>
      </c>
      <c r="B6" s="69" t="str">
        <f>'Cover and Instructions'!D5</f>
        <v>Title XIX Children</v>
      </c>
      <c r="C6" s="69"/>
    </row>
    <row r="7" spans="1:9" x14ac:dyDescent="0.25">
      <c r="A7" s="68" t="s">
        <v>252</v>
      </c>
      <c r="B7" s="273" t="s">
        <v>253</v>
      </c>
      <c r="D7" s="241"/>
    </row>
    <row r="8" spans="1:9" ht="15.75" thickBot="1" x14ac:dyDescent="0.3">
      <c r="D8" s="241"/>
    </row>
    <row r="9" spans="1:9" ht="48" customHeight="1" thickBot="1" x14ac:dyDescent="0.3">
      <c r="A9" s="567" t="s">
        <v>280</v>
      </c>
      <c r="B9" s="568"/>
      <c r="C9" s="575" t="s">
        <v>254</v>
      </c>
      <c r="D9" s="583" t="s">
        <v>407</v>
      </c>
      <c r="E9" s="581" t="s">
        <v>443</v>
      </c>
      <c r="F9" s="582"/>
      <c r="G9" s="578" t="s">
        <v>184</v>
      </c>
      <c r="H9" s="578" t="s">
        <v>500</v>
      </c>
      <c r="I9" s="578" t="s">
        <v>474</v>
      </c>
    </row>
    <row r="10" spans="1:9" ht="30" customHeight="1" x14ac:dyDescent="0.25">
      <c r="A10" s="569"/>
      <c r="B10" s="570"/>
      <c r="C10" s="576"/>
      <c r="D10" s="584"/>
      <c r="E10" s="573" t="s">
        <v>211</v>
      </c>
      <c r="F10" s="574"/>
      <c r="G10" s="579"/>
      <c r="H10" s="579"/>
      <c r="I10" s="579"/>
    </row>
    <row r="11" spans="1:9" ht="39" customHeight="1" thickBot="1" x14ac:dyDescent="0.3">
      <c r="A11" s="571"/>
      <c r="B11" s="572"/>
      <c r="C11" s="577"/>
      <c r="D11" s="585"/>
      <c r="E11" s="266" t="s">
        <v>202</v>
      </c>
      <c r="F11" s="267" t="s">
        <v>203</v>
      </c>
      <c r="G11" s="580"/>
      <c r="H11" s="580"/>
      <c r="I11" s="580"/>
    </row>
    <row r="12" spans="1:9" ht="237.75" customHeight="1" x14ac:dyDescent="0.25">
      <c r="A12" s="561" t="s">
        <v>449</v>
      </c>
      <c r="B12" s="562"/>
      <c r="C12" s="279" t="s">
        <v>6</v>
      </c>
      <c r="D12" s="269" t="s">
        <v>371</v>
      </c>
      <c r="E12" s="376" t="s">
        <v>593</v>
      </c>
      <c r="F12" s="377" t="s">
        <v>576</v>
      </c>
      <c r="G12" s="445" t="s">
        <v>743</v>
      </c>
      <c r="H12" s="446" t="s">
        <v>744</v>
      </c>
      <c r="I12" s="369" t="s">
        <v>577</v>
      </c>
    </row>
    <row r="13" spans="1:9" ht="237.75" customHeight="1" x14ac:dyDescent="0.25">
      <c r="A13" s="563"/>
      <c r="B13" s="564"/>
      <c r="C13" s="268" t="s">
        <v>473</v>
      </c>
      <c r="D13" s="277" t="s">
        <v>371</v>
      </c>
      <c r="E13" s="357" t="s">
        <v>594</v>
      </c>
      <c r="F13" s="358" t="s">
        <v>576</v>
      </c>
      <c r="G13" s="359" t="s">
        <v>745</v>
      </c>
      <c r="H13" s="360" t="s">
        <v>746</v>
      </c>
      <c r="I13" s="359" t="s">
        <v>577</v>
      </c>
    </row>
    <row r="14" spans="1:9" ht="237.75" customHeight="1" x14ac:dyDescent="0.25">
      <c r="A14" s="563"/>
      <c r="B14" s="564"/>
      <c r="C14" s="270" t="s">
        <v>2</v>
      </c>
      <c r="D14" s="277" t="s">
        <v>371</v>
      </c>
      <c r="E14" s="357" t="s">
        <v>595</v>
      </c>
      <c r="F14" s="358" t="s">
        <v>576</v>
      </c>
      <c r="G14" s="359" t="s">
        <v>747</v>
      </c>
      <c r="H14" s="360" t="s">
        <v>748</v>
      </c>
      <c r="I14" s="359" t="s">
        <v>578</v>
      </c>
    </row>
    <row r="15" spans="1:9" ht="237.75" customHeight="1" x14ac:dyDescent="0.25">
      <c r="A15" s="563"/>
      <c r="B15" s="564"/>
      <c r="C15" s="270" t="s">
        <v>11</v>
      </c>
      <c r="D15" s="277" t="s">
        <v>371</v>
      </c>
      <c r="E15" s="357" t="s">
        <v>596</v>
      </c>
      <c r="F15" s="358" t="s">
        <v>576</v>
      </c>
      <c r="G15" s="359" t="s">
        <v>749</v>
      </c>
      <c r="H15" s="360" t="s">
        <v>579</v>
      </c>
      <c r="I15" s="359" t="s">
        <v>577</v>
      </c>
    </row>
    <row r="16" spans="1:9" ht="237.75" customHeight="1" x14ac:dyDescent="0.25">
      <c r="A16" s="563"/>
      <c r="B16" s="564"/>
      <c r="C16" s="270" t="s">
        <v>12</v>
      </c>
      <c r="D16" s="277" t="s">
        <v>372</v>
      </c>
      <c r="E16" s="380"/>
      <c r="F16" s="381"/>
      <c r="G16" s="370"/>
      <c r="H16" s="371"/>
      <c r="I16" s="370"/>
    </row>
    <row r="17" spans="1:9" ht="237.75" customHeight="1" thickBot="1" x14ac:dyDescent="0.3">
      <c r="A17" s="565"/>
      <c r="B17" s="566"/>
      <c r="C17" s="272" t="s">
        <v>10</v>
      </c>
      <c r="D17" s="278" t="s">
        <v>372</v>
      </c>
      <c r="E17" s="384"/>
      <c r="F17" s="385"/>
      <c r="G17" s="372"/>
      <c r="H17" s="373"/>
      <c r="I17" s="372"/>
    </row>
    <row r="18" spans="1:9" x14ac:dyDescent="0.25">
      <c r="D18" s="62"/>
    </row>
    <row r="19" spans="1:9" x14ac:dyDescent="0.25">
      <c r="D19" s="62"/>
    </row>
    <row r="20" spans="1:9" x14ac:dyDescent="0.25">
      <c r="D20" s="62"/>
    </row>
    <row r="21" spans="1:9" x14ac:dyDescent="0.25">
      <c r="D21" s="62"/>
    </row>
    <row r="22" spans="1:9" x14ac:dyDescent="0.25">
      <c r="D22" s="62"/>
    </row>
  </sheetData>
  <sheetProtection algorithmName="SHA-512" hashValue="OHATwosBmClPfesBLzDt7QV9lu809siFsHqA0eVQgwUUio/5gntT9ZZGxgPsiEbFJ7wDuehOVJ17ydBzPRcutg==" saltValue="lUxL9B6abfV+LECKtVARZw=="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9">
    <mergeCell ref="I9:I11"/>
    <mergeCell ref="A9:B11"/>
    <mergeCell ref="C9:C11"/>
    <mergeCell ref="A12:B17"/>
    <mergeCell ref="D9:D11"/>
    <mergeCell ref="E9:F9"/>
    <mergeCell ref="G9:G11"/>
    <mergeCell ref="E10:F10"/>
    <mergeCell ref="H9:H11"/>
  </mergeCells>
  <conditionalFormatting sqref="E16:I16">
    <cfRule type="expression" dxfId="12" priority="14">
      <formula>$D$16="no"</formula>
    </cfRule>
  </conditionalFormatting>
  <conditionalFormatting sqref="E17:I17">
    <cfRule type="expression" dxfId="11" priority="13">
      <formula>$D$17="no"</formula>
    </cfRule>
  </conditionalFormatting>
  <conditionalFormatting sqref="E15:I15">
    <cfRule type="expression" dxfId="10" priority="4">
      <formula>$D$15="no"</formula>
    </cfRule>
  </conditionalFormatting>
  <conditionalFormatting sqref="E12:I12">
    <cfRule type="expression" dxfId="9" priority="3">
      <formula>$D$12="no"</formula>
    </cfRule>
  </conditionalFormatting>
  <conditionalFormatting sqref="E14:I14">
    <cfRule type="expression" dxfId="8" priority="2">
      <formula>$D$14="no"</formula>
    </cfRule>
  </conditionalFormatting>
  <conditionalFormatting sqref="E13:I13">
    <cfRule type="expression" dxfId="7" priority="1">
      <formula>$D$13="no"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'Yes or No'!$A:$A</xm:f>
          </x14:formula1>
          <xm:sqref>D12:D17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P21"/>
  <sheetViews>
    <sheetView showGridLines="0" zoomScaleNormal="100" workbookViewId="0">
      <pane xSplit="3" ySplit="11" topLeftCell="D12" activePane="bottomRight" state="frozen"/>
      <selection pane="topRight"/>
      <selection pane="bottomLeft"/>
      <selection pane="bottomRight" activeCell="E12" sqref="E12"/>
    </sheetView>
  </sheetViews>
  <sheetFormatPr defaultColWidth="8.85546875" defaultRowHeight="15" x14ac:dyDescent="0.25"/>
  <cols>
    <col min="1" max="1" width="15.5703125" style="62" customWidth="1"/>
    <col min="2" max="2" width="25.7109375" style="62" customWidth="1"/>
    <col min="3" max="3" width="22.7109375" style="62" customWidth="1"/>
    <col min="4" max="4" width="24.140625" style="264" customWidth="1"/>
    <col min="5" max="12" width="47.140625" style="62" customWidth="1"/>
    <col min="13" max="15" width="51.140625" style="62" customWidth="1"/>
    <col min="16" max="16" width="38.7109375" style="62" customWidth="1"/>
    <col min="17" max="16384" width="8.85546875" style="62"/>
  </cols>
  <sheetData>
    <row r="1" spans="1:16" ht="18.75" customHeight="1" x14ac:dyDescent="0.3">
      <c r="A1" s="61" t="str">
        <f>'Cover and Instructions'!A1</f>
        <v>Georgia Families MHPAEA Parity</v>
      </c>
      <c r="E1" s="63" t="s">
        <v>565</v>
      </c>
    </row>
    <row r="2" spans="1:16" ht="26.25" x14ac:dyDescent="0.4">
      <c r="A2" s="64" t="s">
        <v>16</v>
      </c>
    </row>
    <row r="3" spans="1:16" ht="21" x14ac:dyDescent="0.35">
      <c r="A3" s="66" t="s">
        <v>183</v>
      </c>
    </row>
    <row r="4" spans="1:16" x14ac:dyDescent="0.25">
      <c r="D4" s="241"/>
    </row>
    <row r="5" spans="1:16" x14ac:dyDescent="0.25">
      <c r="A5" s="68" t="s">
        <v>0</v>
      </c>
      <c r="B5" s="69" t="str">
        <f>'Cover and Instructions'!D4</f>
        <v>Peach State Health Plan</v>
      </c>
      <c r="C5" s="69"/>
    </row>
    <row r="6" spans="1:16" x14ac:dyDescent="0.25">
      <c r="A6" s="68" t="s">
        <v>510</v>
      </c>
      <c r="B6" s="69" t="str">
        <f>'Cover and Instructions'!D5</f>
        <v>Title XIX Children</v>
      </c>
      <c r="C6" s="69"/>
    </row>
    <row r="7" spans="1:16" x14ac:dyDescent="0.25">
      <c r="A7" s="68" t="s">
        <v>255</v>
      </c>
      <c r="B7" s="273" t="s">
        <v>279</v>
      </c>
      <c r="D7" s="241"/>
    </row>
    <row r="8" spans="1:16" ht="15.75" thickBot="1" x14ac:dyDescent="0.3">
      <c r="D8" s="241"/>
      <c r="E8" s="265"/>
    </row>
    <row r="9" spans="1:16" ht="39" customHeight="1" thickBot="1" x14ac:dyDescent="0.3">
      <c r="A9" s="567" t="s">
        <v>280</v>
      </c>
      <c r="B9" s="568"/>
      <c r="C9" s="575" t="s">
        <v>256</v>
      </c>
      <c r="D9" s="583" t="s">
        <v>407</v>
      </c>
      <c r="E9" s="581" t="s">
        <v>343</v>
      </c>
      <c r="F9" s="582"/>
      <c r="G9" s="581" t="s">
        <v>344</v>
      </c>
      <c r="H9" s="582"/>
      <c r="I9" s="581" t="s">
        <v>345</v>
      </c>
      <c r="J9" s="582"/>
      <c r="K9" s="581" t="s">
        <v>443</v>
      </c>
      <c r="L9" s="582"/>
      <c r="M9" s="578" t="s">
        <v>184</v>
      </c>
      <c r="N9" s="578" t="s">
        <v>500</v>
      </c>
      <c r="O9" s="578" t="s">
        <v>446</v>
      </c>
      <c r="P9" s="594"/>
    </row>
    <row r="10" spans="1:16" ht="26.25" customHeight="1" x14ac:dyDescent="0.25">
      <c r="A10" s="569"/>
      <c r="B10" s="570"/>
      <c r="C10" s="576"/>
      <c r="D10" s="584"/>
      <c r="E10" s="573" t="s">
        <v>211</v>
      </c>
      <c r="F10" s="574"/>
      <c r="G10" s="573" t="s">
        <v>211</v>
      </c>
      <c r="H10" s="574"/>
      <c r="I10" s="573" t="s">
        <v>211</v>
      </c>
      <c r="J10" s="574"/>
      <c r="K10" s="573" t="s">
        <v>211</v>
      </c>
      <c r="L10" s="574"/>
      <c r="M10" s="579"/>
      <c r="N10" s="579"/>
      <c r="O10" s="579"/>
      <c r="P10" s="594"/>
    </row>
    <row r="11" spans="1:16" ht="26.25" customHeight="1" thickBot="1" x14ac:dyDescent="0.3">
      <c r="A11" s="571"/>
      <c r="B11" s="572"/>
      <c r="C11" s="577"/>
      <c r="D11" s="585"/>
      <c r="E11" s="266" t="s">
        <v>202</v>
      </c>
      <c r="F11" s="267" t="s">
        <v>203</v>
      </c>
      <c r="G11" s="266" t="s">
        <v>202</v>
      </c>
      <c r="H11" s="267" t="s">
        <v>203</v>
      </c>
      <c r="I11" s="266" t="s">
        <v>202</v>
      </c>
      <c r="J11" s="267" t="s">
        <v>203</v>
      </c>
      <c r="K11" s="266" t="s">
        <v>202</v>
      </c>
      <c r="L11" s="267" t="s">
        <v>203</v>
      </c>
      <c r="M11" s="580"/>
      <c r="N11" s="580"/>
      <c r="O11" s="580"/>
      <c r="P11" s="594"/>
    </row>
    <row r="12" spans="1:16" ht="140.25" customHeight="1" x14ac:dyDescent="0.25">
      <c r="A12" s="588" t="s">
        <v>450</v>
      </c>
      <c r="B12" s="589"/>
      <c r="C12" s="279" t="s">
        <v>208</v>
      </c>
      <c r="D12" s="269" t="s">
        <v>371</v>
      </c>
      <c r="E12" s="374" t="s">
        <v>679</v>
      </c>
      <c r="F12" s="375" t="s">
        <v>568</v>
      </c>
      <c r="G12" s="376" t="s">
        <v>680</v>
      </c>
      <c r="H12" s="377" t="s">
        <v>681</v>
      </c>
      <c r="I12" s="374" t="s">
        <v>580</v>
      </c>
      <c r="J12" s="375" t="s">
        <v>568</v>
      </c>
      <c r="K12" s="376" t="s">
        <v>581</v>
      </c>
      <c r="L12" s="377" t="s">
        <v>581</v>
      </c>
      <c r="M12" s="369" t="s">
        <v>582</v>
      </c>
      <c r="N12" s="455" t="s">
        <v>762</v>
      </c>
      <c r="O12" s="369" t="s">
        <v>574</v>
      </c>
    </row>
    <row r="13" spans="1:16" ht="140.25" customHeight="1" x14ac:dyDescent="0.25">
      <c r="A13" s="590"/>
      <c r="B13" s="591"/>
      <c r="C13" s="270" t="s">
        <v>501</v>
      </c>
      <c r="D13" s="277" t="s">
        <v>371</v>
      </c>
      <c r="E13" s="355" t="s">
        <v>682</v>
      </c>
      <c r="F13" s="356" t="s">
        <v>597</v>
      </c>
      <c r="G13" s="357" t="s">
        <v>583</v>
      </c>
      <c r="H13" s="358" t="s">
        <v>568</v>
      </c>
      <c r="I13" s="355" t="s">
        <v>584</v>
      </c>
      <c r="J13" s="356" t="s">
        <v>585</v>
      </c>
      <c r="K13" s="357" t="s">
        <v>586</v>
      </c>
      <c r="L13" s="358" t="s">
        <v>586</v>
      </c>
      <c r="M13" s="359" t="s">
        <v>587</v>
      </c>
      <c r="N13" s="360" t="s">
        <v>683</v>
      </c>
      <c r="O13" s="359" t="s">
        <v>574</v>
      </c>
    </row>
    <row r="14" spans="1:16" ht="140.25" customHeight="1" x14ac:dyDescent="0.25">
      <c r="A14" s="590"/>
      <c r="B14" s="591"/>
      <c r="C14" s="270" t="s">
        <v>5</v>
      </c>
      <c r="D14" s="277" t="s">
        <v>371</v>
      </c>
      <c r="E14" s="355" t="s">
        <v>662</v>
      </c>
      <c r="F14" s="356" t="s">
        <v>568</v>
      </c>
      <c r="G14" s="357" t="s">
        <v>583</v>
      </c>
      <c r="H14" s="358" t="s">
        <v>568</v>
      </c>
      <c r="I14" s="355" t="s">
        <v>585</v>
      </c>
      <c r="J14" s="356" t="s">
        <v>585</v>
      </c>
      <c r="K14" s="357" t="s">
        <v>586</v>
      </c>
      <c r="L14" s="358" t="s">
        <v>586</v>
      </c>
      <c r="M14" s="359" t="s">
        <v>588</v>
      </c>
      <c r="N14" s="360" t="s">
        <v>589</v>
      </c>
      <c r="O14" s="359" t="s">
        <v>574</v>
      </c>
    </row>
    <row r="15" spans="1:16" ht="140.25" customHeight="1" x14ac:dyDescent="0.25">
      <c r="A15" s="590"/>
      <c r="B15" s="591"/>
      <c r="C15" s="270" t="s">
        <v>502</v>
      </c>
      <c r="D15" s="277" t="s">
        <v>371</v>
      </c>
      <c r="E15" s="355" t="s">
        <v>684</v>
      </c>
      <c r="F15" s="356" t="s">
        <v>568</v>
      </c>
      <c r="G15" s="357" t="s">
        <v>685</v>
      </c>
      <c r="H15" s="358" t="s">
        <v>568</v>
      </c>
      <c r="I15" s="355" t="s">
        <v>585</v>
      </c>
      <c r="J15" s="356" t="s">
        <v>585</v>
      </c>
      <c r="K15" s="357" t="s">
        <v>586</v>
      </c>
      <c r="L15" s="358" t="s">
        <v>586</v>
      </c>
      <c r="M15" s="359" t="s">
        <v>590</v>
      </c>
      <c r="N15" s="360" t="s">
        <v>598</v>
      </c>
      <c r="O15" s="359" t="s">
        <v>574</v>
      </c>
    </row>
    <row r="16" spans="1:16" ht="140.25" customHeight="1" x14ac:dyDescent="0.25">
      <c r="A16" s="590"/>
      <c r="B16" s="591"/>
      <c r="C16" s="270" t="s">
        <v>8</v>
      </c>
      <c r="D16" s="277" t="s">
        <v>372</v>
      </c>
      <c r="E16" s="367"/>
      <c r="F16" s="368"/>
      <c r="G16" s="380"/>
      <c r="H16" s="381"/>
      <c r="I16" s="367"/>
      <c r="J16" s="368"/>
      <c r="K16" s="380"/>
      <c r="L16" s="381"/>
      <c r="M16" s="370"/>
      <c r="N16" s="371"/>
      <c r="O16" s="370"/>
    </row>
    <row r="17" spans="1:15" ht="140.25" customHeight="1" thickBot="1" x14ac:dyDescent="0.3">
      <c r="A17" s="592"/>
      <c r="B17" s="593"/>
      <c r="C17" s="272" t="s">
        <v>4</v>
      </c>
      <c r="D17" s="278" t="s">
        <v>372</v>
      </c>
      <c r="E17" s="382"/>
      <c r="F17" s="383"/>
      <c r="G17" s="384"/>
      <c r="H17" s="385"/>
      <c r="I17" s="382"/>
      <c r="J17" s="383"/>
      <c r="K17" s="384"/>
      <c r="L17" s="385"/>
      <c r="M17" s="372"/>
      <c r="N17" s="373"/>
      <c r="O17" s="372"/>
    </row>
    <row r="18" spans="1:15" x14ac:dyDescent="0.25">
      <c r="D18" s="62"/>
    </row>
    <row r="19" spans="1:15" x14ac:dyDescent="0.25">
      <c r="D19" s="62"/>
    </row>
    <row r="20" spans="1:15" x14ac:dyDescent="0.25">
      <c r="D20" s="62"/>
    </row>
    <row r="21" spans="1:15" x14ac:dyDescent="0.25">
      <c r="D21" s="62"/>
    </row>
  </sheetData>
  <sheetProtection algorithmName="SHA-512" hashValue="8sgSYVyPrpfRAaVotTJomqfnaGyepJTWd9JqPBLjAc9O1HQiLCetsVPpMPqZ5NkaTJupP/9Ua6jyBsPcuLMwEg==" saltValue="eckPk9FFQEqiJqrbdi5tRA==" spinCount="100000" sheet="1" objects="1" scenarios="1" formatCells="0" formatColumns="0" formatRows="0" selectLockedCells="1"/>
  <customSheetViews>
    <customSheetView guid="{13810DCC-AA08-45AA-A2EB-614B3F1533B3}">
      <pageMargins left="0.7" right="0.7" top="0.75" bottom="0.75" header="0.3" footer="0.3"/>
    </customSheetView>
  </customSheetViews>
  <mergeCells count="16">
    <mergeCell ref="A12:B17"/>
    <mergeCell ref="G9:H9"/>
    <mergeCell ref="D9:D11"/>
    <mergeCell ref="I9:J9"/>
    <mergeCell ref="K9:L9"/>
    <mergeCell ref="E10:F10"/>
    <mergeCell ref="G10:H10"/>
    <mergeCell ref="I10:J10"/>
    <mergeCell ref="K10:L10"/>
    <mergeCell ref="P9:P11"/>
    <mergeCell ref="O9:O11"/>
    <mergeCell ref="A9:B11"/>
    <mergeCell ref="C9:C11"/>
    <mergeCell ref="E9:F9"/>
    <mergeCell ref="M9:M11"/>
    <mergeCell ref="N9:N11"/>
  </mergeCells>
  <conditionalFormatting sqref="E16:O16">
    <cfRule type="expression" dxfId="6" priority="15">
      <formula>$D$16="no"</formula>
    </cfRule>
  </conditionalFormatting>
  <conditionalFormatting sqref="E17:O17">
    <cfRule type="expression" dxfId="5" priority="14">
      <formula>$D$17="no"</formula>
    </cfRule>
  </conditionalFormatting>
  <conditionalFormatting sqref="E13:O13">
    <cfRule type="expression" dxfId="4" priority="5">
      <formula>$D$13="no"</formula>
    </cfRule>
  </conditionalFormatting>
  <conditionalFormatting sqref="E15:O15">
    <cfRule type="expression" dxfId="3" priority="4">
      <formula>$D$15="no"</formula>
    </cfRule>
  </conditionalFormatting>
  <conditionalFormatting sqref="E12:M12 O12">
    <cfRule type="expression" dxfId="2" priority="3">
      <formula>$D$12="no"</formula>
    </cfRule>
  </conditionalFormatting>
  <conditionalFormatting sqref="E14:O14">
    <cfRule type="expression" dxfId="1" priority="2">
      <formula>$D$14="no"</formula>
    </cfRule>
  </conditionalFormatting>
  <conditionalFormatting sqref="N12">
    <cfRule type="expression" dxfId="0" priority="1">
      <formula>$D$12="no"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'Yes or No'!$A:$A</xm:f>
          </x14:formula1>
          <xm:sqref>D12:D17</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O28"/>
  <sheetViews>
    <sheetView showGridLines="0" zoomScaleNormal="100" workbookViewId="0">
      <pane xSplit="3" ySplit="11" topLeftCell="D12" activePane="bottomRight" state="frozen"/>
      <selection activeCell="A12" sqref="A12:D83"/>
      <selection pane="topRight" activeCell="A12" sqref="A12:D83"/>
      <selection pane="bottomLeft" activeCell="A12" sqref="A12:D83"/>
      <selection pane="bottomRight" activeCell="D12" sqref="D12"/>
    </sheetView>
  </sheetViews>
  <sheetFormatPr defaultColWidth="8.85546875" defaultRowHeight="15" x14ac:dyDescent="0.25"/>
  <cols>
    <col min="1" max="1" width="15.5703125" style="62" customWidth="1"/>
    <col min="2" max="2" width="25.7109375" style="62" customWidth="1"/>
    <col min="3" max="3" width="22.7109375" style="62" customWidth="1"/>
    <col min="4" max="11" width="28.42578125" style="62" customWidth="1"/>
    <col min="12" max="14" width="51.140625" style="62" customWidth="1"/>
    <col min="15" max="15" width="38.7109375" style="62" customWidth="1"/>
    <col min="16" max="16384" width="8.85546875" style="62"/>
  </cols>
  <sheetData>
    <row r="1" spans="1:15" ht="18.75" customHeight="1" x14ac:dyDescent="0.3">
      <c r="A1" s="61" t="str">
        <f>'Cover and Instructions'!A1</f>
        <v>Georgia Families MHPAEA Parity</v>
      </c>
      <c r="D1" s="63" t="s">
        <v>565</v>
      </c>
    </row>
    <row r="2" spans="1:15" ht="26.25" x14ac:dyDescent="0.4">
      <c r="A2" s="64" t="s">
        <v>16</v>
      </c>
    </row>
    <row r="3" spans="1:15" ht="21" x14ac:dyDescent="0.35">
      <c r="A3" s="66" t="s">
        <v>599</v>
      </c>
    </row>
    <row r="5" spans="1:15" x14ac:dyDescent="0.25">
      <c r="A5" s="68" t="s">
        <v>0</v>
      </c>
      <c r="B5" s="69" t="str">
        <f>'Cover and Instructions'!D4</f>
        <v>Peach State Health Plan</v>
      </c>
      <c r="C5" s="69"/>
    </row>
    <row r="6" spans="1:15" x14ac:dyDescent="0.25">
      <c r="A6" s="68" t="s">
        <v>510</v>
      </c>
      <c r="B6" s="69" t="str">
        <f>'Cover and Instructions'!D5</f>
        <v>Title XIX Children</v>
      </c>
      <c r="C6" s="69"/>
    </row>
    <row r="7" spans="1:15" x14ac:dyDescent="0.25">
      <c r="A7" s="68" t="s">
        <v>600</v>
      </c>
      <c r="B7" s="273"/>
    </row>
    <row r="8" spans="1:15" ht="15.75" thickBot="1" x14ac:dyDescent="0.3">
      <c r="D8" s="265"/>
    </row>
    <row r="9" spans="1:15" ht="39" customHeight="1" thickBot="1" x14ac:dyDescent="0.3">
      <c r="A9" s="567" t="s">
        <v>280</v>
      </c>
      <c r="B9" s="568"/>
      <c r="C9" s="575" t="s">
        <v>601</v>
      </c>
      <c r="D9" s="581" t="s">
        <v>343</v>
      </c>
      <c r="E9" s="582"/>
      <c r="F9" s="581" t="s">
        <v>344</v>
      </c>
      <c r="G9" s="582"/>
      <c r="H9" s="581" t="s">
        <v>345</v>
      </c>
      <c r="I9" s="582"/>
      <c r="J9" s="581" t="s">
        <v>443</v>
      </c>
      <c r="K9" s="582"/>
      <c r="L9" s="578" t="s">
        <v>184</v>
      </c>
      <c r="M9" s="578" t="s">
        <v>500</v>
      </c>
      <c r="N9" s="578" t="s">
        <v>602</v>
      </c>
      <c r="O9" s="594"/>
    </row>
    <row r="10" spans="1:15" ht="26.25" customHeight="1" x14ac:dyDescent="0.25">
      <c r="A10" s="569"/>
      <c r="B10" s="570"/>
      <c r="C10" s="576"/>
      <c r="D10" s="573" t="s">
        <v>603</v>
      </c>
      <c r="E10" s="574"/>
      <c r="F10" s="573" t="s">
        <v>603</v>
      </c>
      <c r="G10" s="574"/>
      <c r="H10" s="573" t="s">
        <v>603</v>
      </c>
      <c r="I10" s="574"/>
      <c r="J10" s="573" t="s">
        <v>603</v>
      </c>
      <c r="K10" s="574"/>
      <c r="L10" s="579"/>
      <c r="M10" s="579"/>
      <c r="N10" s="579"/>
      <c r="O10" s="594"/>
    </row>
    <row r="11" spans="1:15" ht="26.25" customHeight="1" thickBot="1" x14ac:dyDescent="0.3">
      <c r="A11" s="571"/>
      <c r="B11" s="572"/>
      <c r="C11" s="577"/>
      <c r="D11" s="266" t="s">
        <v>202</v>
      </c>
      <c r="E11" s="267" t="s">
        <v>203</v>
      </c>
      <c r="F11" s="266" t="s">
        <v>202</v>
      </c>
      <c r="G11" s="267" t="s">
        <v>203</v>
      </c>
      <c r="H11" s="266" t="s">
        <v>202</v>
      </c>
      <c r="I11" s="267" t="s">
        <v>203</v>
      </c>
      <c r="J11" s="266" t="s">
        <v>202</v>
      </c>
      <c r="K11" s="267" t="s">
        <v>203</v>
      </c>
      <c r="L11" s="580"/>
      <c r="M11" s="580"/>
      <c r="N11" s="580"/>
      <c r="O11" s="594"/>
    </row>
    <row r="12" spans="1:15" ht="140.25" customHeight="1" x14ac:dyDescent="0.25">
      <c r="A12" s="561" t="s">
        <v>604</v>
      </c>
      <c r="B12" s="562"/>
      <c r="C12" s="279" t="s">
        <v>605</v>
      </c>
      <c r="D12" s="425">
        <v>36465</v>
      </c>
      <c r="E12" s="426">
        <v>3933</v>
      </c>
      <c r="F12" s="427">
        <v>3610011</v>
      </c>
      <c r="G12" s="428">
        <v>558654</v>
      </c>
      <c r="H12" s="425">
        <v>653899</v>
      </c>
      <c r="I12" s="354">
        <v>233</v>
      </c>
      <c r="J12" s="427">
        <v>2327005</v>
      </c>
      <c r="K12" s="428">
        <v>342311</v>
      </c>
      <c r="L12" s="388"/>
      <c r="M12" s="389"/>
      <c r="N12" s="388"/>
    </row>
    <row r="13" spans="1:15" ht="140.25" customHeight="1" x14ac:dyDescent="0.25">
      <c r="A13" s="563"/>
      <c r="B13" s="564"/>
      <c r="C13" s="270" t="s">
        <v>606</v>
      </c>
      <c r="D13" s="429">
        <v>32562</v>
      </c>
      <c r="E13" s="430">
        <v>3725</v>
      </c>
      <c r="F13" s="431">
        <v>3252078</v>
      </c>
      <c r="G13" s="432">
        <v>517900</v>
      </c>
      <c r="H13" s="429">
        <v>597504</v>
      </c>
      <c r="I13" s="368">
        <v>172</v>
      </c>
      <c r="J13" s="431">
        <v>2319824</v>
      </c>
      <c r="K13" s="432">
        <v>340249</v>
      </c>
      <c r="L13" s="370"/>
      <c r="M13" s="371"/>
      <c r="N13" s="370"/>
    </row>
    <row r="14" spans="1:15" ht="140.25" customHeight="1" x14ac:dyDescent="0.25">
      <c r="A14" s="563"/>
      <c r="B14" s="564"/>
      <c r="C14" s="270" t="s">
        <v>607</v>
      </c>
      <c r="D14" s="429">
        <v>3903</v>
      </c>
      <c r="E14" s="430">
        <v>208</v>
      </c>
      <c r="F14" s="431">
        <v>357933</v>
      </c>
      <c r="G14" s="432">
        <v>40754</v>
      </c>
      <c r="H14" s="429">
        <v>56395</v>
      </c>
      <c r="I14" s="368">
        <v>61</v>
      </c>
      <c r="J14" s="431">
        <v>7181</v>
      </c>
      <c r="K14" s="432">
        <v>2062</v>
      </c>
      <c r="L14" s="370"/>
      <c r="M14" s="371"/>
      <c r="N14" s="370"/>
    </row>
    <row r="15" spans="1:15" ht="140.25" customHeight="1" x14ac:dyDescent="0.25">
      <c r="A15" s="563"/>
      <c r="B15" s="564"/>
      <c r="C15" s="270" t="s">
        <v>608</v>
      </c>
      <c r="D15" s="367">
        <v>6</v>
      </c>
      <c r="E15" s="368">
        <v>0</v>
      </c>
      <c r="F15" s="380">
        <v>163</v>
      </c>
      <c r="G15" s="381">
        <v>2</v>
      </c>
      <c r="H15" s="367">
        <v>0</v>
      </c>
      <c r="I15" s="368">
        <v>0</v>
      </c>
      <c r="J15" s="431">
        <v>0</v>
      </c>
      <c r="K15" s="432">
        <v>0</v>
      </c>
      <c r="L15" s="370"/>
      <c r="M15" s="371"/>
      <c r="N15" s="370"/>
    </row>
    <row r="16" spans="1:15" ht="140.25" customHeight="1" thickBot="1" x14ac:dyDescent="0.3">
      <c r="A16" s="563"/>
      <c r="B16" s="564"/>
      <c r="C16" s="270" t="s">
        <v>609</v>
      </c>
      <c r="D16" s="367">
        <v>235</v>
      </c>
      <c r="E16" s="368">
        <v>19</v>
      </c>
      <c r="F16" s="380">
        <v>1843</v>
      </c>
      <c r="G16" s="381">
        <v>255</v>
      </c>
      <c r="H16" s="367">
        <v>2135</v>
      </c>
      <c r="I16" s="368">
        <v>0</v>
      </c>
      <c r="J16" s="380" t="s">
        <v>752</v>
      </c>
      <c r="K16" s="380" t="s">
        <v>752</v>
      </c>
      <c r="L16" s="370"/>
      <c r="M16" s="371"/>
      <c r="N16" s="370"/>
    </row>
    <row r="17" spans="1:14" ht="140.25" customHeight="1" x14ac:dyDescent="0.25">
      <c r="A17" s="563"/>
      <c r="B17" s="564"/>
      <c r="C17" s="270" t="s">
        <v>610</v>
      </c>
      <c r="D17" s="429">
        <v>26277</v>
      </c>
      <c r="E17" s="430">
        <v>3133</v>
      </c>
      <c r="F17" s="431">
        <v>2965139</v>
      </c>
      <c r="G17" s="432">
        <v>538378</v>
      </c>
      <c r="H17" s="429">
        <v>608703</v>
      </c>
      <c r="I17" s="368">
        <v>227</v>
      </c>
      <c r="J17" s="427">
        <v>2327005</v>
      </c>
      <c r="K17" s="428">
        <v>342311</v>
      </c>
      <c r="L17" s="370"/>
      <c r="M17" s="371"/>
      <c r="N17" s="370"/>
    </row>
    <row r="18" spans="1:14" ht="140.25" customHeight="1" x14ac:dyDescent="0.25">
      <c r="A18" s="563"/>
      <c r="B18" s="564"/>
      <c r="C18" s="270" t="s">
        <v>611</v>
      </c>
      <c r="D18" s="367">
        <v>11.61</v>
      </c>
      <c r="E18" s="368">
        <v>13.99</v>
      </c>
      <c r="F18" s="380">
        <v>13.25</v>
      </c>
      <c r="G18" s="381">
        <v>14.95</v>
      </c>
      <c r="H18" s="367">
        <v>13.73</v>
      </c>
      <c r="I18" s="368">
        <v>128.72999999999999</v>
      </c>
      <c r="J18" s="431">
        <v>0</v>
      </c>
      <c r="K18" s="432">
        <v>0</v>
      </c>
      <c r="L18" s="370"/>
      <c r="M18" s="371"/>
      <c r="N18" s="370"/>
    </row>
    <row r="19" spans="1:14" ht="140.25" customHeight="1" x14ac:dyDescent="0.25">
      <c r="A19" s="563"/>
      <c r="B19" s="564"/>
      <c r="C19" s="270" t="s">
        <v>612</v>
      </c>
      <c r="D19" s="429">
        <v>30629</v>
      </c>
      <c r="E19" s="430">
        <v>2700</v>
      </c>
      <c r="F19" s="431">
        <v>548562</v>
      </c>
      <c r="G19" s="432">
        <v>48177</v>
      </c>
      <c r="H19" s="429">
        <v>182380</v>
      </c>
      <c r="I19" s="368">
        <v>180</v>
      </c>
      <c r="J19" s="431">
        <v>390343</v>
      </c>
      <c r="K19" s="432">
        <v>52744</v>
      </c>
      <c r="L19" s="370"/>
      <c r="M19" s="371"/>
      <c r="N19" s="370"/>
    </row>
    <row r="20" spans="1:14" ht="140.25" customHeight="1" x14ac:dyDescent="0.25">
      <c r="A20" s="563"/>
      <c r="B20" s="564"/>
      <c r="C20" s="270" t="s">
        <v>613</v>
      </c>
      <c r="D20" s="401">
        <v>14967</v>
      </c>
      <c r="E20" s="402">
        <v>3360</v>
      </c>
      <c r="F20" s="403">
        <v>105267</v>
      </c>
      <c r="G20" s="404">
        <v>35556</v>
      </c>
      <c r="H20" s="367" t="s">
        <v>569</v>
      </c>
      <c r="I20" s="367" t="s">
        <v>569</v>
      </c>
      <c r="J20" s="380">
        <v>20475</v>
      </c>
      <c r="K20" s="381">
        <v>10468</v>
      </c>
      <c r="L20" s="370"/>
      <c r="M20" s="371"/>
      <c r="N20" s="370"/>
    </row>
    <row r="21" spans="1:14" ht="140.25" customHeight="1" x14ac:dyDescent="0.25">
      <c r="A21" s="563"/>
      <c r="B21" s="564"/>
      <c r="C21" s="270" t="s">
        <v>614</v>
      </c>
      <c r="D21" s="401">
        <v>14460</v>
      </c>
      <c r="E21" s="402">
        <v>3106</v>
      </c>
      <c r="F21" s="403">
        <v>92162</v>
      </c>
      <c r="G21" s="404">
        <v>29573</v>
      </c>
      <c r="H21" s="367" t="s">
        <v>569</v>
      </c>
      <c r="I21" s="367" t="s">
        <v>569</v>
      </c>
      <c r="J21" s="380">
        <v>13294</v>
      </c>
      <c r="K21" s="381">
        <v>6899</v>
      </c>
      <c r="L21" s="370"/>
      <c r="M21" s="371"/>
      <c r="N21" s="370"/>
    </row>
    <row r="22" spans="1:14" ht="140.25" customHeight="1" x14ac:dyDescent="0.25">
      <c r="A22" s="563"/>
      <c r="B22" s="564"/>
      <c r="C22" s="268" t="s">
        <v>615</v>
      </c>
      <c r="D22" s="401">
        <v>507</v>
      </c>
      <c r="E22" s="402">
        <v>254</v>
      </c>
      <c r="F22" s="403">
        <v>13105</v>
      </c>
      <c r="G22" s="404">
        <v>5983</v>
      </c>
      <c r="H22" s="367" t="s">
        <v>569</v>
      </c>
      <c r="I22" s="367" t="s">
        <v>569</v>
      </c>
      <c r="J22" s="395">
        <v>7181</v>
      </c>
      <c r="K22" s="396">
        <v>3569</v>
      </c>
      <c r="L22" s="397"/>
      <c r="M22" s="398"/>
      <c r="N22" s="397"/>
    </row>
    <row r="23" spans="1:14" ht="140.25" customHeight="1" x14ac:dyDescent="0.25">
      <c r="A23" s="563"/>
      <c r="B23" s="564"/>
      <c r="C23" s="268" t="s">
        <v>664</v>
      </c>
      <c r="D23" s="405">
        <v>3.3874523952695933E-2</v>
      </c>
      <c r="E23" s="406">
        <v>7.559523809523809E-2</v>
      </c>
      <c r="F23" s="407">
        <v>0.12449295600710573</v>
      </c>
      <c r="G23" s="408">
        <v>0.16826977162785464</v>
      </c>
      <c r="H23" s="367" t="s">
        <v>569</v>
      </c>
      <c r="I23" s="367" t="s">
        <v>569</v>
      </c>
      <c r="J23" s="421">
        <v>0.35070000000000001</v>
      </c>
      <c r="K23" s="422">
        <v>0.34089999999999998</v>
      </c>
      <c r="L23" s="397"/>
      <c r="M23" s="398"/>
      <c r="N23" s="397"/>
    </row>
    <row r="24" spans="1:14" ht="140.25" customHeight="1" x14ac:dyDescent="0.25">
      <c r="A24" s="563"/>
      <c r="B24" s="564"/>
      <c r="C24" s="268" t="s">
        <v>665</v>
      </c>
      <c r="D24" s="409" t="s">
        <v>739</v>
      </c>
      <c r="E24" s="410" t="s">
        <v>740</v>
      </c>
      <c r="F24" s="411" t="s">
        <v>741</v>
      </c>
      <c r="G24" s="412" t="s">
        <v>742</v>
      </c>
      <c r="H24" s="367" t="s">
        <v>569</v>
      </c>
      <c r="I24" s="367" t="s">
        <v>569</v>
      </c>
      <c r="J24" s="395" t="s">
        <v>750</v>
      </c>
      <c r="K24" s="396" t="s">
        <v>751</v>
      </c>
      <c r="L24" s="397"/>
      <c r="M24" s="398"/>
      <c r="N24" s="397"/>
    </row>
    <row r="25" spans="1:14" ht="140.25" customHeight="1" x14ac:dyDescent="0.25">
      <c r="A25" s="563"/>
      <c r="B25" s="564"/>
      <c r="C25" s="268" t="s">
        <v>666</v>
      </c>
      <c r="D25" s="413">
        <v>25</v>
      </c>
      <c r="E25" s="414">
        <v>8</v>
      </c>
      <c r="F25" s="415">
        <v>1111</v>
      </c>
      <c r="G25" s="416">
        <v>27</v>
      </c>
      <c r="H25" s="367" t="s">
        <v>569</v>
      </c>
      <c r="I25" s="367" t="s">
        <v>569</v>
      </c>
      <c r="J25" s="395">
        <v>0</v>
      </c>
      <c r="K25" s="396">
        <v>0</v>
      </c>
      <c r="L25" s="397"/>
      <c r="M25" s="398"/>
      <c r="N25" s="397"/>
    </row>
    <row r="26" spans="1:14" ht="140.25" customHeight="1" x14ac:dyDescent="0.25">
      <c r="A26" s="563"/>
      <c r="B26" s="564"/>
      <c r="C26" s="268" t="s">
        <v>667</v>
      </c>
      <c r="D26" s="417">
        <v>0.92000069327986833</v>
      </c>
      <c r="E26" s="418">
        <v>0.74398340540879582</v>
      </c>
      <c r="F26" s="419">
        <v>1.5081331399054334</v>
      </c>
      <c r="G26" s="420">
        <v>0.15537238369155781</v>
      </c>
      <c r="H26" s="367" t="s">
        <v>569</v>
      </c>
      <c r="I26" s="367" t="s">
        <v>569</v>
      </c>
      <c r="J26" s="423">
        <v>0.17135951985265943</v>
      </c>
      <c r="K26" s="424">
        <v>0.12769149077738023</v>
      </c>
      <c r="L26" s="397"/>
      <c r="M26" s="398"/>
      <c r="N26" s="397"/>
    </row>
    <row r="27" spans="1:14" ht="140.25" customHeight="1" thickBot="1" x14ac:dyDescent="0.3">
      <c r="A27" s="595"/>
      <c r="B27" s="596"/>
      <c r="C27" s="390" t="s">
        <v>668</v>
      </c>
      <c r="D27" s="391" t="s">
        <v>753</v>
      </c>
      <c r="E27" s="391" t="s">
        <v>753</v>
      </c>
      <c r="F27" s="391" t="s">
        <v>753</v>
      </c>
      <c r="G27" s="391" t="s">
        <v>753</v>
      </c>
      <c r="H27" s="367" t="s">
        <v>569</v>
      </c>
      <c r="I27" s="367" t="s">
        <v>569</v>
      </c>
      <c r="J27" s="391" t="s">
        <v>753</v>
      </c>
      <c r="K27" s="391" t="s">
        <v>753</v>
      </c>
      <c r="L27" s="392"/>
      <c r="M27" s="393"/>
      <c r="N27" s="392"/>
    </row>
    <row r="28" spans="1:14" ht="15.75" thickTop="1" x14ac:dyDescent="0.25"/>
  </sheetData>
  <sheetProtection algorithmName="SHA-512" hashValue="d28oTW+do/PIbuO2NNR9BI/RcexAGPjMf+KuHDnDjClps10BI3Gf+DeKNTNhJk7FK68M/UGIR/SILTFwGOJ3aw==" saltValue="fayjoPHiw6jAb+ihi9Kqqg==" spinCount="100000" sheet="1" objects="1" scenarios="1" formatCells="0" formatColumns="0" formatRows="0" selectLockedCells="1"/>
  <mergeCells count="15">
    <mergeCell ref="A12:B27"/>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O24"/>
  <sheetViews>
    <sheetView showGridLines="0" zoomScaleNormal="100" workbookViewId="0">
      <pane xSplit="3" ySplit="11" topLeftCell="D12" activePane="bottomRight" state="frozen"/>
      <selection activeCell="A12" sqref="A12:D83"/>
      <selection pane="topRight" activeCell="A12" sqref="A12:D83"/>
      <selection pane="bottomLeft" activeCell="A12" sqref="A12:D83"/>
      <selection pane="bottomRight" activeCell="D12" sqref="D12"/>
    </sheetView>
  </sheetViews>
  <sheetFormatPr defaultColWidth="8.85546875" defaultRowHeight="15" x14ac:dyDescent="0.25"/>
  <cols>
    <col min="1" max="1" width="15.5703125" style="62" customWidth="1"/>
    <col min="2" max="2" width="25.7109375" style="62" customWidth="1"/>
    <col min="3" max="3" width="22.7109375" style="62" customWidth="1"/>
    <col min="4" max="11" width="47.140625" style="62" customWidth="1"/>
    <col min="12" max="14" width="51.140625" style="62" customWidth="1"/>
    <col min="15" max="15" width="38.7109375" style="62" customWidth="1"/>
    <col min="16" max="16384" width="8.85546875" style="62"/>
  </cols>
  <sheetData>
    <row r="1" spans="1:15" ht="18.75" customHeight="1" x14ac:dyDescent="0.3">
      <c r="A1" s="61" t="str">
        <f>'Cover and Instructions'!A1</f>
        <v>Georgia Families MHPAEA Parity</v>
      </c>
      <c r="D1" s="63" t="s">
        <v>565</v>
      </c>
    </row>
    <row r="2" spans="1:15" ht="26.25" x14ac:dyDescent="0.4">
      <c r="A2" s="64" t="s">
        <v>16</v>
      </c>
    </row>
    <row r="3" spans="1:15" ht="21" x14ac:dyDescent="0.35">
      <c r="A3" s="66" t="s">
        <v>674</v>
      </c>
    </row>
    <row r="5" spans="1:15" x14ac:dyDescent="0.25">
      <c r="A5" s="68" t="s">
        <v>0</v>
      </c>
      <c r="B5" s="69" t="str">
        <f>'Cover and Instructions'!D4</f>
        <v>Peach State Health Plan</v>
      </c>
      <c r="C5" s="69"/>
    </row>
    <row r="6" spans="1:15" x14ac:dyDescent="0.25">
      <c r="A6" s="68" t="s">
        <v>510</v>
      </c>
      <c r="B6" s="69" t="str">
        <f>'Cover and Instructions'!D5</f>
        <v>Title XIX Children</v>
      </c>
      <c r="C6" s="69"/>
    </row>
    <row r="7" spans="1:15" x14ac:dyDescent="0.25">
      <c r="A7" s="68" t="s">
        <v>616</v>
      </c>
      <c r="B7" s="273"/>
    </row>
    <row r="8" spans="1:15" ht="15.75" thickBot="1" x14ac:dyDescent="0.3">
      <c r="D8" s="265"/>
    </row>
    <row r="9" spans="1:15" ht="39" customHeight="1" thickBot="1" x14ac:dyDescent="0.3">
      <c r="A9" s="567" t="s">
        <v>280</v>
      </c>
      <c r="B9" s="568"/>
      <c r="C9" s="575" t="s">
        <v>617</v>
      </c>
      <c r="D9" s="581" t="s">
        <v>343</v>
      </c>
      <c r="E9" s="582"/>
      <c r="F9" s="581" t="s">
        <v>344</v>
      </c>
      <c r="G9" s="582"/>
      <c r="H9" s="581" t="s">
        <v>345</v>
      </c>
      <c r="I9" s="582"/>
      <c r="J9" s="581" t="s">
        <v>443</v>
      </c>
      <c r="K9" s="582"/>
      <c r="L9" s="578" t="s">
        <v>184</v>
      </c>
      <c r="M9" s="578" t="s">
        <v>500</v>
      </c>
      <c r="N9" s="578" t="s">
        <v>602</v>
      </c>
      <c r="O9" s="594"/>
    </row>
    <row r="10" spans="1:15" ht="26.25" customHeight="1" x14ac:dyDescent="0.25">
      <c r="A10" s="569"/>
      <c r="B10" s="570"/>
      <c r="C10" s="576"/>
      <c r="D10" s="573" t="s">
        <v>618</v>
      </c>
      <c r="E10" s="574"/>
      <c r="F10" s="573" t="s">
        <v>618</v>
      </c>
      <c r="G10" s="574"/>
      <c r="H10" s="573" t="s">
        <v>618</v>
      </c>
      <c r="I10" s="574"/>
      <c r="J10" s="573" t="s">
        <v>618</v>
      </c>
      <c r="K10" s="574"/>
      <c r="L10" s="579"/>
      <c r="M10" s="579"/>
      <c r="N10" s="579"/>
      <c r="O10" s="594"/>
    </row>
    <row r="11" spans="1:15" ht="26.25" customHeight="1" thickBot="1" x14ac:dyDescent="0.3">
      <c r="A11" s="571"/>
      <c r="B11" s="572"/>
      <c r="C11" s="577"/>
      <c r="D11" s="266" t="s">
        <v>202</v>
      </c>
      <c r="E11" s="267" t="s">
        <v>203</v>
      </c>
      <c r="F11" s="266" t="s">
        <v>202</v>
      </c>
      <c r="G11" s="267" t="s">
        <v>203</v>
      </c>
      <c r="H11" s="266" t="s">
        <v>202</v>
      </c>
      <c r="I11" s="267" t="s">
        <v>203</v>
      </c>
      <c r="J11" s="266" t="s">
        <v>202</v>
      </c>
      <c r="K11" s="267" t="s">
        <v>203</v>
      </c>
      <c r="L11" s="580"/>
      <c r="M11" s="580"/>
      <c r="N11" s="580"/>
      <c r="O11" s="594"/>
    </row>
    <row r="12" spans="1:15" ht="140.25" customHeight="1" thickBot="1" x14ac:dyDescent="0.3">
      <c r="A12" s="588" t="s">
        <v>675</v>
      </c>
      <c r="B12" s="589"/>
      <c r="C12" s="394" t="s">
        <v>619</v>
      </c>
      <c r="D12" s="374" t="s">
        <v>686</v>
      </c>
      <c r="E12" s="375" t="s">
        <v>687</v>
      </c>
      <c r="F12" s="376" t="s">
        <v>686</v>
      </c>
      <c r="G12" s="377" t="s">
        <v>687</v>
      </c>
      <c r="H12" s="374" t="s">
        <v>686</v>
      </c>
      <c r="I12" s="375" t="s">
        <v>688</v>
      </c>
      <c r="J12" s="376" t="s">
        <v>688</v>
      </c>
      <c r="K12" s="376" t="s">
        <v>688</v>
      </c>
      <c r="L12" s="369" t="s">
        <v>689</v>
      </c>
      <c r="M12" s="369" t="s">
        <v>690</v>
      </c>
      <c r="N12" s="365" t="s">
        <v>717</v>
      </c>
    </row>
    <row r="13" spans="1:15" ht="140.25" customHeight="1" thickBot="1" x14ac:dyDescent="0.3">
      <c r="A13" s="597"/>
      <c r="B13" s="598"/>
      <c r="C13" s="270" t="s">
        <v>620</v>
      </c>
      <c r="D13" s="437" t="s">
        <v>691</v>
      </c>
      <c r="E13" s="438" t="s">
        <v>692</v>
      </c>
      <c r="F13" s="439" t="s">
        <v>691</v>
      </c>
      <c r="G13" s="440" t="s">
        <v>692</v>
      </c>
      <c r="H13" s="437" t="s">
        <v>691</v>
      </c>
      <c r="I13" s="438" t="s">
        <v>692</v>
      </c>
      <c r="J13" s="439" t="s">
        <v>693</v>
      </c>
      <c r="K13" s="440" t="s">
        <v>693</v>
      </c>
      <c r="L13" s="378" t="s">
        <v>694</v>
      </c>
      <c r="M13" s="379" t="s">
        <v>695</v>
      </c>
      <c r="N13" s="365" t="s">
        <v>717</v>
      </c>
    </row>
    <row r="14" spans="1:15" ht="140.25" customHeight="1" thickBot="1" x14ac:dyDescent="0.3">
      <c r="A14" s="590"/>
      <c r="B14" s="591"/>
      <c r="C14" s="270" t="s">
        <v>621</v>
      </c>
      <c r="D14" s="355" t="s">
        <v>697</v>
      </c>
      <c r="E14" s="356">
        <v>8</v>
      </c>
      <c r="F14" s="357" t="s">
        <v>697</v>
      </c>
      <c r="G14" s="355">
        <v>6</v>
      </c>
      <c r="H14" s="355" t="s">
        <v>697</v>
      </c>
      <c r="I14" s="355">
        <v>6</v>
      </c>
      <c r="J14" s="355">
        <v>6</v>
      </c>
      <c r="K14" s="355">
        <v>6</v>
      </c>
      <c r="L14" s="359" t="s">
        <v>698</v>
      </c>
      <c r="M14" s="360" t="s">
        <v>699</v>
      </c>
      <c r="N14" s="365" t="s">
        <v>717</v>
      </c>
    </row>
    <row r="15" spans="1:15" ht="140.25" customHeight="1" thickBot="1" x14ac:dyDescent="0.3">
      <c r="A15" s="590"/>
      <c r="B15" s="591"/>
      <c r="C15" s="270" t="s">
        <v>622</v>
      </c>
      <c r="D15" s="355" t="s">
        <v>700</v>
      </c>
      <c r="E15" s="356">
        <v>0</v>
      </c>
      <c r="F15" s="357" t="s">
        <v>700</v>
      </c>
      <c r="G15" s="358">
        <v>0</v>
      </c>
      <c r="H15" s="355" t="s">
        <v>700</v>
      </c>
      <c r="I15" s="356">
        <v>0</v>
      </c>
      <c r="J15" s="357">
        <v>0</v>
      </c>
      <c r="K15" s="358">
        <v>0</v>
      </c>
      <c r="L15" s="359" t="s">
        <v>701</v>
      </c>
      <c r="M15" s="360" t="s">
        <v>696</v>
      </c>
      <c r="N15" s="365" t="s">
        <v>717</v>
      </c>
    </row>
    <row r="16" spans="1:15" ht="140.25" customHeight="1" thickBot="1" x14ac:dyDescent="0.3">
      <c r="A16" s="590"/>
      <c r="B16" s="591"/>
      <c r="C16" s="270" t="s">
        <v>623</v>
      </c>
      <c r="D16" s="355" t="s">
        <v>702</v>
      </c>
      <c r="E16" s="356">
        <v>0</v>
      </c>
      <c r="F16" s="357" t="s">
        <v>702</v>
      </c>
      <c r="G16" s="355">
        <v>0</v>
      </c>
      <c r="H16" s="355" t="s">
        <v>702</v>
      </c>
      <c r="I16" s="355">
        <v>0</v>
      </c>
      <c r="J16" s="355">
        <v>0</v>
      </c>
      <c r="K16" s="355">
        <v>0</v>
      </c>
      <c r="L16" s="359" t="s">
        <v>703</v>
      </c>
      <c r="M16" s="360"/>
      <c r="N16" s="365" t="s">
        <v>717</v>
      </c>
    </row>
    <row r="17" spans="1:14" ht="140.25" customHeight="1" thickBot="1" x14ac:dyDescent="0.3">
      <c r="A17" s="599"/>
      <c r="B17" s="600"/>
      <c r="C17" s="399" t="s">
        <v>624</v>
      </c>
      <c r="D17" s="447" t="s">
        <v>704</v>
      </c>
      <c r="E17" s="448" t="s">
        <v>705</v>
      </c>
      <c r="F17" s="449" t="s">
        <v>704</v>
      </c>
      <c r="G17" s="447" t="s">
        <v>705</v>
      </c>
      <c r="H17" s="447" t="s">
        <v>704</v>
      </c>
      <c r="I17" s="447" t="s">
        <v>705</v>
      </c>
      <c r="J17" s="447" t="s">
        <v>705</v>
      </c>
      <c r="K17" s="447" t="s">
        <v>705</v>
      </c>
      <c r="L17" s="450" t="s">
        <v>703</v>
      </c>
      <c r="M17" s="451" t="s">
        <v>696</v>
      </c>
      <c r="N17" s="365" t="s">
        <v>717</v>
      </c>
    </row>
    <row r="18" spans="1:14" ht="140.25" customHeight="1" thickBot="1" x14ac:dyDescent="0.3">
      <c r="A18" s="599"/>
      <c r="B18" s="600"/>
      <c r="C18" s="399" t="s">
        <v>625</v>
      </c>
      <c r="D18" s="447" t="s">
        <v>569</v>
      </c>
      <c r="E18" s="448" t="s">
        <v>696</v>
      </c>
      <c r="F18" s="449" t="s">
        <v>569</v>
      </c>
      <c r="G18" s="447" t="s">
        <v>696</v>
      </c>
      <c r="H18" s="447" t="s">
        <v>569</v>
      </c>
      <c r="I18" s="447" t="s">
        <v>696</v>
      </c>
      <c r="J18" s="447" t="s">
        <v>696</v>
      </c>
      <c r="K18" s="447" t="s">
        <v>696</v>
      </c>
      <c r="L18" s="450" t="s">
        <v>706</v>
      </c>
      <c r="M18" s="447" t="s">
        <v>696</v>
      </c>
      <c r="N18" s="365" t="s">
        <v>717</v>
      </c>
    </row>
    <row r="19" spans="1:14" ht="111.75" customHeight="1" thickBot="1" x14ac:dyDescent="0.3">
      <c r="A19" s="599"/>
      <c r="B19" s="600"/>
      <c r="C19" s="399" t="s">
        <v>626</v>
      </c>
      <c r="D19" s="447" t="s">
        <v>569</v>
      </c>
      <c r="E19" s="448" t="s">
        <v>696</v>
      </c>
      <c r="F19" s="449" t="s">
        <v>569</v>
      </c>
      <c r="G19" s="447" t="s">
        <v>696</v>
      </c>
      <c r="H19" s="447" t="s">
        <v>569</v>
      </c>
      <c r="I19" s="447" t="s">
        <v>696</v>
      </c>
      <c r="J19" s="447" t="s">
        <v>696</v>
      </c>
      <c r="K19" s="447" t="s">
        <v>696</v>
      </c>
      <c r="L19" s="450" t="s">
        <v>707</v>
      </c>
      <c r="M19" s="447" t="s">
        <v>696</v>
      </c>
      <c r="N19" s="365" t="s">
        <v>717</v>
      </c>
    </row>
    <row r="20" spans="1:14" ht="167.25" customHeight="1" thickBot="1" x14ac:dyDescent="0.3">
      <c r="A20" s="599"/>
      <c r="B20" s="600"/>
      <c r="C20" s="399" t="s">
        <v>627</v>
      </c>
      <c r="D20" s="447" t="s">
        <v>708</v>
      </c>
      <c r="E20" s="448" t="s">
        <v>696</v>
      </c>
      <c r="F20" s="449" t="s">
        <v>709</v>
      </c>
      <c r="G20" s="447" t="s">
        <v>696</v>
      </c>
      <c r="H20" s="447" t="s">
        <v>569</v>
      </c>
      <c r="I20" s="447" t="s">
        <v>696</v>
      </c>
      <c r="J20" s="447" t="s">
        <v>696</v>
      </c>
      <c r="K20" s="447" t="s">
        <v>696</v>
      </c>
      <c r="L20" s="450" t="s">
        <v>710</v>
      </c>
      <c r="M20" s="447" t="s">
        <v>696</v>
      </c>
      <c r="N20" s="365" t="s">
        <v>717</v>
      </c>
    </row>
    <row r="21" spans="1:14" ht="167.25" customHeight="1" thickBot="1" x14ac:dyDescent="0.3">
      <c r="A21" s="599"/>
      <c r="B21" s="600"/>
      <c r="C21" s="399" t="s">
        <v>628</v>
      </c>
      <c r="D21" s="447" t="s">
        <v>569</v>
      </c>
      <c r="E21" s="448" t="s">
        <v>696</v>
      </c>
      <c r="F21" s="449" t="s">
        <v>711</v>
      </c>
      <c r="G21" s="447" t="s">
        <v>696</v>
      </c>
      <c r="H21" s="447" t="s">
        <v>569</v>
      </c>
      <c r="I21" s="447" t="s">
        <v>696</v>
      </c>
      <c r="J21" s="447" t="s">
        <v>696</v>
      </c>
      <c r="K21" s="447" t="s">
        <v>696</v>
      </c>
      <c r="L21" s="450" t="s">
        <v>703</v>
      </c>
      <c r="M21" s="447" t="s">
        <v>696</v>
      </c>
      <c r="N21" s="365" t="s">
        <v>717</v>
      </c>
    </row>
    <row r="22" spans="1:14" ht="167.25" customHeight="1" thickBot="1" x14ac:dyDescent="0.3">
      <c r="A22" s="599"/>
      <c r="B22" s="600"/>
      <c r="C22" s="399" t="s">
        <v>676</v>
      </c>
      <c r="D22" s="447" t="s">
        <v>712</v>
      </c>
      <c r="E22" s="448" t="s">
        <v>568</v>
      </c>
      <c r="F22" s="449" t="s">
        <v>713</v>
      </c>
      <c r="G22" s="452" t="s">
        <v>714</v>
      </c>
      <c r="H22" s="447" t="s">
        <v>569</v>
      </c>
      <c r="I22" s="448" t="s">
        <v>569</v>
      </c>
      <c r="J22" s="449" t="s">
        <v>569</v>
      </c>
      <c r="K22" s="452" t="s">
        <v>569</v>
      </c>
      <c r="L22" s="450" t="s">
        <v>715</v>
      </c>
      <c r="M22" s="451" t="s">
        <v>716</v>
      </c>
      <c r="N22" s="365" t="s">
        <v>717</v>
      </c>
    </row>
    <row r="23" spans="1:14" ht="167.25" customHeight="1" thickBot="1" x14ac:dyDescent="0.3">
      <c r="A23" s="599"/>
      <c r="B23" s="600"/>
      <c r="C23" s="399" t="s">
        <v>677</v>
      </c>
      <c r="D23" s="453" t="s">
        <v>712</v>
      </c>
      <c r="E23" s="448" t="s">
        <v>568</v>
      </c>
      <c r="F23" s="449" t="s">
        <v>713</v>
      </c>
      <c r="G23" s="452" t="s">
        <v>714</v>
      </c>
      <c r="H23" s="447" t="s">
        <v>569</v>
      </c>
      <c r="I23" s="448" t="s">
        <v>569</v>
      </c>
      <c r="J23" s="449" t="s">
        <v>569</v>
      </c>
      <c r="K23" s="452" t="s">
        <v>569</v>
      </c>
      <c r="L23" s="450" t="s">
        <v>718</v>
      </c>
      <c r="M23" s="453" t="s">
        <v>716</v>
      </c>
      <c r="N23" s="365" t="s">
        <v>717</v>
      </c>
    </row>
    <row r="24" spans="1:14" ht="159" customHeight="1" thickBot="1" x14ac:dyDescent="0.3">
      <c r="A24" s="592"/>
      <c r="B24" s="593"/>
      <c r="C24" s="272" t="s">
        <v>678</v>
      </c>
      <c r="D24" s="361" t="s">
        <v>712</v>
      </c>
      <c r="E24" s="362" t="s">
        <v>568</v>
      </c>
      <c r="F24" s="363" t="s">
        <v>713</v>
      </c>
      <c r="G24" s="364" t="s">
        <v>714</v>
      </c>
      <c r="H24" s="361" t="s">
        <v>569</v>
      </c>
      <c r="I24" s="362" t="s">
        <v>569</v>
      </c>
      <c r="J24" s="363" t="s">
        <v>569</v>
      </c>
      <c r="K24" s="364" t="s">
        <v>569</v>
      </c>
      <c r="L24" s="365" t="s">
        <v>718</v>
      </c>
      <c r="M24" s="453" t="s">
        <v>716</v>
      </c>
      <c r="N24" s="365" t="s">
        <v>717</v>
      </c>
    </row>
  </sheetData>
  <sheetProtection algorithmName="SHA-512" hashValue="DcBqMPZxcXMtQzaKZ1FWpzRFqUtD6aTwCxVM8lMfaN1WfPGDKxPcwiZPPNkG6GU5LPKlYcO+kaSRVAq6svXyfQ==" saltValue="AR8Wwz2PclUaLUHz0Bvi3g==" spinCount="100000" sheet="1" objects="1" scenarios="1" formatCells="0" formatColumns="0" formatRows="0" selectLockedCells="1"/>
  <mergeCells count="15">
    <mergeCell ref="A12:B24"/>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2"/>
  <sheetViews>
    <sheetView showGridLines="0" workbookViewId="0">
      <selection activeCell="A2" sqref="A2"/>
    </sheetView>
  </sheetViews>
  <sheetFormatPr defaultRowHeight="15" x14ac:dyDescent="0.25"/>
  <cols>
    <col min="1" max="1" width="12.140625" customWidth="1"/>
  </cols>
  <sheetData>
    <row r="1" spans="1:10" ht="18.75" x14ac:dyDescent="0.3">
      <c r="A1" s="2" t="str">
        <f>'Cover and Instructions'!A1</f>
        <v>Georgia Families MHPAEA Parity</v>
      </c>
      <c r="J1" s="60" t="s">
        <v>565</v>
      </c>
    </row>
    <row r="2" spans="1:10" ht="26.25" x14ac:dyDescent="0.4">
      <c r="A2" s="3" t="s">
        <v>16</v>
      </c>
    </row>
    <row r="3" spans="1:10" ht="21" x14ac:dyDescent="0.35">
      <c r="A3" s="7" t="s">
        <v>51</v>
      </c>
    </row>
    <row r="5" spans="1:10" x14ac:dyDescent="0.25">
      <c r="A5" s="12" t="s">
        <v>98</v>
      </c>
    </row>
    <row r="6" spans="1:10" x14ac:dyDescent="0.25">
      <c r="A6" s="12"/>
    </row>
    <row r="7" spans="1:10" x14ac:dyDescent="0.25">
      <c r="A7" s="10" t="s">
        <v>65</v>
      </c>
      <c r="B7" t="s">
        <v>66</v>
      </c>
    </row>
    <row r="8" spans="1:10" x14ac:dyDescent="0.25">
      <c r="A8" s="10" t="s">
        <v>52</v>
      </c>
      <c r="B8" t="s">
        <v>53</v>
      </c>
    </row>
    <row r="9" spans="1:10" x14ac:dyDescent="0.25">
      <c r="A9" s="10" t="s">
        <v>67</v>
      </c>
      <c r="B9" t="s">
        <v>68</v>
      </c>
    </row>
    <row r="10" spans="1:10" x14ac:dyDescent="0.25">
      <c r="A10" s="10" t="s">
        <v>481</v>
      </c>
      <c r="B10" t="s">
        <v>482</v>
      </c>
    </row>
    <row r="11" spans="1:10" s="25" customFormat="1" x14ac:dyDescent="0.25">
      <c r="A11" s="10" t="s">
        <v>151</v>
      </c>
      <c r="B11" s="25" t="s">
        <v>152</v>
      </c>
    </row>
    <row r="12" spans="1:10" x14ac:dyDescent="0.25">
      <c r="A12" s="10" t="s">
        <v>86</v>
      </c>
      <c r="B12" t="s">
        <v>87</v>
      </c>
    </row>
    <row r="13" spans="1:10" s="25" customFormat="1" x14ac:dyDescent="0.25">
      <c r="A13" s="10" t="s">
        <v>479</v>
      </c>
      <c r="B13" s="25" t="s">
        <v>480</v>
      </c>
    </row>
    <row r="14" spans="1:10" s="25" customFormat="1" x14ac:dyDescent="0.25">
      <c r="A14" s="10" t="s">
        <v>149</v>
      </c>
      <c r="B14" s="25" t="s">
        <v>14</v>
      </c>
    </row>
    <row r="15" spans="1:10" x14ac:dyDescent="0.25">
      <c r="A15" s="10" t="s">
        <v>60</v>
      </c>
      <c r="B15" s="14" t="s">
        <v>493</v>
      </c>
    </row>
    <row r="16" spans="1:10" x14ac:dyDescent="0.25">
      <c r="A16" s="10" t="s">
        <v>58</v>
      </c>
      <c r="B16" t="s">
        <v>59</v>
      </c>
    </row>
    <row r="17" spans="1:2" x14ac:dyDescent="0.25">
      <c r="A17" s="10" t="s">
        <v>57</v>
      </c>
      <c r="B17" t="s">
        <v>69</v>
      </c>
    </row>
    <row r="18" spans="1:2" s="25" customFormat="1" x14ac:dyDescent="0.25">
      <c r="A18" s="10" t="s">
        <v>127</v>
      </c>
      <c r="B18" s="25" t="s">
        <v>128</v>
      </c>
    </row>
    <row r="19" spans="1:2" x14ac:dyDescent="0.25">
      <c r="A19" s="10" t="s">
        <v>13</v>
      </c>
      <c r="B19" t="s">
        <v>56</v>
      </c>
    </row>
    <row r="20" spans="1:2" s="25" customFormat="1" x14ac:dyDescent="0.25">
      <c r="A20" s="10" t="s">
        <v>150</v>
      </c>
      <c r="B20" s="25" t="s">
        <v>15</v>
      </c>
    </row>
    <row r="21" spans="1:2" x14ac:dyDescent="0.25">
      <c r="A21" s="10" t="s">
        <v>61</v>
      </c>
      <c r="B21" s="14" t="s">
        <v>63</v>
      </c>
    </row>
    <row r="22" spans="1:2" x14ac:dyDescent="0.25">
      <c r="A22" s="10" t="s">
        <v>62</v>
      </c>
      <c r="B22" s="14" t="s">
        <v>64</v>
      </c>
    </row>
    <row r="23" spans="1:2" x14ac:dyDescent="0.25">
      <c r="A23" s="10" t="s">
        <v>54</v>
      </c>
      <c r="B23" t="s">
        <v>55</v>
      </c>
    </row>
    <row r="24" spans="1:2" x14ac:dyDescent="0.25">
      <c r="A24" s="10" t="s">
        <v>179</v>
      </c>
      <c r="B24" s="25" t="s">
        <v>424</v>
      </c>
    </row>
    <row r="25" spans="1:2" x14ac:dyDescent="0.25">
      <c r="A25" s="10"/>
    </row>
    <row r="26" spans="1:2" x14ac:dyDescent="0.25">
      <c r="A26" s="10"/>
    </row>
    <row r="27" spans="1:2" x14ac:dyDescent="0.25">
      <c r="A27" s="10"/>
    </row>
    <row r="28" spans="1:2" x14ac:dyDescent="0.25">
      <c r="A28" s="10"/>
    </row>
    <row r="29" spans="1:2" x14ac:dyDescent="0.25">
      <c r="A29" s="10"/>
    </row>
    <row r="30" spans="1:2" x14ac:dyDescent="0.25">
      <c r="A30" s="10"/>
    </row>
    <row r="31" spans="1:2" x14ac:dyDescent="0.25">
      <c r="A31" s="10"/>
    </row>
    <row r="32" spans="1:2" x14ac:dyDescent="0.25">
      <c r="A32" s="10"/>
    </row>
    <row r="33" spans="1:1" x14ac:dyDescent="0.25">
      <c r="A33" s="10"/>
    </row>
    <row r="34" spans="1:1" x14ac:dyDescent="0.25">
      <c r="A34" s="10"/>
    </row>
    <row r="35" spans="1:1" x14ac:dyDescent="0.25">
      <c r="A35" s="10"/>
    </row>
    <row r="36" spans="1:1" x14ac:dyDescent="0.25">
      <c r="A36" s="10"/>
    </row>
    <row r="37" spans="1:1" x14ac:dyDescent="0.25">
      <c r="A37" s="10"/>
    </row>
    <row r="38" spans="1:1" x14ac:dyDescent="0.25">
      <c r="A38" s="10"/>
    </row>
    <row r="39" spans="1:1" x14ac:dyDescent="0.25">
      <c r="A39" s="10"/>
    </row>
    <row r="40" spans="1:1" x14ac:dyDescent="0.25">
      <c r="A40" s="10"/>
    </row>
    <row r="41" spans="1:1" x14ac:dyDescent="0.25">
      <c r="A41" s="10"/>
    </row>
    <row r="42" spans="1:1" x14ac:dyDescent="0.25">
      <c r="A42" s="10"/>
    </row>
  </sheetData>
  <sheetProtection algorithmName="SHA-512" hashValue="HlIMqhm5Y/CzIKjCnowk26Bb3jkL3ZdCcYb3lqQ0TylG7dBTfq/oNFKlMR4+GJSU+nlFroZt4FNIxPfiZmQeiw==" saltValue="KYebkP5fMU/wfHoIPrm76Q==" spinCount="100000" sheet="1" objects="1" scenarios="1"/>
  <customSheetViews>
    <customSheetView guid="{13810DCC-AA08-45AA-A2EB-614B3F1533B3}" showGridLines="0">
      <pageMargins left="0.7" right="0.7" top="0.75" bottom="0.75" header="0.3" footer="0.3"/>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8971D"/>
  </sheetPr>
  <dimension ref="A1:N15"/>
  <sheetViews>
    <sheetView showGridLines="0" workbookViewId="0"/>
  </sheetViews>
  <sheetFormatPr defaultColWidth="9.140625" defaultRowHeight="15" x14ac:dyDescent="0.25"/>
  <cols>
    <col min="1" max="2" width="3" style="62" customWidth="1"/>
    <col min="3" max="7" width="9.140625" style="62"/>
    <col min="8" max="8" width="3" style="62" customWidth="1"/>
    <col min="9" max="16384" width="9.140625" style="62"/>
  </cols>
  <sheetData>
    <row r="1" spans="1:14" ht="18.75" x14ac:dyDescent="0.3">
      <c r="A1" s="61" t="str">
        <f>'Cover and Instructions'!A1</f>
        <v>Georgia Families MHPAEA Parity</v>
      </c>
      <c r="N1" s="63" t="s">
        <v>565</v>
      </c>
    </row>
    <row r="2" spans="1:14" ht="26.25" x14ac:dyDescent="0.4">
      <c r="A2" s="64" t="s">
        <v>16</v>
      </c>
    </row>
    <row r="3" spans="1:14" ht="21" x14ac:dyDescent="0.35">
      <c r="A3" s="66" t="s">
        <v>122</v>
      </c>
      <c r="B3" s="298"/>
      <c r="C3" s="298"/>
      <c r="D3" s="298"/>
      <c r="E3" s="298"/>
      <c r="F3" s="298"/>
      <c r="G3" s="298"/>
      <c r="H3" s="298"/>
      <c r="I3" s="298"/>
      <c r="J3" s="298"/>
      <c r="K3" s="298"/>
      <c r="L3" s="298"/>
      <c r="M3" s="298"/>
      <c r="N3" s="298"/>
    </row>
    <row r="5" spans="1:14" x14ac:dyDescent="0.25">
      <c r="A5" s="68" t="s">
        <v>0</v>
      </c>
      <c r="D5" s="69" t="str">
        <f>'Cover and Instructions'!$D$4</f>
        <v>Peach State Health Plan</v>
      </c>
    </row>
    <row r="6" spans="1:14" x14ac:dyDescent="0.25">
      <c r="A6" s="68" t="s">
        <v>510</v>
      </c>
      <c r="D6" s="69" t="str">
        <f>'Cover and Instructions'!D5</f>
        <v>Title XIX Children</v>
      </c>
    </row>
    <row r="8" spans="1:14" x14ac:dyDescent="0.25">
      <c r="A8" s="299"/>
      <c r="B8" s="601" t="s">
        <v>488</v>
      </c>
      <c r="C8" s="601"/>
      <c r="D8" s="601"/>
      <c r="E8" s="601"/>
      <c r="F8" s="601"/>
      <c r="G8" s="601"/>
      <c r="H8" s="601"/>
      <c r="I8" s="601"/>
      <c r="J8" s="601"/>
      <c r="K8" s="601"/>
      <c r="L8" s="601"/>
      <c r="M8" s="601"/>
      <c r="N8" s="601"/>
    </row>
    <row r="9" spans="1:14" x14ac:dyDescent="0.25">
      <c r="A9" s="299"/>
      <c r="B9" s="601"/>
      <c r="C9" s="601"/>
      <c r="D9" s="601"/>
      <c r="E9" s="601"/>
      <c r="F9" s="601"/>
      <c r="G9" s="601"/>
      <c r="H9" s="601"/>
      <c r="I9" s="601"/>
      <c r="J9" s="601"/>
      <c r="K9" s="601"/>
      <c r="L9" s="601"/>
      <c r="M9" s="601"/>
      <c r="N9" s="601"/>
    </row>
    <row r="10" spans="1:14" ht="25.5" customHeight="1" x14ac:dyDescent="0.25">
      <c r="A10" s="299"/>
      <c r="B10" s="601"/>
      <c r="C10" s="601"/>
      <c r="D10" s="601"/>
      <c r="E10" s="601"/>
      <c r="F10" s="601"/>
      <c r="G10" s="601"/>
      <c r="H10" s="601"/>
      <c r="I10" s="601"/>
      <c r="J10" s="601"/>
      <c r="K10" s="601"/>
      <c r="L10" s="601"/>
      <c r="M10" s="601"/>
      <c r="N10" s="601"/>
    </row>
    <row r="11" spans="1:14" x14ac:dyDescent="0.25">
      <c r="A11" s="299"/>
      <c r="B11" s="300"/>
      <c r="C11" s="300"/>
      <c r="D11" s="300"/>
      <c r="E11" s="300"/>
      <c r="F11" s="300"/>
      <c r="G11" s="300"/>
      <c r="H11" s="300"/>
      <c r="I11" s="300"/>
      <c r="J11" s="300"/>
      <c r="K11" s="300"/>
      <c r="L11" s="300"/>
      <c r="M11" s="300"/>
      <c r="N11" s="298"/>
    </row>
    <row r="12" spans="1:14" ht="15" customHeight="1" x14ac:dyDescent="0.25">
      <c r="A12" s="299"/>
      <c r="B12" s="301" t="s">
        <v>281</v>
      </c>
      <c r="C12" s="301"/>
      <c r="D12" s="301"/>
      <c r="E12" s="301"/>
      <c r="F12" s="301"/>
      <c r="G12" s="301"/>
      <c r="H12" s="301"/>
      <c r="I12" s="301"/>
      <c r="J12" s="301"/>
      <c r="K12" s="301"/>
      <c r="L12" s="301"/>
      <c r="M12" s="301"/>
      <c r="N12" s="302"/>
    </row>
    <row r="13" spans="1:14" x14ac:dyDescent="0.25">
      <c r="A13" s="299"/>
      <c r="B13" s="300"/>
      <c r="C13" s="300"/>
      <c r="D13" s="300"/>
      <c r="E13" s="300"/>
      <c r="F13" s="300"/>
      <c r="G13" s="300"/>
      <c r="H13" s="300"/>
      <c r="I13" s="300"/>
      <c r="J13" s="300"/>
      <c r="K13" s="300"/>
      <c r="L13" s="300"/>
      <c r="M13" s="300"/>
      <c r="N13" s="298"/>
    </row>
    <row r="14" spans="1:14" x14ac:dyDescent="0.25">
      <c r="A14" s="299"/>
      <c r="B14" s="298"/>
      <c r="C14" s="602" t="s">
        <v>769</v>
      </c>
      <c r="D14" s="602"/>
      <c r="E14" s="602"/>
      <c r="F14" s="602"/>
      <c r="G14" s="602"/>
      <c r="H14" s="303"/>
      <c r="I14" s="602" t="s">
        <v>770</v>
      </c>
      <c r="J14" s="602"/>
      <c r="K14" s="602"/>
      <c r="L14" s="602"/>
      <c r="M14" s="602"/>
      <c r="N14" s="298"/>
    </row>
    <row r="15" spans="1:14" x14ac:dyDescent="0.25">
      <c r="A15" s="299"/>
      <c r="B15" s="298"/>
      <c r="C15" s="298" t="s">
        <v>123</v>
      </c>
      <c r="D15" s="298"/>
      <c r="E15" s="298"/>
      <c r="F15" s="298"/>
      <c r="G15" s="298"/>
      <c r="H15" s="304"/>
      <c r="I15" s="298" t="s">
        <v>124</v>
      </c>
      <c r="J15" s="298"/>
      <c r="K15" s="298"/>
      <c r="L15" s="298"/>
      <c r="M15" s="298"/>
      <c r="N15" s="298"/>
    </row>
  </sheetData>
  <sheetProtection algorithmName="SHA-512" hashValue="qFGAbjw9KDuUM14MEvilUWAKIqci/+SDkxDATy1JLHgw6F3wxOqE+3UImdv3DYODUlAdk1U6giaXpEevZdKdFA==" saltValue="eE5qTeQkyhDU3HxS/q6HWg==" spinCount="100000" sheet="1" objects="1" scenarios="1"/>
  <customSheetViews>
    <customSheetView guid="{13810DCC-AA08-45AA-A2EB-614B3F1533B3}">
      <selection activeCell="F17" sqref="F17"/>
      <pageMargins left="0.7" right="0.7" top="0.75" bottom="0.75" header="0.3" footer="0.3"/>
    </customSheetView>
  </customSheetViews>
  <mergeCells count="3">
    <mergeCell ref="B8:N10"/>
    <mergeCell ref="I14:M14"/>
    <mergeCell ref="C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
  <sheetViews>
    <sheetView workbookViewId="0"/>
  </sheetViews>
  <sheetFormatPr defaultRowHeight="15" x14ac:dyDescent="0.25"/>
  <cols>
    <col min="1" max="1" width="41.85546875" bestFit="1" customWidth="1"/>
    <col min="3" max="3" width="41.85546875" bestFit="1" customWidth="1"/>
  </cols>
  <sheetData>
    <row r="1" spans="1:3" x14ac:dyDescent="0.25">
      <c r="A1" s="56" t="s">
        <v>514</v>
      </c>
      <c r="C1" s="56" t="s">
        <v>515</v>
      </c>
    </row>
    <row r="2" spans="1:3" x14ac:dyDescent="0.25">
      <c r="A2" s="25" t="s">
        <v>504</v>
      </c>
      <c r="C2" s="25" t="s">
        <v>507</v>
      </c>
    </row>
    <row r="3" spans="1:3" x14ac:dyDescent="0.25">
      <c r="A3" s="25" t="s">
        <v>505</v>
      </c>
      <c r="C3" s="25" t="s">
        <v>508</v>
      </c>
    </row>
    <row r="4" spans="1:3" x14ac:dyDescent="0.25">
      <c r="A4" t="s">
        <v>506</v>
      </c>
      <c r="C4" s="25" t="s">
        <v>509</v>
      </c>
    </row>
    <row r="5" spans="1:3" x14ac:dyDescent="0.25">
      <c r="A5" t="s">
        <v>564</v>
      </c>
      <c r="C5" s="25"/>
    </row>
  </sheetData>
  <sheetProtection algorithmName="SHA-512" hashValue="3aNOc1Hg/Mkuk+L5fWjbVKizE43+FBGd4445rpN8luSmWH0dzMnNf+gvEaP8c3FjuHSKxJKSRuxz6tH5veATiA==" saltValue="g8GURqHFm7Baid+by8CKm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sqref="A1:A3"/>
    </sheetView>
  </sheetViews>
  <sheetFormatPr defaultRowHeight="15" x14ac:dyDescent="0.25"/>
  <cols>
    <col min="1" max="1" width="21.7109375" customWidth="1"/>
  </cols>
  <sheetData>
    <row r="1" spans="1:1" x14ac:dyDescent="0.25">
      <c r="A1" s="39"/>
    </row>
    <row r="2" spans="1:1" x14ac:dyDescent="0.25">
      <c r="A2" t="s">
        <v>371</v>
      </c>
    </row>
    <row r="3" spans="1:1" x14ac:dyDescent="0.25">
      <c r="A3" t="s">
        <v>372</v>
      </c>
    </row>
  </sheetData>
  <sheetProtection algorithmName="SHA-512" hashValue="sg3Z3SmQG8gm1uLAuhgv3ztCvCI+P9WFEx+GnHLaVoSPKXxSX9fEC2pfUMAj8f8uoQuVrPOOvIt9Eb+TtydUQw==" saltValue="Run44BnkQeYWxIDtpn7/n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CC5CA"/>
  </sheetPr>
  <dimension ref="A1:L67"/>
  <sheetViews>
    <sheetView showGridLines="0" workbookViewId="0">
      <pane ySplit="4" topLeftCell="A5" activePane="bottomLeft" state="frozen"/>
      <selection pane="bottomLeft" activeCell="A2" sqref="A2"/>
    </sheetView>
  </sheetViews>
  <sheetFormatPr defaultRowHeight="15" x14ac:dyDescent="0.25"/>
  <cols>
    <col min="1" max="1" width="4.28515625" customWidth="1"/>
    <col min="2" max="2" width="3.85546875" customWidth="1"/>
    <col min="3" max="3" width="17.140625" customWidth="1"/>
  </cols>
  <sheetData>
    <row r="1" spans="1:12" ht="18.75" x14ac:dyDescent="0.3">
      <c r="A1" s="2" t="str">
        <f>'Cover and Instructions'!A1</f>
        <v>Georgia Families MHPAEA Parity</v>
      </c>
      <c r="L1" s="60" t="s">
        <v>565</v>
      </c>
    </row>
    <row r="2" spans="1:12" ht="26.25" x14ac:dyDescent="0.4">
      <c r="A2" s="3" t="s">
        <v>16</v>
      </c>
    </row>
    <row r="3" spans="1:12" ht="21" x14ac:dyDescent="0.35">
      <c r="A3" s="7" t="s">
        <v>88</v>
      </c>
    </row>
    <row r="5" spans="1:12" x14ac:dyDescent="0.25">
      <c r="A5" s="12" t="s">
        <v>85</v>
      </c>
    </row>
    <row r="7" spans="1:12" x14ac:dyDescent="0.25">
      <c r="A7" s="460" t="s">
        <v>22</v>
      </c>
      <c r="B7" s="460"/>
      <c r="C7" s="460"/>
      <c r="D7" s="460"/>
      <c r="E7" s="460"/>
      <c r="F7" s="460"/>
      <c r="G7" s="460"/>
      <c r="H7" s="460"/>
      <c r="I7" s="460"/>
      <c r="J7" s="460"/>
      <c r="K7" s="460"/>
      <c r="L7" s="460"/>
    </row>
    <row r="8" spans="1:12" x14ac:dyDescent="0.25">
      <c r="A8" s="460"/>
      <c r="B8" s="460"/>
      <c r="C8" s="460"/>
      <c r="D8" s="460"/>
      <c r="E8" s="460"/>
      <c r="F8" s="460"/>
      <c r="G8" s="460"/>
      <c r="H8" s="460"/>
      <c r="I8" s="460"/>
      <c r="J8" s="460"/>
      <c r="K8" s="460"/>
      <c r="L8" s="460"/>
    </row>
    <row r="9" spans="1:12" x14ac:dyDescent="0.25">
      <c r="A9" s="6"/>
      <c r="B9" s="6"/>
      <c r="C9" s="6"/>
      <c r="D9" s="6"/>
      <c r="E9" s="6"/>
      <c r="F9" s="6"/>
      <c r="G9" s="6"/>
      <c r="H9" s="6"/>
      <c r="I9" s="6"/>
      <c r="J9" s="6"/>
      <c r="K9" s="6"/>
      <c r="L9" s="6"/>
    </row>
    <row r="10" spans="1:12" x14ac:dyDescent="0.25">
      <c r="A10" s="460" t="s">
        <v>21</v>
      </c>
      <c r="B10" s="460"/>
      <c r="C10" s="460"/>
      <c r="D10" s="460"/>
      <c r="E10" s="460"/>
      <c r="F10" s="460"/>
      <c r="G10" s="460"/>
      <c r="H10" s="460"/>
      <c r="I10" s="460"/>
      <c r="J10" s="460"/>
      <c r="K10" s="460"/>
      <c r="L10" s="460"/>
    </row>
    <row r="11" spans="1:12" x14ac:dyDescent="0.25">
      <c r="A11" s="460"/>
      <c r="B11" s="460"/>
      <c r="C11" s="460"/>
      <c r="D11" s="460"/>
      <c r="E11" s="460"/>
      <c r="F11" s="460"/>
      <c r="G11" s="460"/>
      <c r="H11" s="460"/>
      <c r="I11" s="460"/>
      <c r="J11" s="460"/>
      <c r="K11" s="460"/>
      <c r="L11" s="460"/>
    </row>
    <row r="13" spans="1:12" x14ac:dyDescent="0.25">
      <c r="A13" s="12" t="s">
        <v>99</v>
      </c>
    </row>
    <row r="15" spans="1:12" x14ac:dyDescent="0.25">
      <c r="A15" s="9" t="s">
        <v>23</v>
      </c>
    </row>
    <row r="16" spans="1:12" x14ac:dyDescent="0.25">
      <c r="A16" s="460" t="s">
        <v>37</v>
      </c>
      <c r="B16" s="460"/>
      <c r="C16" s="460"/>
      <c r="D16" s="460"/>
      <c r="E16" s="460"/>
      <c r="F16" s="460"/>
      <c r="G16" s="460"/>
      <c r="H16" s="460"/>
      <c r="I16" s="460"/>
      <c r="J16" s="460"/>
      <c r="K16" s="460"/>
      <c r="L16" s="460"/>
    </row>
    <row r="17" spans="1:12" x14ac:dyDescent="0.25">
      <c r="A17" s="460"/>
      <c r="B17" s="460"/>
      <c r="C17" s="460"/>
      <c r="D17" s="460"/>
      <c r="E17" s="460"/>
      <c r="F17" s="460"/>
      <c r="G17" s="460"/>
      <c r="H17" s="460"/>
      <c r="I17" s="460"/>
      <c r="J17" s="460"/>
      <c r="K17" s="460"/>
      <c r="L17" s="460"/>
    </row>
    <row r="18" spans="1:12" x14ac:dyDescent="0.25">
      <c r="A18" s="460"/>
      <c r="B18" s="460"/>
      <c r="C18" s="460"/>
      <c r="D18" s="460"/>
      <c r="E18" s="460"/>
      <c r="F18" s="460"/>
      <c r="G18" s="460"/>
      <c r="H18" s="460"/>
      <c r="I18" s="460"/>
      <c r="J18" s="460"/>
      <c r="K18" s="460"/>
      <c r="L18" s="460"/>
    </row>
    <row r="19" spans="1:12" x14ac:dyDescent="0.25">
      <c r="A19" s="460"/>
      <c r="B19" s="460"/>
      <c r="C19" s="460"/>
      <c r="D19" s="460"/>
      <c r="E19" s="460"/>
      <c r="F19" s="460"/>
      <c r="G19" s="460"/>
      <c r="H19" s="460"/>
      <c r="I19" s="460"/>
      <c r="J19" s="460"/>
      <c r="K19" s="460"/>
      <c r="L19" s="460"/>
    </row>
    <row r="21" spans="1:12" x14ac:dyDescent="0.25">
      <c r="A21" s="9" t="s">
        <v>24</v>
      </c>
    </row>
    <row r="22" spans="1:12" x14ac:dyDescent="0.25">
      <c r="A22" s="460" t="s">
        <v>25</v>
      </c>
      <c r="B22" s="460"/>
      <c r="C22" s="460"/>
      <c r="D22" s="460"/>
      <c r="E22" s="460"/>
      <c r="F22" s="460"/>
      <c r="G22" s="460"/>
      <c r="H22" s="460"/>
      <c r="I22" s="460"/>
      <c r="J22" s="460"/>
      <c r="K22" s="460"/>
      <c r="L22" s="460"/>
    </row>
    <row r="23" spans="1:12" x14ac:dyDescent="0.25">
      <c r="A23" s="460"/>
      <c r="B23" s="460"/>
      <c r="C23" s="460"/>
      <c r="D23" s="460"/>
      <c r="E23" s="460"/>
      <c r="F23" s="460"/>
      <c r="G23" s="460"/>
      <c r="H23" s="460"/>
      <c r="I23" s="460"/>
      <c r="J23" s="460"/>
      <c r="K23" s="460"/>
      <c r="L23" s="460"/>
    </row>
    <row r="25" spans="1:12" x14ac:dyDescent="0.25">
      <c r="B25" s="5" t="s">
        <v>26</v>
      </c>
      <c r="C25" s="460" t="s">
        <v>27</v>
      </c>
      <c r="D25" s="460"/>
      <c r="E25" s="460"/>
      <c r="F25" s="460"/>
      <c r="G25" s="460"/>
      <c r="H25" s="460"/>
      <c r="I25" s="460"/>
      <c r="J25" s="460"/>
      <c r="K25" s="460"/>
      <c r="L25" s="460"/>
    </row>
    <row r="26" spans="1:12" x14ac:dyDescent="0.25">
      <c r="C26" s="460"/>
      <c r="D26" s="460"/>
      <c r="E26" s="460"/>
      <c r="F26" s="460"/>
      <c r="G26" s="460"/>
      <c r="H26" s="460"/>
      <c r="I26" s="460"/>
      <c r="J26" s="460"/>
      <c r="K26" s="460"/>
      <c r="L26" s="460"/>
    </row>
    <row r="27" spans="1:12" x14ac:dyDescent="0.25">
      <c r="C27" s="460"/>
      <c r="D27" s="460"/>
      <c r="E27" s="460"/>
      <c r="F27" s="460"/>
      <c r="G27" s="460"/>
      <c r="H27" s="460"/>
      <c r="I27" s="460"/>
      <c r="J27" s="460"/>
      <c r="K27" s="460"/>
      <c r="L27" s="460"/>
    </row>
    <row r="29" spans="1:12" x14ac:dyDescent="0.25">
      <c r="B29" s="5" t="s">
        <v>28</v>
      </c>
      <c r="C29" s="460" t="s">
        <v>29</v>
      </c>
      <c r="D29" s="460"/>
      <c r="E29" s="460"/>
      <c r="F29" s="460"/>
      <c r="G29" s="460"/>
      <c r="H29" s="460"/>
      <c r="I29" s="460"/>
      <c r="J29" s="460"/>
      <c r="K29" s="460"/>
      <c r="L29" s="460"/>
    </row>
    <row r="30" spans="1:12" x14ac:dyDescent="0.25">
      <c r="C30" s="460"/>
      <c r="D30" s="460"/>
      <c r="E30" s="460"/>
      <c r="F30" s="460"/>
      <c r="G30" s="460"/>
      <c r="H30" s="460"/>
      <c r="I30" s="460"/>
      <c r="J30" s="460"/>
      <c r="K30" s="460"/>
      <c r="L30" s="460"/>
    </row>
    <row r="31" spans="1:12" x14ac:dyDescent="0.25">
      <c r="C31" s="460"/>
      <c r="D31" s="460"/>
      <c r="E31" s="460"/>
      <c r="F31" s="460"/>
      <c r="G31" s="460"/>
      <c r="H31" s="460"/>
      <c r="I31" s="460"/>
      <c r="J31" s="460"/>
      <c r="K31" s="460"/>
      <c r="L31" s="460"/>
    </row>
    <row r="33" spans="1:12" x14ac:dyDescent="0.25">
      <c r="A33" s="9" t="s">
        <v>30</v>
      </c>
    </row>
    <row r="34" spans="1:12" x14ac:dyDescent="0.25">
      <c r="A34" s="460" t="s">
        <v>495</v>
      </c>
      <c r="B34" s="460"/>
      <c r="C34" s="460"/>
      <c r="D34" s="460"/>
      <c r="E34" s="460"/>
      <c r="F34" s="460"/>
      <c r="G34" s="460"/>
      <c r="H34" s="460"/>
      <c r="I34" s="460"/>
      <c r="J34" s="460"/>
      <c r="K34" s="460"/>
      <c r="L34" s="460"/>
    </row>
    <row r="35" spans="1:12" x14ac:dyDescent="0.25">
      <c r="A35" s="460"/>
      <c r="B35" s="460"/>
      <c r="C35" s="460"/>
      <c r="D35" s="460"/>
      <c r="E35" s="460"/>
      <c r="F35" s="460"/>
      <c r="G35" s="460"/>
      <c r="H35" s="460"/>
      <c r="I35" s="460"/>
      <c r="J35" s="460"/>
      <c r="K35" s="460"/>
      <c r="L35" s="460"/>
    </row>
    <row r="36" spans="1:12" x14ac:dyDescent="0.25">
      <c r="A36" s="460"/>
      <c r="B36" s="460"/>
      <c r="C36" s="460"/>
      <c r="D36" s="460"/>
      <c r="E36" s="460"/>
      <c r="F36" s="460"/>
      <c r="G36" s="460"/>
      <c r="H36" s="460"/>
      <c r="I36" s="460"/>
      <c r="J36" s="460"/>
      <c r="K36" s="460"/>
      <c r="L36" s="460"/>
    </row>
    <row r="37" spans="1:12" x14ac:dyDescent="0.25">
      <c r="A37" s="460"/>
      <c r="B37" s="460"/>
      <c r="C37" s="460"/>
      <c r="D37" s="460"/>
      <c r="E37" s="460"/>
      <c r="F37" s="460"/>
      <c r="G37" s="460"/>
      <c r="H37" s="460"/>
      <c r="I37" s="460"/>
      <c r="J37" s="460"/>
      <c r="K37" s="460"/>
      <c r="L37" s="460"/>
    </row>
    <row r="39" spans="1:12" x14ac:dyDescent="0.25">
      <c r="A39" s="9" t="s">
        <v>31</v>
      </c>
    </row>
    <row r="40" spans="1:12" x14ac:dyDescent="0.25">
      <c r="A40" s="460" t="s">
        <v>32</v>
      </c>
      <c r="B40" s="460"/>
      <c r="C40" s="460"/>
      <c r="D40" s="460"/>
      <c r="E40" s="460"/>
      <c r="F40" s="460"/>
      <c r="G40" s="460"/>
      <c r="H40" s="460"/>
      <c r="I40" s="460"/>
      <c r="J40" s="460"/>
      <c r="K40" s="460"/>
      <c r="L40" s="460"/>
    </row>
    <row r="41" spans="1:12" x14ac:dyDescent="0.25">
      <c r="A41" s="460"/>
      <c r="B41" s="460"/>
      <c r="C41" s="460"/>
      <c r="D41" s="460"/>
      <c r="E41" s="460"/>
      <c r="F41" s="460"/>
      <c r="G41" s="460"/>
      <c r="H41" s="460"/>
      <c r="I41" s="460"/>
      <c r="J41" s="460"/>
      <c r="K41" s="460"/>
      <c r="L41" s="460"/>
    </row>
    <row r="43" spans="1:12" x14ac:dyDescent="0.25">
      <c r="B43" s="5" t="s">
        <v>34</v>
      </c>
      <c r="C43" t="s">
        <v>33</v>
      </c>
    </row>
    <row r="45" spans="1:12" x14ac:dyDescent="0.25">
      <c r="B45" s="5" t="s">
        <v>35</v>
      </c>
      <c r="C45" s="460" t="s">
        <v>36</v>
      </c>
      <c r="D45" s="460"/>
      <c r="E45" s="460"/>
      <c r="F45" s="460"/>
      <c r="G45" s="460"/>
      <c r="H45" s="460"/>
      <c r="I45" s="460"/>
      <c r="J45" s="460"/>
      <c r="K45" s="460"/>
      <c r="L45" s="460"/>
    </row>
    <row r="46" spans="1:12" x14ac:dyDescent="0.25">
      <c r="C46" s="460"/>
      <c r="D46" s="460"/>
      <c r="E46" s="460"/>
      <c r="F46" s="460"/>
      <c r="G46" s="460"/>
      <c r="H46" s="460"/>
      <c r="I46" s="460"/>
      <c r="J46" s="460"/>
      <c r="K46" s="460"/>
      <c r="L46" s="460"/>
    </row>
    <row r="48" spans="1:12" x14ac:dyDescent="0.25">
      <c r="A48" s="12" t="s">
        <v>494</v>
      </c>
    </row>
    <row r="49" spans="1:12" ht="15" customHeight="1" x14ac:dyDescent="0.25">
      <c r="A49" s="476" t="s">
        <v>282</v>
      </c>
      <c r="B49" s="476"/>
      <c r="C49" s="476"/>
      <c r="D49" s="476"/>
      <c r="E49" s="476"/>
      <c r="F49" s="476"/>
      <c r="G49" s="476"/>
      <c r="H49" s="476"/>
      <c r="I49" s="476"/>
      <c r="J49" s="476"/>
      <c r="K49" s="476"/>
      <c r="L49" s="476"/>
    </row>
    <row r="50" spans="1:12" x14ac:dyDescent="0.25">
      <c r="A50" s="476"/>
      <c r="B50" s="476"/>
      <c r="C50" s="476"/>
      <c r="D50" s="476"/>
      <c r="E50" s="476"/>
      <c r="F50" s="476"/>
      <c r="G50" s="476"/>
      <c r="H50" s="476"/>
      <c r="I50" s="476"/>
      <c r="J50" s="476"/>
      <c r="K50" s="476"/>
      <c r="L50" s="476"/>
    </row>
    <row r="51" spans="1:12" x14ac:dyDescent="0.25">
      <c r="A51" s="14"/>
      <c r="B51" s="14"/>
      <c r="C51" s="14"/>
      <c r="D51" s="14"/>
      <c r="E51" s="14"/>
      <c r="F51" s="14"/>
      <c r="G51" s="14"/>
      <c r="H51" s="14"/>
      <c r="I51" s="14"/>
      <c r="J51" s="14"/>
      <c r="K51" s="14"/>
      <c r="L51" s="14"/>
    </row>
    <row r="52" spans="1:12" x14ac:dyDescent="0.25">
      <c r="A52" s="14"/>
      <c r="B52" s="44" t="s">
        <v>346</v>
      </c>
      <c r="C52" s="14"/>
      <c r="D52" s="14"/>
      <c r="E52" s="14"/>
      <c r="F52" s="14"/>
      <c r="G52" s="14"/>
      <c r="H52" s="14"/>
      <c r="I52" s="14"/>
      <c r="J52" s="14"/>
      <c r="K52" s="14"/>
      <c r="L52" s="14"/>
    </row>
    <row r="53" spans="1:12" ht="15" customHeight="1" x14ac:dyDescent="0.25">
      <c r="A53" s="14"/>
      <c r="B53" s="476" t="s">
        <v>339</v>
      </c>
      <c r="C53" s="476"/>
      <c r="D53" s="476"/>
      <c r="E53" s="476"/>
      <c r="F53" s="476"/>
      <c r="G53" s="476"/>
      <c r="H53" s="476"/>
      <c r="I53" s="476"/>
      <c r="J53" s="476"/>
      <c r="K53" s="476"/>
      <c r="L53" s="476"/>
    </row>
    <row r="54" spans="1:12" s="25" customFormat="1" x14ac:dyDescent="0.25">
      <c r="A54" s="14"/>
      <c r="B54" s="476"/>
      <c r="C54" s="476"/>
      <c r="D54" s="476"/>
      <c r="E54" s="476"/>
      <c r="F54" s="476"/>
      <c r="G54" s="476"/>
      <c r="H54" s="476"/>
      <c r="I54" s="476"/>
      <c r="J54" s="476"/>
      <c r="K54" s="476"/>
      <c r="L54" s="476"/>
    </row>
    <row r="55" spans="1:12" x14ac:dyDescent="0.25">
      <c r="A55" s="14"/>
      <c r="B55" s="476"/>
      <c r="C55" s="476"/>
      <c r="D55" s="476"/>
      <c r="E55" s="476"/>
      <c r="F55" s="476"/>
      <c r="G55" s="476"/>
      <c r="H55" s="476"/>
      <c r="I55" s="476"/>
      <c r="J55" s="476"/>
      <c r="K55" s="476"/>
      <c r="L55" s="476"/>
    </row>
    <row r="56" spans="1:12" x14ac:dyDescent="0.25">
      <c r="A56" s="14"/>
      <c r="B56" s="14"/>
      <c r="C56" s="14"/>
      <c r="D56" s="14"/>
      <c r="E56" s="14"/>
      <c r="F56" s="14"/>
      <c r="G56" s="14"/>
      <c r="H56" s="14"/>
      <c r="I56" s="14"/>
      <c r="J56" s="14"/>
      <c r="K56" s="14"/>
      <c r="L56" s="14"/>
    </row>
    <row r="57" spans="1:12" x14ac:dyDescent="0.25">
      <c r="A57" s="14"/>
      <c r="B57" s="44" t="s">
        <v>347</v>
      </c>
      <c r="C57" s="14"/>
      <c r="D57" s="14"/>
      <c r="E57" s="14"/>
      <c r="F57" s="14"/>
      <c r="G57" s="14"/>
      <c r="H57" s="14"/>
      <c r="I57" s="14"/>
      <c r="J57" s="14"/>
      <c r="K57" s="14"/>
      <c r="L57" s="14"/>
    </row>
    <row r="58" spans="1:12" x14ac:dyDescent="0.25">
      <c r="A58" s="14"/>
      <c r="B58" s="476" t="s">
        <v>340</v>
      </c>
      <c r="C58" s="476"/>
      <c r="D58" s="476"/>
      <c r="E58" s="476"/>
      <c r="F58" s="476"/>
      <c r="G58" s="476"/>
      <c r="H58" s="476"/>
      <c r="I58" s="476"/>
      <c r="J58" s="476"/>
      <c r="K58" s="476"/>
      <c r="L58" s="476"/>
    </row>
    <row r="59" spans="1:12" x14ac:dyDescent="0.25">
      <c r="A59" s="14"/>
      <c r="B59" s="476"/>
      <c r="C59" s="476"/>
      <c r="D59" s="476"/>
      <c r="E59" s="476"/>
      <c r="F59" s="476"/>
      <c r="G59" s="476"/>
      <c r="H59" s="476"/>
      <c r="I59" s="476"/>
      <c r="J59" s="476"/>
      <c r="K59" s="476"/>
      <c r="L59" s="476"/>
    </row>
    <row r="60" spans="1:12" s="25" customFormat="1" x14ac:dyDescent="0.25">
      <c r="A60" s="14"/>
      <c r="B60" s="476"/>
      <c r="C60" s="476"/>
      <c r="D60" s="476"/>
      <c r="E60" s="476"/>
      <c r="F60" s="476"/>
      <c r="G60" s="476"/>
      <c r="H60" s="476"/>
      <c r="I60" s="476"/>
      <c r="J60" s="476"/>
      <c r="K60" s="476"/>
      <c r="L60" s="476"/>
    </row>
    <row r="61" spans="1:12" x14ac:dyDescent="0.25">
      <c r="A61" s="14"/>
      <c r="B61" s="476"/>
      <c r="C61" s="476"/>
      <c r="D61" s="476"/>
      <c r="E61" s="476"/>
      <c r="F61" s="476"/>
      <c r="G61" s="476"/>
      <c r="H61" s="476"/>
      <c r="I61" s="476"/>
      <c r="J61" s="476"/>
      <c r="K61" s="476"/>
      <c r="L61" s="476"/>
    </row>
    <row r="63" spans="1:12" x14ac:dyDescent="0.25">
      <c r="B63" s="44" t="s">
        <v>342</v>
      </c>
      <c r="C63" s="14"/>
      <c r="D63" s="14"/>
      <c r="E63" s="14"/>
      <c r="F63" s="14"/>
      <c r="G63" s="14"/>
      <c r="H63" s="14"/>
      <c r="I63" s="14"/>
      <c r="J63" s="14"/>
      <c r="K63" s="14"/>
      <c r="L63" s="14"/>
    </row>
    <row r="64" spans="1:12" ht="15" customHeight="1" x14ac:dyDescent="0.25">
      <c r="B64" s="476" t="s">
        <v>341</v>
      </c>
      <c r="C64" s="476"/>
      <c r="D64" s="476"/>
      <c r="E64" s="476"/>
      <c r="F64" s="476"/>
      <c r="G64" s="476"/>
      <c r="H64" s="476"/>
      <c r="I64" s="476"/>
      <c r="J64" s="476"/>
      <c r="K64" s="476"/>
      <c r="L64" s="476"/>
    </row>
    <row r="65" spans="2:12" x14ac:dyDescent="0.25">
      <c r="B65" s="476"/>
      <c r="C65" s="476"/>
      <c r="D65" s="476"/>
      <c r="E65" s="476"/>
      <c r="F65" s="476"/>
      <c r="G65" s="476"/>
      <c r="H65" s="476"/>
      <c r="I65" s="476"/>
      <c r="J65" s="476"/>
      <c r="K65" s="476"/>
      <c r="L65" s="476"/>
    </row>
    <row r="66" spans="2:12" s="25" customFormat="1" x14ac:dyDescent="0.25">
      <c r="B66" s="476"/>
      <c r="C66" s="476"/>
      <c r="D66" s="476"/>
      <c r="E66" s="476"/>
      <c r="F66" s="476"/>
      <c r="G66" s="476"/>
      <c r="H66" s="476"/>
      <c r="I66" s="476"/>
      <c r="J66" s="476"/>
      <c r="K66" s="476"/>
      <c r="L66" s="476"/>
    </row>
    <row r="67" spans="2:12" x14ac:dyDescent="0.25">
      <c r="B67" s="476"/>
      <c r="C67" s="476"/>
      <c r="D67" s="476"/>
      <c r="E67" s="476"/>
      <c r="F67" s="476"/>
      <c r="G67" s="476"/>
      <c r="H67" s="476"/>
      <c r="I67" s="476"/>
      <c r="J67" s="476"/>
      <c r="K67" s="476"/>
      <c r="L67" s="476"/>
    </row>
  </sheetData>
  <sheetProtection algorithmName="SHA-512" hashValue="PQRIX5c7szjadz2D4+f4GzhHCnm09wyfeQlpMzFAaWQA0MxxHx3oy2uSrAgswqLVfrSvzKrVp4Vm0bKDMUJE/w==" saltValue="uAeZQyl62GinEhDr1Mcc5w==" spinCount="100000" sheet="1" objects="1" scenarios="1"/>
  <customSheetViews>
    <customSheetView guid="{13810DCC-AA08-45AA-A2EB-614B3F1533B3}" showGridLines="0">
      <pane ySplit="4" topLeftCell="A26" activePane="bottomLeft" state="frozen"/>
      <selection pane="bottomLeft" activeCell="B13" sqref="B13"/>
      <pageMargins left="0.7" right="0.7" top="0.75" bottom="0.75" header="0.3" footer="0.3"/>
      <pageSetup orientation="portrait" horizontalDpi="1200" verticalDpi="1200" r:id="rId1"/>
    </customSheetView>
  </customSheetViews>
  <mergeCells count="13">
    <mergeCell ref="B53:L55"/>
    <mergeCell ref="B58:L61"/>
    <mergeCell ref="B64:L67"/>
    <mergeCell ref="A49:L50"/>
    <mergeCell ref="A34:L37"/>
    <mergeCell ref="A40:L41"/>
    <mergeCell ref="C45:L46"/>
    <mergeCell ref="C29:L31"/>
    <mergeCell ref="A7:L8"/>
    <mergeCell ref="A10:L11"/>
    <mergeCell ref="A16:L19"/>
    <mergeCell ref="A22:L23"/>
    <mergeCell ref="C25:L27"/>
  </mergeCells>
  <pageMargins left="0.7" right="0.7" top="0.75" bottom="0.75" header="0.3" footer="0.3"/>
  <pageSetup orientation="portrait" horizontalDpi="1200" verticalDpi="1200" r:id="rId2"/>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5CA"/>
  </sheetPr>
  <dimension ref="A1:M78"/>
  <sheetViews>
    <sheetView showGridLines="0" zoomScaleNormal="100" workbookViewId="0">
      <pane ySplit="4" topLeftCell="A5" activePane="bottomLeft" state="frozen"/>
      <selection pane="bottomLeft" activeCell="A2" sqref="A2"/>
    </sheetView>
  </sheetViews>
  <sheetFormatPr defaultColWidth="9.140625" defaultRowHeight="15" x14ac:dyDescent="0.25"/>
  <cols>
    <col min="1" max="1" width="5.140625" style="25" customWidth="1"/>
    <col min="2" max="2" width="4.5703125" style="25" customWidth="1"/>
    <col min="3" max="16384" width="9.140625" style="25"/>
  </cols>
  <sheetData>
    <row r="1" spans="1:13" ht="18.75" x14ac:dyDescent="0.3">
      <c r="A1" s="27" t="str">
        <f>'Cover and Instructions'!A1</f>
        <v>Georgia Families MHPAEA Parity</v>
      </c>
      <c r="M1" s="60" t="s">
        <v>565</v>
      </c>
    </row>
    <row r="2" spans="1:13" ht="26.25" x14ac:dyDescent="0.4">
      <c r="A2" s="28" t="s">
        <v>16</v>
      </c>
    </row>
    <row r="3" spans="1:13" ht="21" x14ac:dyDescent="0.35">
      <c r="A3" s="7" t="s">
        <v>90</v>
      </c>
    </row>
    <row r="5" spans="1:13" x14ac:dyDescent="0.25">
      <c r="A5" s="12" t="s">
        <v>85</v>
      </c>
    </row>
    <row r="7" spans="1:13" ht="15" customHeight="1" x14ac:dyDescent="0.25">
      <c r="A7" s="460" t="s">
        <v>20</v>
      </c>
      <c r="B7" s="460"/>
      <c r="C7" s="460"/>
      <c r="D7" s="460"/>
      <c r="E7" s="460"/>
      <c r="F7" s="460"/>
      <c r="G7" s="460"/>
      <c r="H7" s="460"/>
      <c r="I7" s="460"/>
      <c r="J7" s="460"/>
      <c r="K7" s="460"/>
      <c r="L7" s="460"/>
      <c r="M7" s="460"/>
    </row>
    <row r="8" spans="1:13" x14ac:dyDescent="0.25">
      <c r="A8" s="460"/>
      <c r="B8" s="460"/>
      <c r="C8" s="460"/>
      <c r="D8" s="460"/>
      <c r="E8" s="460"/>
      <c r="F8" s="460"/>
      <c r="G8" s="460"/>
      <c r="H8" s="460"/>
      <c r="I8" s="460"/>
      <c r="J8" s="460"/>
      <c r="K8" s="460"/>
      <c r="L8" s="460"/>
      <c r="M8" s="460"/>
    </row>
    <row r="10" spans="1:13" x14ac:dyDescent="0.25">
      <c r="A10" s="477" t="s">
        <v>522</v>
      </c>
      <c r="B10" s="477"/>
      <c r="C10" s="477"/>
      <c r="D10" s="477"/>
      <c r="E10" s="477"/>
      <c r="F10" s="477"/>
      <c r="G10" s="477"/>
      <c r="H10" s="477"/>
      <c r="I10" s="477"/>
      <c r="J10" s="477"/>
      <c r="K10" s="477"/>
      <c r="L10" s="477"/>
      <c r="M10" s="477"/>
    </row>
    <row r="11" spans="1:13" x14ac:dyDescent="0.25">
      <c r="A11" s="477"/>
      <c r="B11" s="477"/>
      <c r="C11" s="477"/>
      <c r="D11" s="477"/>
      <c r="E11" s="477"/>
      <c r="F11" s="477"/>
      <c r="G11" s="477"/>
      <c r="H11" s="477"/>
      <c r="I11" s="477"/>
      <c r="J11" s="477"/>
      <c r="K11" s="477"/>
      <c r="L11" s="477"/>
      <c r="M11" s="477"/>
    </row>
    <row r="12" spans="1:13" x14ac:dyDescent="0.25">
      <c r="A12" s="477"/>
      <c r="B12" s="477"/>
      <c r="C12" s="477"/>
      <c r="D12" s="477"/>
      <c r="E12" s="477"/>
      <c r="F12" s="477"/>
      <c r="G12" s="477"/>
      <c r="H12" s="477"/>
      <c r="I12" s="477"/>
      <c r="J12" s="477"/>
      <c r="K12" s="477"/>
      <c r="L12" s="477"/>
      <c r="M12" s="477"/>
    </row>
    <row r="13" spans="1:13" x14ac:dyDescent="0.25">
      <c r="A13" s="477"/>
      <c r="B13" s="477"/>
      <c r="C13" s="477"/>
      <c r="D13" s="477"/>
      <c r="E13" s="477"/>
      <c r="F13" s="477"/>
      <c r="G13" s="477"/>
      <c r="H13" s="477"/>
      <c r="I13" s="477"/>
      <c r="J13" s="477"/>
      <c r="K13" s="477"/>
      <c r="L13" s="477"/>
      <c r="M13" s="477"/>
    </row>
    <row r="14" spans="1:13" x14ac:dyDescent="0.25">
      <c r="A14" s="52"/>
      <c r="B14" s="52"/>
      <c r="C14" s="52"/>
      <c r="D14" s="52"/>
      <c r="E14" s="52"/>
      <c r="F14" s="52"/>
      <c r="G14" s="52"/>
      <c r="H14" s="52"/>
      <c r="I14" s="52"/>
      <c r="J14" s="52"/>
      <c r="K14" s="52"/>
      <c r="L14" s="52"/>
      <c r="M14" s="52"/>
    </row>
    <row r="15" spans="1:13" x14ac:dyDescent="0.25">
      <c r="A15" s="477" t="s">
        <v>523</v>
      </c>
      <c r="B15" s="477"/>
      <c r="C15" s="477"/>
      <c r="D15" s="477"/>
      <c r="E15" s="477"/>
      <c r="F15" s="477"/>
      <c r="G15" s="477"/>
      <c r="H15" s="477"/>
      <c r="I15" s="477"/>
      <c r="J15" s="477"/>
      <c r="K15" s="477"/>
      <c r="L15" s="477"/>
      <c r="M15" s="477"/>
    </row>
    <row r="16" spans="1:13" x14ac:dyDescent="0.25">
      <c r="A16" s="477"/>
      <c r="B16" s="477"/>
      <c r="C16" s="477"/>
      <c r="D16" s="477"/>
      <c r="E16" s="477"/>
      <c r="F16" s="477"/>
      <c r="G16" s="477"/>
      <c r="H16" s="477"/>
      <c r="I16" s="477"/>
      <c r="J16" s="477"/>
      <c r="K16" s="477"/>
      <c r="L16" s="477"/>
      <c r="M16" s="477"/>
    </row>
    <row r="17" spans="1:13" x14ac:dyDescent="0.25">
      <c r="A17" s="477"/>
      <c r="B17" s="477"/>
      <c r="C17" s="477"/>
      <c r="D17" s="477"/>
      <c r="E17" s="477"/>
      <c r="F17" s="477"/>
      <c r="G17" s="477"/>
      <c r="H17" s="477"/>
      <c r="I17" s="477"/>
      <c r="J17" s="477"/>
      <c r="K17" s="477"/>
      <c r="L17" s="477"/>
      <c r="M17" s="477"/>
    </row>
    <row r="18" spans="1:13" x14ac:dyDescent="0.25">
      <c r="A18" s="477"/>
      <c r="B18" s="477"/>
      <c r="C18" s="477"/>
      <c r="D18" s="477"/>
      <c r="E18" s="477"/>
      <c r="F18" s="477"/>
      <c r="G18" s="477"/>
      <c r="H18" s="477"/>
      <c r="I18" s="477"/>
      <c r="J18" s="477"/>
      <c r="K18" s="477"/>
      <c r="L18" s="477"/>
      <c r="M18" s="477"/>
    </row>
    <row r="19" spans="1:13" x14ac:dyDescent="0.25">
      <c r="A19" s="477"/>
      <c r="B19" s="477"/>
      <c r="C19" s="477"/>
      <c r="D19" s="477"/>
      <c r="E19" s="477"/>
      <c r="F19" s="477"/>
      <c r="G19" s="477"/>
      <c r="H19" s="477"/>
      <c r="I19" s="477"/>
      <c r="J19" s="477"/>
      <c r="K19" s="477"/>
      <c r="L19" s="477"/>
      <c r="M19" s="477"/>
    </row>
    <row r="20" spans="1:13" x14ac:dyDescent="0.25">
      <c r="A20" s="477"/>
      <c r="B20" s="477"/>
      <c r="C20" s="477"/>
      <c r="D20" s="477"/>
      <c r="E20" s="477"/>
      <c r="F20" s="477"/>
      <c r="G20" s="477"/>
      <c r="H20" s="477"/>
      <c r="I20" s="477"/>
      <c r="J20" s="477"/>
      <c r="K20" s="477"/>
      <c r="L20" s="477"/>
      <c r="M20" s="477"/>
    </row>
    <row r="21" spans="1:13" x14ac:dyDescent="0.25">
      <c r="A21" s="477"/>
      <c r="B21" s="477"/>
      <c r="C21" s="477"/>
      <c r="D21" s="477"/>
      <c r="E21" s="477"/>
      <c r="F21" s="477"/>
      <c r="G21" s="477"/>
      <c r="H21" s="477"/>
      <c r="I21" s="477"/>
      <c r="J21" s="477"/>
      <c r="K21" s="477"/>
      <c r="L21" s="477"/>
      <c r="M21" s="477"/>
    </row>
    <row r="22" spans="1:13" x14ac:dyDescent="0.25">
      <c r="A22" s="477"/>
      <c r="B22" s="477"/>
      <c r="C22" s="477"/>
      <c r="D22" s="477"/>
      <c r="E22" s="477"/>
      <c r="F22" s="477"/>
      <c r="G22" s="477"/>
      <c r="H22" s="477"/>
      <c r="I22" s="477"/>
      <c r="J22" s="477"/>
      <c r="K22" s="477"/>
      <c r="L22" s="477"/>
      <c r="M22" s="477"/>
    </row>
    <row r="23" spans="1:13" x14ac:dyDescent="0.25">
      <c r="A23" s="477"/>
      <c r="B23" s="477"/>
      <c r="C23" s="477"/>
      <c r="D23" s="477"/>
      <c r="E23" s="477"/>
      <c r="F23" s="477"/>
      <c r="G23" s="477"/>
      <c r="H23" s="477"/>
      <c r="I23" s="477"/>
      <c r="J23" s="477"/>
      <c r="K23" s="477"/>
      <c r="L23" s="477"/>
      <c r="M23" s="477"/>
    </row>
    <row r="24" spans="1:13" x14ac:dyDescent="0.25">
      <c r="A24" s="477"/>
      <c r="B24" s="477"/>
      <c r="C24" s="477"/>
      <c r="D24" s="477"/>
      <c r="E24" s="477"/>
      <c r="F24" s="477"/>
      <c r="G24" s="477"/>
      <c r="H24" s="477"/>
      <c r="I24" s="477"/>
      <c r="J24" s="477"/>
      <c r="K24" s="477"/>
      <c r="L24" s="477"/>
      <c r="M24" s="477"/>
    </row>
    <row r="25" spans="1:13" x14ac:dyDescent="0.25">
      <c r="A25" s="51"/>
      <c r="B25" s="51"/>
      <c r="C25" s="51"/>
      <c r="D25" s="51"/>
      <c r="E25" s="51"/>
      <c r="F25" s="51"/>
      <c r="G25" s="51"/>
      <c r="H25" s="51"/>
      <c r="I25" s="51"/>
      <c r="J25" s="51"/>
      <c r="K25" s="51"/>
      <c r="L25" s="51"/>
      <c r="M25" s="51"/>
    </row>
    <row r="26" spans="1:13" x14ac:dyDescent="0.25">
      <c r="A26" s="12" t="s">
        <v>100</v>
      </c>
    </row>
    <row r="28" spans="1:13" x14ac:dyDescent="0.25">
      <c r="A28" s="26" t="s">
        <v>70</v>
      </c>
    </row>
    <row r="29" spans="1:13" x14ac:dyDescent="0.25">
      <c r="A29" s="25" t="s">
        <v>71</v>
      </c>
    </row>
    <row r="31" spans="1:13" x14ac:dyDescent="0.25">
      <c r="A31" s="26" t="s">
        <v>38</v>
      </c>
    </row>
    <row r="32" spans="1:13" x14ac:dyDescent="0.25">
      <c r="A32" s="460" t="s">
        <v>39</v>
      </c>
      <c r="B32" s="460"/>
      <c r="C32" s="460"/>
      <c r="D32" s="460"/>
      <c r="E32" s="460"/>
      <c r="F32" s="460"/>
      <c r="G32" s="460"/>
      <c r="H32" s="460"/>
      <c r="I32" s="460"/>
      <c r="J32" s="460"/>
      <c r="K32" s="460"/>
      <c r="L32" s="460"/>
      <c r="M32" s="460"/>
    </row>
    <row r="33" spans="1:13" x14ac:dyDescent="0.25">
      <c r="A33" s="460"/>
      <c r="B33" s="460"/>
      <c r="C33" s="460"/>
      <c r="D33" s="460"/>
      <c r="E33" s="460"/>
      <c r="F33" s="460"/>
      <c r="G33" s="460"/>
      <c r="H33" s="460"/>
      <c r="I33" s="460"/>
      <c r="J33" s="460"/>
      <c r="K33" s="460"/>
      <c r="L33" s="460"/>
      <c r="M33" s="460"/>
    </row>
    <row r="34" spans="1:13" x14ac:dyDescent="0.25">
      <c r="A34" s="460"/>
      <c r="B34" s="460"/>
      <c r="C34" s="460"/>
      <c r="D34" s="460"/>
      <c r="E34" s="460"/>
      <c r="F34" s="460"/>
      <c r="G34" s="460"/>
      <c r="H34" s="460"/>
      <c r="I34" s="460"/>
      <c r="J34" s="460"/>
      <c r="K34" s="460"/>
      <c r="L34" s="460"/>
      <c r="M34" s="460"/>
    </row>
    <row r="35" spans="1:13" x14ac:dyDescent="0.25">
      <c r="A35" s="460"/>
      <c r="B35" s="460"/>
      <c r="C35" s="460"/>
      <c r="D35" s="460"/>
      <c r="E35" s="460"/>
      <c r="F35" s="460"/>
      <c r="G35" s="460"/>
      <c r="H35" s="460"/>
      <c r="I35" s="460"/>
      <c r="J35" s="460"/>
      <c r="K35" s="460"/>
      <c r="L35" s="460"/>
      <c r="M35" s="460"/>
    </row>
    <row r="36" spans="1:13" x14ac:dyDescent="0.25">
      <c r="A36" s="460"/>
      <c r="B36" s="460"/>
      <c r="C36" s="460"/>
      <c r="D36" s="460"/>
      <c r="E36" s="460"/>
      <c r="F36" s="460"/>
      <c r="G36" s="460"/>
      <c r="H36" s="460"/>
      <c r="I36" s="460"/>
      <c r="J36" s="460"/>
      <c r="K36" s="460"/>
      <c r="L36" s="460"/>
      <c r="M36" s="460"/>
    </row>
    <row r="37" spans="1:13" x14ac:dyDescent="0.25">
      <c r="A37" s="51"/>
      <c r="B37" s="51"/>
      <c r="C37" s="51"/>
      <c r="D37" s="51"/>
      <c r="E37" s="51"/>
      <c r="F37" s="51"/>
      <c r="G37" s="51"/>
      <c r="H37" s="51"/>
      <c r="I37" s="51"/>
      <c r="J37" s="51"/>
      <c r="K37" s="51"/>
      <c r="L37" s="51"/>
      <c r="M37" s="51"/>
    </row>
    <row r="38" spans="1:13" x14ac:dyDescent="0.25">
      <c r="A38" s="26" t="s">
        <v>40</v>
      </c>
    </row>
    <row r="39" spans="1:13" x14ac:dyDescent="0.25">
      <c r="A39" s="460" t="s">
        <v>106</v>
      </c>
      <c r="B39" s="460"/>
      <c r="C39" s="460"/>
      <c r="D39" s="460"/>
      <c r="E39" s="460"/>
      <c r="F39" s="460"/>
      <c r="G39" s="460"/>
      <c r="H39" s="460"/>
      <c r="I39" s="460"/>
      <c r="J39" s="460"/>
      <c r="K39" s="460"/>
      <c r="L39" s="460"/>
      <c r="M39" s="460"/>
    </row>
    <row r="40" spans="1:13" x14ac:dyDescent="0.25">
      <c r="A40" s="460"/>
      <c r="B40" s="460"/>
      <c r="C40" s="460"/>
      <c r="D40" s="460"/>
      <c r="E40" s="460"/>
      <c r="F40" s="460"/>
      <c r="G40" s="460"/>
      <c r="H40" s="460"/>
      <c r="I40" s="460"/>
      <c r="J40" s="460"/>
      <c r="K40" s="460"/>
      <c r="L40" s="460"/>
      <c r="M40" s="460"/>
    </row>
    <row r="41" spans="1:13" x14ac:dyDescent="0.25">
      <c r="A41" s="460"/>
      <c r="B41" s="460"/>
      <c r="C41" s="460"/>
      <c r="D41" s="460"/>
      <c r="E41" s="460"/>
      <c r="F41" s="460"/>
      <c r="G41" s="460"/>
      <c r="H41" s="460"/>
      <c r="I41" s="460"/>
      <c r="J41" s="460"/>
      <c r="K41" s="460"/>
      <c r="L41" s="460"/>
      <c r="M41" s="460"/>
    </row>
    <row r="42" spans="1:13" x14ac:dyDescent="0.25">
      <c r="A42" s="460"/>
      <c r="B42" s="460"/>
      <c r="C42" s="460"/>
      <c r="D42" s="460"/>
      <c r="E42" s="460"/>
      <c r="F42" s="460"/>
      <c r="G42" s="460"/>
      <c r="H42" s="460"/>
      <c r="I42" s="460"/>
      <c r="J42" s="460"/>
      <c r="K42" s="460"/>
      <c r="L42" s="460"/>
      <c r="M42" s="460"/>
    </row>
    <row r="44" spans="1:13" x14ac:dyDescent="0.25">
      <c r="B44" s="5" t="s">
        <v>34</v>
      </c>
      <c r="C44" s="25" t="s">
        <v>43</v>
      </c>
    </row>
    <row r="45" spans="1:13" x14ac:dyDescent="0.25">
      <c r="B45" s="5" t="s">
        <v>35</v>
      </c>
      <c r="C45" s="25" t="s">
        <v>337</v>
      </c>
    </row>
    <row r="46" spans="1:13" x14ac:dyDescent="0.25">
      <c r="B46" s="5" t="s">
        <v>41</v>
      </c>
      <c r="C46" s="25" t="s">
        <v>45</v>
      </c>
    </row>
    <row r="47" spans="1:13" x14ac:dyDescent="0.25">
      <c r="B47" s="5" t="s">
        <v>42</v>
      </c>
      <c r="C47" s="25" t="s">
        <v>46</v>
      </c>
    </row>
    <row r="49" spans="1:13" x14ac:dyDescent="0.25">
      <c r="A49" s="54" t="s">
        <v>469</v>
      </c>
    </row>
    <row r="51" spans="1:13" x14ac:dyDescent="0.25">
      <c r="A51" s="26" t="s">
        <v>47</v>
      </c>
    </row>
    <row r="52" spans="1:13" x14ac:dyDescent="0.25">
      <c r="A52" s="460" t="s">
        <v>48</v>
      </c>
      <c r="B52" s="460"/>
      <c r="C52" s="460"/>
      <c r="D52" s="460"/>
      <c r="E52" s="460"/>
      <c r="F52" s="460"/>
      <c r="G52" s="460"/>
      <c r="H52" s="460"/>
      <c r="I52" s="460"/>
      <c r="J52" s="460"/>
      <c r="K52" s="460"/>
      <c r="L52" s="460"/>
      <c r="M52" s="460"/>
    </row>
    <row r="53" spans="1:13" x14ac:dyDescent="0.25">
      <c r="A53" s="460"/>
      <c r="B53" s="460"/>
      <c r="C53" s="460"/>
      <c r="D53" s="460"/>
      <c r="E53" s="460"/>
      <c r="F53" s="460"/>
      <c r="G53" s="460"/>
      <c r="H53" s="460"/>
      <c r="I53" s="460"/>
      <c r="J53" s="460"/>
      <c r="K53" s="460"/>
      <c r="L53" s="460"/>
      <c r="M53" s="460"/>
    </row>
    <row r="54" spans="1:13" x14ac:dyDescent="0.25">
      <c r="A54" s="460"/>
      <c r="B54" s="460"/>
      <c r="C54" s="460"/>
      <c r="D54" s="460"/>
      <c r="E54" s="460"/>
      <c r="F54" s="460"/>
      <c r="G54" s="460"/>
      <c r="H54" s="460"/>
      <c r="I54" s="460"/>
      <c r="J54" s="460"/>
      <c r="K54" s="460"/>
      <c r="L54" s="460"/>
      <c r="M54" s="460"/>
    </row>
    <row r="56" spans="1:13" x14ac:dyDescent="0.25">
      <c r="A56" s="12" t="s">
        <v>483</v>
      </c>
    </row>
    <row r="57" spans="1:13" ht="15" customHeight="1" x14ac:dyDescent="0.25">
      <c r="A57" s="463" t="s">
        <v>470</v>
      </c>
      <c r="B57" s="463"/>
      <c r="C57" s="463"/>
      <c r="D57" s="463"/>
      <c r="E57" s="463"/>
      <c r="F57" s="463"/>
      <c r="G57" s="463"/>
      <c r="H57" s="463"/>
      <c r="I57" s="463"/>
      <c r="J57" s="463"/>
      <c r="K57" s="463"/>
      <c r="L57" s="463"/>
      <c r="M57" s="463"/>
    </row>
    <row r="58" spans="1:13" x14ac:dyDescent="0.25">
      <c r="A58" s="463"/>
      <c r="B58" s="463"/>
      <c r="C58" s="463"/>
      <c r="D58" s="463"/>
      <c r="E58" s="463"/>
      <c r="F58" s="463"/>
      <c r="G58" s="463"/>
      <c r="H58" s="463"/>
      <c r="I58" s="463"/>
      <c r="J58" s="463"/>
      <c r="K58" s="463"/>
      <c r="L58" s="463"/>
      <c r="M58" s="463"/>
    </row>
    <row r="59" spans="1:13" x14ac:dyDescent="0.25">
      <c r="A59" s="463"/>
      <c r="B59" s="463"/>
      <c r="C59" s="463"/>
      <c r="D59" s="463"/>
      <c r="E59" s="463"/>
      <c r="F59" s="463"/>
      <c r="G59" s="463"/>
      <c r="H59" s="463"/>
      <c r="I59" s="463"/>
      <c r="J59" s="463"/>
      <c r="K59" s="463"/>
      <c r="L59" s="463"/>
      <c r="M59" s="463"/>
    </row>
    <row r="60" spans="1:13" x14ac:dyDescent="0.25">
      <c r="A60" s="463"/>
      <c r="B60" s="463"/>
      <c r="C60" s="463"/>
      <c r="D60" s="463"/>
      <c r="E60" s="463"/>
      <c r="F60" s="463"/>
      <c r="G60" s="463"/>
      <c r="H60" s="463"/>
      <c r="I60" s="463"/>
      <c r="J60" s="463"/>
      <c r="K60" s="463"/>
      <c r="L60" s="463"/>
      <c r="M60" s="463"/>
    </row>
    <row r="61" spans="1:13" x14ac:dyDescent="0.25">
      <c r="A61" s="463"/>
      <c r="B61" s="463"/>
      <c r="C61" s="463"/>
      <c r="D61" s="463"/>
      <c r="E61" s="463"/>
      <c r="F61" s="463"/>
      <c r="G61" s="463"/>
      <c r="H61" s="463"/>
      <c r="I61" s="463"/>
      <c r="J61" s="463"/>
      <c r="K61" s="463"/>
      <c r="L61" s="463"/>
      <c r="M61" s="463"/>
    </row>
    <row r="62" spans="1:13" x14ac:dyDescent="0.25">
      <c r="A62" s="463"/>
      <c r="B62" s="463"/>
      <c r="C62" s="463"/>
      <c r="D62" s="463"/>
      <c r="E62" s="463"/>
      <c r="F62" s="463"/>
      <c r="G62" s="463"/>
      <c r="H62" s="463"/>
      <c r="I62" s="463"/>
      <c r="J62" s="463"/>
      <c r="K62" s="463"/>
      <c r="L62" s="463"/>
      <c r="M62" s="463"/>
    </row>
    <row r="63" spans="1:13" x14ac:dyDescent="0.25">
      <c r="A63" s="463"/>
      <c r="B63" s="463"/>
      <c r="C63" s="463"/>
      <c r="D63" s="463"/>
      <c r="E63" s="463"/>
      <c r="F63" s="463"/>
      <c r="G63" s="463"/>
      <c r="H63" s="463"/>
      <c r="I63" s="463"/>
      <c r="J63" s="463"/>
      <c r="K63" s="463"/>
      <c r="L63" s="463"/>
      <c r="M63" s="463"/>
    </row>
    <row r="64" spans="1:13" x14ac:dyDescent="0.25">
      <c r="A64" s="463"/>
      <c r="B64" s="463"/>
      <c r="C64" s="463"/>
      <c r="D64" s="463"/>
      <c r="E64" s="463"/>
      <c r="F64" s="463"/>
      <c r="G64" s="463"/>
      <c r="H64" s="463"/>
      <c r="I64" s="463"/>
      <c r="J64" s="463"/>
      <c r="K64" s="463"/>
      <c r="L64" s="463"/>
      <c r="M64" s="463"/>
    </row>
    <row r="65" spans="1:13" x14ac:dyDescent="0.25">
      <c r="A65" s="463"/>
      <c r="B65" s="463"/>
      <c r="C65" s="463"/>
      <c r="D65" s="463"/>
      <c r="E65" s="463"/>
      <c r="F65" s="463"/>
      <c r="G65" s="463"/>
      <c r="H65" s="463"/>
      <c r="I65" s="463"/>
      <c r="J65" s="463"/>
      <c r="K65" s="463"/>
      <c r="L65" s="463"/>
      <c r="M65" s="463"/>
    </row>
    <row r="66" spans="1:13" x14ac:dyDescent="0.25">
      <c r="A66" s="463"/>
      <c r="B66" s="463"/>
      <c r="C66" s="463"/>
      <c r="D66" s="463"/>
      <c r="E66" s="463"/>
      <c r="F66" s="463"/>
      <c r="G66" s="463"/>
      <c r="H66" s="463"/>
      <c r="I66" s="463"/>
      <c r="J66" s="463"/>
      <c r="K66" s="463"/>
      <c r="L66" s="463"/>
      <c r="M66" s="463"/>
    </row>
    <row r="67" spans="1:13" x14ac:dyDescent="0.25">
      <c r="A67" s="463"/>
      <c r="B67" s="463"/>
      <c r="C67" s="463"/>
      <c r="D67" s="463"/>
      <c r="E67" s="463"/>
      <c r="F67" s="463"/>
      <c r="G67" s="463"/>
      <c r="H67" s="463"/>
      <c r="I67" s="463"/>
      <c r="J67" s="463"/>
      <c r="K67" s="463"/>
      <c r="L67" s="463"/>
      <c r="M67" s="463"/>
    </row>
    <row r="68" spans="1:13" ht="15" customHeight="1" x14ac:dyDescent="0.25">
      <c r="A68" s="463"/>
      <c r="B68" s="463"/>
      <c r="C68" s="463"/>
      <c r="D68" s="463"/>
      <c r="E68" s="463"/>
      <c r="F68" s="463"/>
      <c r="G68" s="463"/>
      <c r="H68" s="463"/>
      <c r="I68" s="463"/>
      <c r="J68" s="463"/>
      <c r="K68" s="463"/>
      <c r="L68" s="463"/>
      <c r="M68" s="463"/>
    </row>
    <row r="69" spans="1:13" x14ac:dyDescent="0.25">
      <c r="A69" s="55"/>
      <c r="B69" s="55"/>
      <c r="C69" s="55"/>
      <c r="D69" s="55"/>
      <c r="E69" s="55"/>
      <c r="F69" s="55"/>
      <c r="G69" s="55"/>
      <c r="H69" s="55"/>
      <c r="I69" s="55"/>
      <c r="J69" s="55"/>
      <c r="K69" s="55"/>
      <c r="L69" s="55"/>
      <c r="M69" s="55"/>
    </row>
    <row r="70" spans="1:13" x14ac:dyDescent="0.25">
      <c r="A70" s="43"/>
      <c r="B70" s="43"/>
      <c r="C70" s="43"/>
      <c r="D70" s="43"/>
      <c r="E70" s="43"/>
      <c r="F70" s="43"/>
      <c r="G70" s="43"/>
      <c r="H70" s="43"/>
      <c r="I70" s="43"/>
      <c r="J70" s="43"/>
      <c r="K70" s="43"/>
      <c r="L70" s="43"/>
      <c r="M70" s="43"/>
    </row>
    <row r="71" spans="1:13" x14ac:dyDescent="0.25">
      <c r="A71" s="43"/>
      <c r="B71" s="43"/>
      <c r="C71" s="43"/>
      <c r="D71" s="43"/>
      <c r="E71" s="43"/>
      <c r="F71" s="43"/>
      <c r="G71" s="43"/>
      <c r="H71" s="43"/>
      <c r="I71" s="43"/>
      <c r="J71" s="43"/>
      <c r="K71" s="43"/>
      <c r="L71" s="43"/>
      <c r="M71" s="43"/>
    </row>
    <row r="72" spans="1:13" x14ac:dyDescent="0.25">
      <c r="A72" s="43"/>
      <c r="B72" s="43"/>
      <c r="C72" s="43"/>
      <c r="D72" s="43"/>
      <c r="E72" s="43"/>
      <c r="F72" s="43"/>
      <c r="G72" s="43"/>
      <c r="H72" s="43"/>
      <c r="I72" s="43"/>
      <c r="J72" s="43"/>
      <c r="K72" s="43"/>
      <c r="L72" s="43"/>
      <c r="M72" s="43"/>
    </row>
    <row r="73" spans="1:13" x14ac:dyDescent="0.25">
      <c r="A73" s="43"/>
      <c r="B73" s="43"/>
      <c r="C73" s="43"/>
      <c r="D73" s="43"/>
      <c r="E73" s="43"/>
      <c r="F73" s="43"/>
      <c r="G73" s="43"/>
      <c r="H73" s="43"/>
      <c r="I73" s="43"/>
      <c r="J73" s="43"/>
      <c r="K73" s="43"/>
      <c r="L73" s="43"/>
      <c r="M73" s="43"/>
    </row>
    <row r="74" spans="1:13" x14ac:dyDescent="0.25">
      <c r="A74" s="43"/>
      <c r="B74" s="43"/>
      <c r="C74" s="43"/>
      <c r="D74" s="43"/>
      <c r="E74" s="43"/>
      <c r="F74" s="43"/>
      <c r="G74" s="43"/>
      <c r="H74" s="43"/>
      <c r="I74" s="43"/>
      <c r="J74" s="43"/>
      <c r="K74" s="43"/>
      <c r="L74" s="43"/>
      <c r="M74" s="43"/>
    </row>
    <row r="75" spans="1:13" x14ac:dyDescent="0.25">
      <c r="A75" s="43"/>
      <c r="B75" s="43"/>
      <c r="C75" s="43"/>
      <c r="D75" s="43"/>
      <c r="E75" s="43"/>
      <c r="F75" s="43"/>
      <c r="G75" s="43"/>
      <c r="H75" s="43"/>
      <c r="I75" s="43"/>
      <c r="J75" s="43"/>
      <c r="K75" s="43"/>
      <c r="L75" s="43"/>
      <c r="M75" s="43"/>
    </row>
    <row r="76" spans="1:13" x14ac:dyDescent="0.25">
      <c r="A76" s="43"/>
      <c r="B76" s="43"/>
      <c r="C76" s="43"/>
      <c r="D76" s="43"/>
      <c r="E76" s="43"/>
      <c r="F76" s="43"/>
      <c r="G76" s="43"/>
      <c r="H76" s="43"/>
      <c r="I76" s="43"/>
      <c r="J76" s="43"/>
      <c r="K76" s="43"/>
      <c r="L76" s="43"/>
      <c r="M76" s="43"/>
    </row>
    <row r="77" spans="1:13" x14ac:dyDescent="0.25">
      <c r="A77" s="43"/>
      <c r="B77" s="43"/>
      <c r="C77" s="43"/>
      <c r="D77" s="43"/>
      <c r="E77" s="43"/>
      <c r="F77" s="43"/>
      <c r="G77" s="43"/>
      <c r="H77" s="43"/>
      <c r="I77" s="43"/>
      <c r="J77" s="43"/>
      <c r="K77" s="43"/>
      <c r="L77" s="43"/>
      <c r="M77" s="43"/>
    </row>
    <row r="78" spans="1:13" x14ac:dyDescent="0.25">
      <c r="A78" s="14"/>
      <c r="B78" s="14"/>
      <c r="C78" s="14"/>
      <c r="D78" s="14"/>
      <c r="E78" s="14"/>
      <c r="F78" s="14"/>
      <c r="G78" s="14"/>
      <c r="H78" s="14"/>
      <c r="I78" s="14"/>
      <c r="J78" s="14"/>
      <c r="K78" s="14"/>
      <c r="L78" s="14"/>
      <c r="M78" s="14"/>
    </row>
  </sheetData>
  <sheetProtection algorithmName="SHA-512" hashValue="NFlQmv03583Lc+a2itDJxsW+3ufMLfaUJrZyof7psHWcZYAV/xh216euOGT8DUTx+/9ZRk6cYos0AuOM+slAcw==" saltValue="K0VijcQBGuKi0eL4Vr1npw==" spinCount="100000" sheet="1" objects="1" scenarios="1"/>
  <customSheetViews>
    <customSheetView guid="{13810DCC-AA08-45AA-A2EB-614B3F1533B3}" showGridLines="0">
      <pane ySplit="4" topLeftCell="A17" activePane="bottomLeft" state="frozen"/>
      <selection pane="bottomLeft" activeCell="J37" sqref="J37"/>
      <pageMargins left="0.7" right="0.7" top="0.75" bottom="0.75" header="0.3" footer="0.3"/>
      <pageSetup orientation="portrait" horizontalDpi="1200" verticalDpi="1200" r:id="rId1"/>
    </customSheetView>
  </customSheetViews>
  <mergeCells count="7">
    <mergeCell ref="A57:M68"/>
    <mergeCell ref="A32:M36"/>
    <mergeCell ref="A52:M54"/>
    <mergeCell ref="A7:M8"/>
    <mergeCell ref="A39:M42"/>
    <mergeCell ref="A10:M13"/>
    <mergeCell ref="A15:M24"/>
  </mergeCell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CC5CA"/>
  </sheetPr>
  <dimension ref="A1:M67"/>
  <sheetViews>
    <sheetView showGridLines="0" zoomScaleNormal="100" workbookViewId="0">
      <pane ySplit="4" topLeftCell="A5" activePane="bottomLeft" state="frozen"/>
      <selection pane="bottomLeft" activeCell="A2" sqref="A2"/>
    </sheetView>
  </sheetViews>
  <sheetFormatPr defaultColWidth="9.140625" defaultRowHeight="15" x14ac:dyDescent="0.25"/>
  <cols>
    <col min="1" max="1" width="4" style="25" customWidth="1"/>
    <col min="2" max="2" width="5.5703125" style="25" customWidth="1"/>
    <col min="3" max="3" width="18.42578125" style="25" customWidth="1"/>
    <col min="4" max="13" width="9.140625" style="25"/>
    <col min="14" max="20" width="18" style="25" customWidth="1"/>
    <col min="21" max="16384" width="9.140625" style="25"/>
  </cols>
  <sheetData>
    <row r="1" spans="1:13" ht="18.75" x14ac:dyDescent="0.3">
      <c r="A1" s="27" t="str">
        <f>'Cover and Instructions'!A1</f>
        <v>Georgia Families MHPAEA Parity</v>
      </c>
      <c r="M1" s="60" t="s">
        <v>565</v>
      </c>
    </row>
    <row r="2" spans="1:13" ht="26.25" x14ac:dyDescent="0.4">
      <c r="A2" s="28" t="s">
        <v>16</v>
      </c>
    </row>
    <row r="3" spans="1:13" ht="21" x14ac:dyDescent="0.35">
      <c r="A3" s="7" t="s">
        <v>89</v>
      </c>
    </row>
    <row r="5" spans="1:13" x14ac:dyDescent="0.25">
      <c r="A5" s="12" t="s">
        <v>85</v>
      </c>
    </row>
    <row r="6" spans="1:13" x14ac:dyDescent="0.25">
      <c r="A6" s="8"/>
    </row>
    <row r="7" spans="1:13" ht="15" customHeight="1" x14ac:dyDescent="0.25">
      <c r="A7" s="460" t="s">
        <v>105</v>
      </c>
      <c r="B7" s="460"/>
      <c r="C7" s="460"/>
      <c r="D7" s="460"/>
      <c r="E7" s="460"/>
      <c r="F7" s="460"/>
      <c r="G7" s="460"/>
      <c r="H7" s="460"/>
      <c r="I7" s="460"/>
      <c r="J7" s="460"/>
      <c r="K7" s="460"/>
      <c r="L7" s="460"/>
      <c r="M7" s="460"/>
    </row>
    <row r="8" spans="1:13" x14ac:dyDescent="0.25">
      <c r="A8" s="460"/>
      <c r="B8" s="460"/>
      <c r="C8" s="460"/>
      <c r="D8" s="460"/>
      <c r="E8" s="460"/>
      <c r="F8" s="460"/>
      <c r="G8" s="460"/>
      <c r="H8" s="460"/>
      <c r="I8" s="460"/>
      <c r="J8" s="460"/>
      <c r="K8" s="460"/>
      <c r="L8" s="460"/>
      <c r="M8" s="460"/>
    </row>
    <row r="9" spans="1:13" x14ac:dyDescent="0.25">
      <c r="A9" s="460"/>
      <c r="B9" s="460"/>
      <c r="C9" s="460"/>
      <c r="D9" s="460"/>
      <c r="E9" s="460"/>
      <c r="F9" s="460"/>
      <c r="G9" s="460"/>
      <c r="H9" s="460"/>
      <c r="I9" s="460"/>
      <c r="J9" s="460"/>
      <c r="K9" s="460"/>
      <c r="L9" s="460"/>
      <c r="M9" s="460"/>
    </row>
    <row r="10" spans="1:13" x14ac:dyDescent="0.25">
      <c r="A10" s="460"/>
      <c r="B10" s="460"/>
      <c r="C10" s="460"/>
      <c r="D10" s="460"/>
      <c r="E10" s="460"/>
      <c r="F10" s="460"/>
      <c r="G10" s="460"/>
      <c r="H10" s="460"/>
      <c r="I10" s="460"/>
      <c r="J10" s="460"/>
      <c r="K10" s="460"/>
      <c r="L10" s="460"/>
      <c r="M10" s="460"/>
    </row>
    <row r="11" spans="1:13" x14ac:dyDescent="0.25">
      <c r="A11" s="460"/>
      <c r="B11" s="460"/>
      <c r="C11" s="460"/>
      <c r="D11" s="460"/>
      <c r="E11" s="460"/>
      <c r="F11" s="460"/>
      <c r="G11" s="460"/>
      <c r="H11" s="460"/>
      <c r="I11" s="460"/>
      <c r="J11" s="460"/>
      <c r="K11" s="460"/>
      <c r="L11" s="460"/>
      <c r="M11" s="460"/>
    </row>
    <row r="13" spans="1:13" x14ac:dyDescent="0.25">
      <c r="A13" s="477" t="s">
        <v>524</v>
      </c>
      <c r="B13" s="477"/>
      <c r="C13" s="477"/>
      <c r="D13" s="477"/>
      <c r="E13" s="477"/>
      <c r="F13" s="477"/>
      <c r="G13" s="477"/>
      <c r="H13" s="477"/>
      <c r="I13" s="477"/>
      <c r="J13" s="477"/>
      <c r="K13" s="477"/>
      <c r="L13" s="477"/>
      <c r="M13" s="477"/>
    </row>
    <row r="14" spans="1:13" x14ac:dyDescent="0.25">
      <c r="A14" s="477"/>
      <c r="B14" s="477"/>
      <c r="C14" s="477"/>
      <c r="D14" s="477"/>
      <c r="E14" s="477"/>
      <c r="F14" s="477"/>
      <c r="G14" s="477"/>
      <c r="H14" s="477"/>
      <c r="I14" s="477"/>
      <c r="J14" s="477"/>
      <c r="K14" s="477"/>
      <c r="L14" s="477"/>
      <c r="M14" s="477"/>
    </row>
    <row r="15" spans="1:13" x14ac:dyDescent="0.25">
      <c r="A15" s="477"/>
      <c r="B15" s="477"/>
      <c r="C15" s="477"/>
      <c r="D15" s="477"/>
      <c r="E15" s="477"/>
      <c r="F15" s="477"/>
      <c r="G15" s="477"/>
      <c r="H15" s="477"/>
      <c r="I15" s="477"/>
      <c r="J15" s="477"/>
      <c r="K15" s="477"/>
      <c r="L15" s="477"/>
      <c r="M15" s="477"/>
    </row>
    <row r="16" spans="1:13" x14ac:dyDescent="0.25">
      <c r="A16" s="477"/>
      <c r="B16" s="477"/>
      <c r="C16" s="477"/>
      <c r="D16" s="477"/>
      <c r="E16" s="477"/>
      <c r="F16" s="477"/>
      <c r="G16" s="477"/>
      <c r="H16" s="477"/>
      <c r="I16" s="477"/>
      <c r="J16" s="477"/>
      <c r="K16" s="477"/>
      <c r="L16" s="477"/>
      <c r="M16" s="477"/>
    </row>
    <row r="17" spans="1:13" x14ac:dyDescent="0.25">
      <c r="A17" s="52"/>
      <c r="B17" s="52"/>
      <c r="C17" s="52"/>
      <c r="D17" s="52"/>
      <c r="E17" s="52"/>
      <c r="F17" s="52"/>
      <c r="G17" s="52"/>
      <c r="H17" s="52"/>
      <c r="I17" s="52"/>
      <c r="J17" s="52"/>
      <c r="K17" s="52"/>
      <c r="L17" s="52"/>
      <c r="M17" s="52"/>
    </row>
    <row r="18" spans="1:13" x14ac:dyDescent="0.25">
      <c r="A18" s="477" t="s">
        <v>525</v>
      </c>
      <c r="B18" s="477"/>
      <c r="C18" s="477"/>
      <c r="D18" s="477"/>
      <c r="E18" s="477"/>
      <c r="F18" s="477"/>
      <c r="G18" s="477"/>
      <c r="H18" s="477"/>
      <c r="I18" s="477"/>
      <c r="J18" s="477"/>
      <c r="K18" s="477"/>
      <c r="L18" s="477"/>
      <c r="M18" s="477"/>
    </row>
    <row r="19" spans="1:13" x14ac:dyDescent="0.25">
      <c r="A19" s="477"/>
      <c r="B19" s="477"/>
      <c r="C19" s="477"/>
      <c r="D19" s="477"/>
      <c r="E19" s="477"/>
      <c r="F19" s="477"/>
      <c r="G19" s="477"/>
      <c r="H19" s="477"/>
      <c r="I19" s="477"/>
      <c r="J19" s="477"/>
      <c r="K19" s="477"/>
      <c r="L19" s="477"/>
      <c r="M19" s="477"/>
    </row>
    <row r="20" spans="1:13" x14ac:dyDescent="0.25">
      <c r="A20" s="477"/>
      <c r="B20" s="477"/>
      <c r="C20" s="477"/>
      <c r="D20" s="477"/>
      <c r="E20" s="477"/>
      <c r="F20" s="477"/>
      <c r="G20" s="477"/>
      <c r="H20" s="477"/>
      <c r="I20" s="477"/>
      <c r="J20" s="477"/>
      <c r="K20" s="477"/>
      <c r="L20" s="477"/>
      <c r="M20" s="477"/>
    </row>
    <row r="21" spans="1:13" x14ac:dyDescent="0.25">
      <c r="A21" s="477"/>
      <c r="B21" s="477"/>
      <c r="C21" s="477"/>
      <c r="D21" s="477"/>
      <c r="E21" s="477"/>
      <c r="F21" s="477"/>
      <c r="G21" s="477"/>
      <c r="H21" s="477"/>
      <c r="I21" s="477"/>
      <c r="J21" s="477"/>
      <c r="K21" s="477"/>
      <c r="L21" s="477"/>
      <c r="M21" s="477"/>
    </row>
    <row r="22" spans="1:13" x14ac:dyDescent="0.25">
      <c r="A22" s="477"/>
      <c r="B22" s="477"/>
      <c r="C22" s="477"/>
      <c r="D22" s="477"/>
      <c r="E22" s="477"/>
      <c r="F22" s="477"/>
      <c r="G22" s="477"/>
      <c r="H22" s="477"/>
      <c r="I22" s="477"/>
      <c r="J22" s="477"/>
      <c r="K22" s="477"/>
      <c r="L22" s="477"/>
      <c r="M22" s="477"/>
    </row>
    <row r="23" spans="1:13" x14ac:dyDescent="0.25">
      <c r="A23" s="477"/>
      <c r="B23" s="477"/>
      <c r="C23" s="477"/>
      <c r="D23" s="477"/>
      <c r="E23" s="477"/>
      <c r="F23" s="477"/>
      <c r="G23" s="477"/>
      <c r="H23" s="477"/>
      <c r="I23" s="477"/>
      <c r="J23" s="477"/>
      <c r="K23" s="477"/>
      <c r="L23" s="477"/>
      <c r="M23" s="477"/>
    </row>
    <row r="24" spans="1:13" x14ac:dyDescent="0.25">
      <c r="A24" s="477"/>
      <c r="B24" s="477"/>
      <c r="C24" s="477"/>
      <c r="D24" s="477"/>
      <c r="E24" s="477"/>
      <c r="F24" s="477"/>
      <c r="G24" s="477"/>
      <c r="H24" s="477"/>
      <c r="I24" s="477"/>
      <c r="J24" s="477"/>
      <c r="K24" s="477"/>
      <c r="L24" s="477"/>
      <c r="M24" s="477"/>
    </row>
    <row r="25" spans="1:13" x14ac:dyDescent="0.25">
      <c r="A25" s="477"/>
      <c r="B25" s="477"/>
      <c r="C25" s="477"/>
      <c r="D25" s="477"/>
      <c r="E25" s="477"/>
      <c r="F25" s="477"/>
      <c r="G25" s="477"/>
      <c r="H25" s="477"/>
      <c r="I25" s="477"/>
      <c r="J25" s="477"/>
      <c r="K25" s="477"/>
      <c r="L25" s="477"/>
      <c r="M25" s="477"/>
    </row>
    <row r="26" spans="1:13" x14ac:dyDescent="0.25">
      <c r="A26" s="477"/>
      <c r="B26" s="477"/>
      <c r="C26" s="477"/>
      <c r="D26" s="477"/>
      <c r="E26" s="477"/>
      <c r="F26" s="477"/>
      <c r="G26" s="477"/>
      <c r="H26" s="477"/>
      <c r="I26" s="477"/>
      <c r="J26" s="477"/>
      <c r="K26" s="477"/>
      <c r="L26" s="477"/>
      <c r="M26" s="477"/>
    </row>
    <row r="27" spans="1:13" x14ac:dyDescent="0.25">
      <c r="A27" s="477"/>
      <c r="B27" s="477"/>
      <c r="C27" s="477"/>
      <c r="D27" s="477"/>
      <c r="E27" s="477"/>
      <c r="F27" s="477"/>
      <c r="G27" s="477"/>
      <c r="H27" s="477"/>
      <c r="I27" s="477"/>
      <c r="J27" s="477"/>
      <c r="K27" s="477"/>
      <c r="L27" s="477"/>
      <c r="M27" s="477"/>
    </row>
    <row r="29" spans="1:13" x14ac:dyDescent="0.25">
      <c r="A29" s="12" t="s">
        <v>100</v>
      </c>
    </row>
    <row r="31" spans="1:13" x14ac:dyDescent="0.25">
      <c r="A31" s="26" t="s">
        <v>70</v>
      </c>
    </row>
    <row r="32" spans="1:13" x14ac:dyDescent="0.25">
      <c r="A32" s="25" t="s">
        <v>72</v>
      </c>
    </row>
    <row r="34" spans="1:13" x14ac:dyDescent="0.25">
      <c r="A34" s="26" t="s">
        <v>38</v>
      </c>
    </row>
    <row r="35" spans="1:13" ht="15" customHeight="1" x14ac:dyDescent="0.25">
      <c r="A35" s="460" t="s">
        <v>39</v>
      </c>
      <c r="B35" s="460"/>
      <c r="C35" s="460"/>
      <c r="D35" s="460"/>
      <c r="E35" s="460"/>
      <c r="F35" s="460"/>
      <c r="G35" s="460"/>
      <c r="H35" s="460"/>
      <c r="I35" s="460"/>
      <c r="J35" s="460"/>
      <c r="K35" s="460"/>
      <c r="L35" s="460"/>
      <c r="M35" s="460"/>
    </row>
    <row r="36" spans="1:13" x14ac:dyDescent="0.25">
      <c r="A36" s="460"/>
      <c r="B36" s="460"/>
      <c r="C36" s="460"/>
      <c r="D36" s="460"/>
      <c r="E36" s="460"/>
      <c r="F36" s="460"/>
      <c r="G36" s="460"/>
      <c r="H36" s="460"/>
      <c r="I36" s="460"/>
      <c r="J36" s="460"/>
      <c r="K36" s="460"/>
      <c r="L36" s="460"/>
      <c r="M36" s="460"/>
    </row>
    <row r="37" spans="1:13" x14ac:dyDescent="0.25">
      <c r="A37" s="460"/>
      <c r="B37" s="460"/>
      <c r="C37" s="460"/>
      <c r="D37" s="460"/>
      <c r="E37" s="460"/>
      <c r="F37" s="460"/>
      <c r="G37" s="460"/>
      <c r="H37" s="460"/>
      <c r="I37" s="460"/>
      <c r="J37" s="460"/>
      <c r="K37" s="460"/>
      <c r="L37" s="460"/>
      <c r="M37" s="460"/>
    </row>
    <row r="38" spans="1:13" x14ac:dyDescent="0.25">
      <c r="A38" s="460"/>
      <c r="B38" s="460"/>
      <c r="C38" s="460"/>
      <c r="D38" s="460"/>
      <c r="E38" s="460"/>
      <c r="F38" s="460"/>
      <c r="G38" s="460"/>
      <c r="H38" s="460"/>
      <c r="I38" s="460"/>
      <c r="J38" s="460"/>
      <c r="K38" s="460"/>
      <c r="L38" s="460"/>
      <c r="M38" s="460"/>
    </row>
    <row r="39" spans="1:13" x14ac:dyDescent="0.25">
      <c r="A39" s="460"/>
      <c r="B39" s="460"/>
      <c r="C39" s="460"/>
      <c r="D39" s="460"/>
      <c r="E39" s="460"/>
      <c r="F39" s="460"/>
      <c r="G39" s="460"/>
      <c r="H39" s="460"/>
      <c r="I39" s="460"/>
      <c r="J39" s="460"/>
      <c r="K39" s="460"/>
      <c r="L39" s="460"/>
      <c r="M39" s="460"/>
    </row>
    <row r="40" spans="1:13" x14ac:dyDescent="0.25">
      <c r="A40" s="11"/>
      <c r="B40" s="11"/>
      <c r="C40" s="11"/>
      <c r="D40" s="11"/>
      <c r="E40" s="11"/>
      <c r="F40" s="11"/>
      <c r="G40" s="11"/>
      <c r="H40" s="11"/>
      <c r="I40" s="11"/>
      <c r="J40" s="11"/>
      <c r="K40" s="11"/>
      <c r="L40" s="11"/>
      <c r="M40" s="11"/>
    </row>
    <row r="41" spans="1:13" x14ac:dyDescent="0.25">
      <c r="A41" s="26" t="s">
        <v>40</v>
      </c>
    </row>
    <row r="42" spans="1:13" x14ac:dyDescent="0.25">
      <c r="A42" s="460" t="s">
        <v>106</v>
      </c>
      <c r="B42" s="460"/>
      <c r="C42" s="460"/>
      <c r="D42" s="460"/>
      <c r="E42" s="460"/>
      <c r="F42" s="460"/>
      <c r="G42" s="460"/>
      <c r="H42" s="460"/>
      <c r="I42" s="460"/>
      <c r="J42" s="460"/>
      <c r="K42" s="460"/>
      <c r="L42" s="460"/>
      <c r="M42" s="460"/>
    </row>
    <row r="43" spans="1:13" x14ac:dyDescent="0.25">
      <c r="A43" s="460"/>
      <c r="B43" s="460"/>
      <c r="C43" s="460"/>
      <c r="D43" s="460"/>
      <c r="E43" s="460"/>
      <c r="F43" s="460"/>
      <c r="G43" s="460"/>
      <c r="H43" s="460"/>
      <c r="I43" s="460"/>
      <c r="J43" s="460"/>
      <c r="K43" s="460"/>
      <c r="L43" s="460"/>
      <c r="M43" s="460"/>
    </row>
    <row r="44" spans="1:13" x14ac:dyDescent="0.25">
      <c r="A44" s="460"/>
      <c r="B44" s="460"/>
      <c r="C44" s="460"/>
      <c r="D44" s="460"/>
      <c r="E44" s="460"/>
      <c r="F44" s="460"/>
      <c r="G44" s="460"/>
      <c r="H44" s="460"/>
      <c r="I44" s="460"/>
      <c r="J44" s="460"/>
      <c r="K44" s="460"/>
      <c r="L44" s="460"/>
      <c r="M44" s="460"/>
    </row>
    <row r="45" spans="1:13" x14ac:dyDescent="0.25">
      <c r="A45" s="51"/>
      <c r="B45" s="51"/>
      <c r="C45" s="51"/>
      <c r="D45" s="51"/>
      <c r="E45" s="51"/>
      <c r="F45" s="51"/>
      <c r="G45" s="51"/>
      <c r="H45" s="51"/>
      <c r="I45" s="51"/>
      <c r="J45" s="51"/>
      <c r="K45" s="51"/>
      <c r="L45" s="51"/>
      <c r="M45" s="51"/>
    </row>
    <row r="46" spans="1:13" x14ac:dyDescent="0.25">
      <c r="B46" s="5" t="s">
        <v>34</v>
      </c>
      <c r="C46" s="25" t="s">
        <v>43</v>
      </c>
    </row>
    <row r="47" spans="1:13" x14ac:dyDescent="0.25">
      <c r="B47" s="5" t="s">
        <v>35</v>
      </c>
      <c r="C47" s="25" t="s">
        <v>44</v>
      </c>
    </row>
    <row r="48" spans="1:13" x14ac:dyDescent="0.25">
      <c r="B48" s="5" t="s">
        <v>41</v>
      </c>
      <c r="C48" s="25" t="s">
        <v>45</v>
      </c>
    </row>
    <row r="49" spans="1:13" x14ac:dyDescent="0.25">
      <c r="B49" s="5" t="s">
        <v>42</v>
      </c>
      <c r="C49" s="25" t="s">
        <v>46</v>
      </c>
    </row>
    <row r="51" spans="1:13" x14ac:dyDescent="0.25">
      <c r="A51" s="12" t="s">
        <v>484</v>
      </c>
    </row>
    <row r="52" spans="1:13" x14ac:dyDescent="0.25">
      <c r="A52" s="463" t="s">
        <v>526</v>
      </c>
      <c r="B52" s="463"/>
      <c r="C52" s="463"/>
      <c r="D52" s="463"/>
      <c r="E52" s="463"/>
      <c r="F52" s="463"/>
      <c r="G52" s="463"/>
      <c r="H52" s="463"/>
      <c r="I52" s="463"/>
      <c r="J52" s="463"/>
      <c r="K52" s="463"/>
      <c r="L52" s="463"/>
      <c r="M52" s="463"/>
    </row>
    <row r="53" spans="1:13" x14ac:dyDescent="0.25">
      <c r="A53" s="463"/>
      <c r="B53" s="463"/>
      <c r="C53" s="463"/>
      <c r="D53" s="463"/>
      <c r="E53" s="463"/>
      <c r="F53" s="463"/>
      <c r="G53" s="463"/>
      <c r="H53" s="463"/>
      <c r="I53" s="463"/>
      <c r="J53" s="463"/>
      <c r="K53" s="463"/>
      <c r="L53" s="463"/>
      <c r="M53" s="463"/>
    </row>
    <row r="54" spans="1:13" x14ac:dyDescent="0.25">
      <c r="A54" s="463"/>
      <c r="B54" s="463"/>
      <c r="C54" s="463"/>
      <c r="D54" s="463"/>
      <c r="E54" s="463"/>
      <c r="F54" s="463"/>
      <c r="G54" s="463"/>
      <c r="H54" s="463"/>
      <c r="I54" s="463"/>
      <c r="J54" s="463"/>
      <c r="K54" s="463"/>
      <c r="L54" s="463"/>
      <c r="M54" s="463"/>
    </row>
    <row r="55" spans="1:13" x14ac:dyDescent="0.25">
      <c r="A55" s="463"/>
      <c r="B55" s="463"/>
      <c r="C55" s="463"/>
      <c r="D55" s="463"/>
      <c r="E55" s="463"/>
      <c r="F55" s="463"/>
      <c r="G55" s="463"/>
      <c r="H55" s="463"/>
      <c r="I55" s="463"/>
      <c r="J55" s="463"/>
      <c r="K55" s="463"/>
      <c r="L55" s="463"/>
      <c r="M55" s="463"/>
    </row>
    <row r="56" spans="1:13" x14ac:dyDescent="0.25">
      <c r="A56" s="463"/>
      <c r="B56" s="463"/>
      <c r="C56" s="463"/>
      <c r="D56" s="463"/>
      <c r="E56" s="463"/>
      <c r="F56" s="463"/>
      <c r="G56" s="463"/>
      <c r="H56" s="463"/>
      <c r="I56" s="463"/>
      <c r="J56" s="463"/>
      <c r="K56" s="463"/>
      <c r="L56" s="463"/>
      <c r="M56" s="463"/>
    </row>
    <row r="57" spans="1:13" x14ac:dyDescent="0.25">
      <c r="A57" s="463"/>
      <c r="B57" s="463"/>
      <c r="C57" s="463"/>
      <c r="D57" s="463"/>
      <c r="E57" s="463"/>
      <c r="F57" s="463"/>
      <c r="G57" s="463"/>
      <c r="H57" s="463"/>
      <c r="I57" s="463"/>
      <c r="J57" s="463"/>
      <c r="K57" s="463"/>
      <c r="L57" s="463"/>
      <c r="M57" s="463"/>
    </row>
    <row r="58" spans="1:13" x14ac:dyDescent="0.25">
      <c r="A58" s="463"/>
      <c r="B58" s="463"/>
      <c r="C58" s="463"/>
      <c r="D58" s="463"/>
      <c r="E58" s="463"/>
      <c r="F58" s="463"/>
      <c r="G58" s="463"/>
      <c r="H58" s="463"/>
      <c r="I58" s="463"/>
      <c r="J58" s="463"/>
      <c r="K58" s="463"/>
      <c r="L58" s="463"/>
      <c r="M58" s="463"/>
    </row>
    <row r="60" spans="1:13" x14ac:dyDescent="0.25">
      <c r="A60" s="479" t="s">
        <v>338</v>
      </c>
      <c r="B60" s="479"/>
      <c r="C60" s="479"/>
      <c r="D60" s="479"/>
      <c r="E60" s="479"/>
      <c r="F60" s="479"/>
      <c r="G60" s="479"/>
      <c r="H60" s="479"/>
      <c r="I60" s="479"/>
      <c r="J60" s="479"/>
      <c r="K60" s="479"/>
      <c r="L60" s="479"/>
      <c r="M60" s="479"/>
    </row>
    <row r="61" spans="1:13" x14ac:dyDescent="0.25">
      <c r="A61" s="479"/>
      <c r="B61" s="479"/>
      <c r="C61" s="479"/>
      <c r="D61" s="479"/>
      <c r="E61" s="479"/>
      <c r="F61" s="479"/>
      <c r="G61" s="479"/>
      <c r="H61" s="479"/>
      <c r="I61" s="479"/>
      <c r="J61" s="479"/>
      <c r="K61" s="479"/>
      <c r="L61" s="479"/>
      <c r="M61" s="479"/>
    </row>
    <row r="62" spans="1:13" x14ac:dyDescent="0.25">
      <c r="A62" s="479"/>
      <c r="B62" s="479"/>
      <c r="C62" s="479"/>
      <c r="D62" s="479"/>
      <c r="E62" s="479"/>
      <c r="F62" s="479"/>
      <c r="G62" s="479"/>
      <c r="H62" s="479"/>
      <c r="I62" s="479"/>
      <c r="J62" s="479"/>
      <c r="K62" s="479"/>
      <c r="L62" s="479"/>
      <c r="M62" s="479"/>
    </row>
    <row r="64" spans="1:13" ht="15" customHeight="1" x14ac:dyDescent="0.25">
      <c r="A64" s="478" t="s">
        <v>566</v>
      </c>
      <c r="B64" s="478"/>
      <c r="C64" s="478"/>
      <c r="D64" s="478"/>
      <c r="E64" s="478"/>
      <c r="F64" s="478"/>
      <c r="G64" s="478"/>
      <c r="H64" s="478"/>
      <c r="I64" s="478"/>
      <c r="J64" s="478"/>
      <c r="K64" s="478"/>
      <c r="L64" s="478"/>
      <c r="M64" s="478"/>
    </row>
    <row r="65" spans="1:13" x14ac:dyDescent="0.25">
      <c r="A65" s="478"/>
      <c r="B65" s="478"/>
      <c r="C65" s="478"/>
      <c r="D65" s="478"/>
      <c r="E65" s="478"/>
      <c r="F65" s="478"/>
      <c r="G65" s="478"/>
      <c r="H65" s="478"/>
      <c r="I65" s="478"/>
      <c r="J65" s="478"/>
      <c r="K65" s="478"/>
      <c r="L65" s="478"/>
      <c r="M65" s="478"/>
    </row>
    <row r="66" spans="1:13" x14ac:dyDescent="0.25">
      <c r="A66" s="478"/>
      <c r="B66" s="478"/>
      <c r="C66" s="478"/>
      <c r="D66" s="478"/>
      <c r="E66" s="478"/>
      <c r="F66" s="478"/>
      <c r="G66" s="478"/>
      <c r="H66" s="478"/>
      <c r="I66" s="478"/>
      <c r="J66" s="478"/>
      <c r="K66" s="478"/>
      <c r="L66" s="478"/>
      <c r="M66" s="478"/>
    </row>
    <row r="67" spans="1:13" x14ac:dyDescent="0.25">
      <c r="A67" s="478"/>
      <c r="B67" s="478"/>
      <c r="C67" s="478"/>
      <c r="D67" s="478"/>
      <c r="E67" s="478"/>
      <c r="F67" s="478"/>
      <c r="G67" s="478"/>
      <c r="H67" s="478"/>
      <c r="I67" s="478"/>
      <c r="J67" s="478"/>
      <c r="K67" s="478"/>
      <c r="L67" s="478"/>
      <c r="M67" s="478"/>
    </row>
  </sheetData>
  <sheetProtection algorithmName="SHA-512" hashValue="rEqe7H6g5DGyKNcdgmqbnRw0mkZcY8oPDzmGlK8MJNOYlMRPE1XoMxlqB+Rl0sdEMugpH3WkW3Qx9jWsDIrNYQ==" saltValue="2rmftNJjuOpcjcMtaJ0wmQ==" spinCount="100000" sheet="1" objects="1" scenarios="1"/>
  <customSheetViews>
    <customSheetView guid="{13810DCC-AA08-45AA-A2EB-614B3F1533B3}" showGridLines="0">
      <pane ySplit="4" topLeftCell="A17" activePane="bottomLeft" state="frozen"/>
      <selection pane="bottomLeft" activeCell="D43" sqref="D43"/>
      <pageMargins left="0.7" right="0.7" top="0.75" bottom="0.75" header="0.3" footer="0.3"/>
      <pageSetup orientation="portrait" horizontalDpi="1200" verticalDpi="1200" r:id="rId1"/>
    </customSheetView>
  </customSheetViews>
  <mergeCells count="8">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CC5CA"/>
  </sheetPr>
  <dimension ref="A1:M114"/>
  <sheetViews>
    <sheetView showGridLines="0" workbookViewId="0">
      <pane ySplit="4" topLeftCell="A5" activePane="bottomLeft" state="frozen"/>
      <selection pane="bottomLeft" activeCell="A2" sqref="A2"/>
    </sheetView>
  </sheetViews>
  <sheetFormatPr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Families MHPAEA Parity</v>
      </c>
      <c r="M1" s="60" t="s">
        <v>565</v>
      </c>
    </row>
    <row r="2" spans="1:13" ht="26.25" x14ac:dyDescent="0.4">
      <c r="A2" s="3" t="s">
        <v>16</v>
      </c>
    </row>
    <row r="3" spans="1:13" ht="21" x14ac:dyDescent="0.35">
      <c r="A3" s="7" t="s">
        <v>91</v>
      </c>
    </row>
    <row r="5" spans="1:13" x14ac:dyDescent="0.25">
      <c r="A5" s="12" t="s">
        <v>85</v>
      </c>
    </row>
    <row r="7" spans="1:13" ht="15" customHeight="1" x14ac:dyDescent="0.25">
      <c r="A7" s="460" t="s">
        <v>105</v>
      </c>
      <c r="B7" s="460"/>
      <c r="C7" s="460"/>
      <c r="D7" s="460"/>
      <c r="E7" s="460"/>
      <c r="F7" s="460"/>
      <c r="G7" s="460"/>
      <c r="H7" s="460"/>
      <c r="I7" s="460"/>
      <c r="J7" s="460"/>
      <c r="K7" s="460"/>
      <c r="L7" s="460"/>
      <c r="M7" s="460"/>
    </row>
    <row r="8" spans="1:13" x14ac:dyDescent="0.25">
      <c r="A8" s="460"/>
      <c r="B8" s="460"/>
      <c r="C8" s="460"/>
      <c r="D8" s="460"/>
      <c r="E8" s="460"/>
      <c r="F8" s="460"/>
      <c r="G8" s="460"/>
      <c r="H8" s="460"/>
      <c r="I8" s="460"/>
      <c r="J8" s="460"/>
      <c r="K8" s="460"/>
      <c r="L8" s="460"/>
      <c r="M8" s="460"/>
    </row>
    <row r="9" spans="1:13" s="25" customFormat="1" x14ac:dyDescent="0.25">
      <c r="A9" s="460"/>
      <c r="B9" s="460"/>
      <c r="C9" s="460"/>
      <c r="D9" s="460"/>
      <c r="E9" s="460"/>
      <c r="F9" s="460"/>
      <c r="G9" s="460"/>
      <c r="H9" s="460"/>
      <c r="I9" s="460"/>
      <c r="J9" s="460"/>
      <c r="K9" s="460"/>
      <c r="L9" s="460"/>
      <c r="M9" s="460"/>
    </row>
    <row r="10" spans="1:13" s="25" customFormat="1" x14ac:dyDescent="0.25">
      <c r="A10" s="460"/>
      <c r="B10" s="460"/>
      <c r="C10" s="460"/>
      <c r="D10" s="460"/>
      <c r="E10" s="460"/>
      <c r="F10" s="460"/>
      <c r="G10" s="460"/>
      <c r="H10" s="460"/>
      <c r="I10" s="460"/>
      <c r="J10" s="460"/>
      <c r="K10" s="460"/>
      <c r="L10" s="460"/>
      <c r="M10" s="460"/>
    </row>
    <row r="11" spans="1:13" x14ac:dyDescent="0.25">
      <c r="A11" s="460"/>
      <c r="B11" s="460"/>
      <c r="C11" s="460"/>
      <c r="D11" s="460"/>
      <c r="E11" s="460"/>
      <c r="F11" s="460"/>
      <c r="G11" s="460"/>
      <c r="H11" s="460"/>
      <c r="I11" s="460"/>
      <c r="J11" s="460"/>
      <c r="K11" s="460"/>
      <c r="L11" s="460"/>
      <c r="M11" s="460"/>
    </row>
    <row r="12" spans="1:13" s="25" customFormat="1" x14ac:dyDescent="0.25">
      <c r="A12" s="45"/>
      <c r="B12" s="45"/>
      <c r="C12" s="45"/>
      <c r="D12" s="45"/>
      <c r="E12" s="45"/>
      <c r="F12" s="45"/>
      <c r="G12" s="45"/>
      <c r="H12" s="45"/>
      <c r="I12" s="45"/>
      <c r="J12" s="45"/>
      <c r="K12" s="45"/>
      <c r="L12" s="45"/>
      <c r="M12" s="45"/>
    </row>
    <row r="13" spans="1:13" x14ac:dyDescent="0.25">
      <c r="A13" s="12" t="s">
        <v>100</v>
      </c>
    </row>
    <row r="15" spans="1:13" x14ac:dyDescent="0.25">
      <c r="A15" s="1" t="s">
        <v>38</v>
      </c>
    </row>
    <row r="16" spans="1:13" x14ac:dyDescent="0.25">
      <c r="A16" s="460" t="s">
        <v>39</v>
      </c>
      <c r="B16" s="460"/>
      <c r="C16" s="460"/>
      <c r="D16" s="460"/>
      <c r="E16" s="460"/>
      <c r="F16" s="460"/>
      <c r="G16" s="460"/>
      <c r="H16" s="460"/>
      <c r="I16" s="460"/>
      <c r="J16" s="460"/>
      <c r="K16" s="460"/>
      <c r="L16" s="460"/>
    </row>
    <row r="17" spans="1:12" x14ac:dyDescent="0.25">
      <c r="A17" s="460"/>
      <c r="B17" s="460"/>
      <c r="C17" s="460"/>
      <c r="D17" s="460"/>
      <c r="E17" s="460"/>
      <c r="F17" s="460"/>
      <c r="G17" s="460"/>
      <c r="H17" s="460"/>
      <c r="I17" s="460"/>
      <c r="J17" s="460"/>
      <c r="K17" s="460"/>
      <c r="L17" s="460"/>
    </row>
    <row r="18" spans="1:12" x14ac:dyDescent="0.25">
      <c r="A18" s="460"/>
      <c r="B18" s="460"/>
      <c r="C18" s="460"/>
      <c r="D18" s="460"/>
      <c r="E18" s="460"/>
      <c r="F18" s="460"/>
      <c r="G18" s="460"/>
      <c r="H18" s="460"/>
      <c r="I18" s="460"/>
      <c r="J18" s="460"/>
      <c r="K18" s="460"/>
      <c r="L18" s="460"/>
    </row>
    <row r="19" spans="1:12" x14ac:dyDescent="0.25">
      <c r="A19" s="460"/>
      <c r="B19" s="460"/>
      <c r="C19" s="460"/>
      <c r="D19" s="460"/>
      <c r="E19" s="460"/>
      <c r="F19" s="460"/>
      <c r="G19" s="460"/>
      <c r="H19" s="460"/>
      <c r="I19" s="460"/>
      <c r="J19" s="460"/>
      <c r="K19" s="460"/>
      <c r="L19" s="460"/>
    </row>
    <row r="20" spans="1:12" x14ac:dyDescent="0.25">
      <c r="A20" s="460"/>
      <c r="B20" s="460"/>
      <c r="C20" s="460"/>
      <c r="D20" s="460"/>
      <c r="E20" s="460"/>
      <c r="F20" s="460"/>
      <c r="G20" s="460"/>
      <c r="H20" s="460"/>
      <c r="I20" s="460"/>
      <c r="J20" s="460"/>
      <c r="K20" s="460"/>
      <c r="L20" s="460"/>
    </row>
    <row r="21" spans="1:12" x14ac:dyDescent="0.25">
      <c r="A21" s="460"/>
      <c r="B21" s="460"/>
      <c r="C21" s="460"/>
      <c r="D21" s="460"/>
      <c r="E21" s="460"/>
      <c r="F21" s="460"/>
      <c r="G21" s="460"/>
      <c r="H21" s="460"/>
      <c r="I21" s="460"/>
      <c r="J21" s="460"/>
      <c r="K21" s="460"/>
      <c r="L21" s="460"/>
    </row>
    <row r="22" spans="1:12" x14ac:dyDescent="0.25">
      <c r="A22" s="1" t="s">
        <v>40</v>
      </c>
    </row>
    <row r="23" spans="1:12" x14ac:dyDescent="0.25">
      <c r="A23" s="460" t="s">
        <v>106</v>
      </c>
      <c r="B23" s="460"/>
      <c r="C23" s="460"/>
      <c r="D23" s="460"/>
      <c r="E23" s="460"/>
      <c r="F23" s="460"/>
      <c r="G23" s="460"/>
      <c r="H23" s="460"/>
      <c r="I23" s="460"/>
      <c r="J23" s="460"/>
      <c r="K23" s="460"/>
      <c r="L23" s="460"/>
    </row>
    <row r="24" spans="1:12" x14ac:dyDescent="0.25">
      <c r="A24" s="460"/>
      <c r="B24" s="460"/>
      <c r="C24" s="460"/>
      <c r="D24" s="460"/>
      <c r="E24" s="460"/>
      <c r="F24" s="460"/>
      <c r="G24" s="460"/>
      <c r="H24" s="460"/>
      <c r="I24" s="460"/>
      <c r="J24" s="460"/>
      <c r="K24" s="460"/>
      <c r="L24" s="460"/>
    </row>
    <row r="25" spans="1:12" x14ac:dyDescent="0.25">
      <c r="A25" s="460"/>
      <c r="B25" s="460"/>
      <c r="C25" s="460"/>
      <c r="D25" s="460"/>
      <c r="E25" s="460"/>
      <c r="F25" s="460"/>
      <c r="G25" s="460"/>
      <c r="H25" s="460"/>
      <c r="I25" s="460"/>
      <c r="J25" s="460"/>
      <c r="K25" s="460"/>
      <c r="L25" s="460"/>
    </row>
    <row r="27" spans="1:12" x14ac:dyDescent="0.25">
      <c r="B27" s="5" t="s">
        <v>34</v>
      </c>
      <c r="C27" t="s">
        <v>43</v>
      </c>
    </row>
    <row r="28" spans="1:12" x14ac:dyDescent="0.25">
      <c r="B28" s="5" t="s">
        <v>35</v>
      </c>
      <c r="C28" t="s">
        <v>44</v>
      </c>
    </row>
    <row r="29" spans="1:12" x14ac:dyDescent="0.25">
      <c r="B29" s="5" t="s">
        <v>41</v>
      </c>
      <c r="C29" t="s">
        <v>45</v>
      </c>
    </row>
    <row r="30" spans="1:12" x14ac:dyDescent="0.25">
      <c r="B30" s="5" t="s">
        <v>42</v>
      </c>
      <c r="C30" t="s">
        <v>46</v>
      </c>
    </row>
    <row r="32" spans="1:12" x14ac:dyDescent="0.25">
      <c r="A32" s="1" t="s">
        <v>49</v>
      </c>
    </row>
    <row r="33" spans="1:12" x14ac:dyDescent="0.25">
      <c r="A33" s="460" t="s">
        <v>107</v>
      </c>
      <c r="B33" s="460"/>
      <c r="C33" s="460"/>
      <c r="D33" s="460"/>
      <c r="E33" s="460"/>
      <c r="F33" s="460"/>
      <c r="G33" s="460"/>
      <c r="H33" s="460"/>
      <c r="I33" s="460"/>
      <c r="J33" s="460"/>
      <c r="K33" s="460"/>
      <c r="L33" s="460"/>
    </row>
    <row r="34" spans="1:12" x14ac:dyDescent="0.25">
      <c r="A34" s="460"/>
      <c r="B34" s="460"/>
      <c r="C34" s="460"/>
      <c r="D34" s="460"/>
      <c r="E34" s="460"/>
      <c r="F34" s="460"/>
      <c r="G34" s="460"/>
      <c r="H34" s="460"/>
      <c r="I34" s="460"/>
      <c r="J34" s="460"/>
      <c r="K34" s="460"/>
      <c r="L34" s="460"/>
    </row>
    <row r="35" spans="1:12" x14ac:dyDescent="0.25">
      <c r="A35" s="460"/>
      <c r="B35" s="460"/>
      <c r="C35" s="460"/>
      <c r="D35" s="460"/>
      <c r="E35" s="460"/>
      <c r="F35" s="460"/>
      <c r="G35" s="460"/>
      <c r="H35" s="460"/>
      <c r="I35" s="460"/>
      <c r="J35" s="460"/>
      <c r="K35" s="460"/>
      <c r="L35" s="460"/>
    </row>
    <row r="36" spans="1:12" x14ac:dyDescent="0.25">
      <c r="A36" s="460"/>
      <c r="B36" s="460"/>
      <c r="C36" s="460"/>
      <c r="D36" s="460"/>
      <c r="E36" s="460"/>
      <c r="F36" s="460"/>
      <c r="G36" s="460"/>
      <c r="H36" s="460"/>
      <c r="I36" s="460"/>
      <c r="J36" s="460"/>
      <c r="K36" s="460"/>
      <c r="L36" s="460"/>
    </row>
    <row r="37" spans="1:12" x14ac:dyDescent="0.25">
      <c r="A37" s="460"/>
      <c r="B37" s="460"/>
      <c r="C37" s="460"/>
      <c r="D37" s="460"/>
      <c r="E37" s="460"/>
      <c r="F37" s="460"/>
      <c r="G37" s="460"/>
      <c r="H37" s="460"/>
      <c r="I37" s="460"/>
      <c r="J37" s="460"/>
      <c r="K37" s="460"/>
      <c r="L37" s="460"/>
    </row>
    <row r="38" spans="1:12" x14ac:dyDescent="0.25">
      <c r="A38" s="460"/>
      <c r="B38" s="460"/>
      <c r="C38" s="460"/>
      <c r="D38" s="460"/>
      <c r="E38" s="460"/>
      <c r="F38" s="460"/>
      <c r="G38" s="460"/>
      <c r="H38" s="460"/>
      <c r="I38" s="460"/>
      <c r="J38" s="460"/>
      <c r="K38" s="460"/>
      <c r="L38" s="460"/>
    </row>
    <row r="40" spans="1:12" x14ac:dyDescent="0.25">
      <c r="A40" s="1" t="s">
        <v>50</v>
      </c>
    </row>
    <row r="41" spans="1:12" x14ac:dyDescent="0.25">
      <c r="A41" t="s">
        <v>73</v>
      </c>
    </row>
    <row r="43" spans="1:12" x14ac:dyDescent="0.25">
      <c r="B43" s="5" t="s">
        <v>34</v>
      </c>
      <c r="C43" s="460" t="s">
        <v>74</v>
      </c>
      <c r="D43" s="460"/>
      <c r="E43" s="460"/>
      <c r="F43" s="460"/>
      <c r="G43" s="460"/>
      <c r="H43" s="460"/>
      <c r="I43" s="460"/>
      <c r="J43" s="460"/>
      <c r="K43" s="460"/>
      <c r="L43" s="460"/>
    </row>
    <row r="44" spans="1:12" x14ac:dyDescent="0.25">
      <c r="B44" s="5"/>
      <c r="C44" s="460"/>
      <c r="D44" s="460"/>
      <c r="E44" s="460"/>
      <c r="F44" s="460"/>
      <c r="G44" s="460"/>
      <c r="H44" s="460"/>
      <c r="I44" s="460"/>
      <c r="J44" s="460"/>
      <c r="K44" s="460"/>
      <c r="L44" s="460"/>
    </row>
    <row r="45" spans="1:12" x14ac:dyDescent="0.25">
      <c r="B45" s="5"/>
    </row>
    <row r="46" spans="1:12" x14ac:dyDescent="0.25">
      <c r="B46" s="5" t="s">
        <v>35</v>
      </c>
      <c r="C46" t="s">
        <v>75</v>
      </c>
    </row>
    <row r="47" spans="1:12" x14ac:dyDescent="0.25">
      <c r="B47" s="5"/>
    </row>
    <row r="48" spans="1:12" x14ac:dyDescent="0.25">
      <c r="B48" s="5" t="s">
        <v>41</v>
      </c>
      <c r="C48" s="460" t="s">
        <v>76</v>
      </c>
      <c r="D48" s="460"/>
      <c r="E48" s="460"/>
      <c r="F48" s="460"/>
      <c r="G48" s="460"/>
      <c r="H48" s="460"/>
      <c r="I48" s="460"/>
      <c r="J48" s="460"/>
      <c r="K48" s="460"/>
      <c r="L48" s="460"/>
    </row>
    <row r="49" spans="2:12" x14ac:dyDescent="0.25">
      <c r="C49" s="460"/>
      <c r="D49" s="460"/>
      <c r="E49" s="460"/>
      <c r="F49" s="460"/>
      <c r="G49" s="460"/>
      <c r="H49" s="460"/>
      <c r="I49" s="460"/>
      <c r="J49" s="460"/>
      <c r="K49" s="460"/>
      <c r="L49" s="460"/>
    </row>
    <row r="51" spans="2:12" x14ac:dyDescent="0.25">
      <c r="B51" s="5" t="s">
        <v>42</v>
      </c>
      <c r="C51" t="s">
        <v>77</v>
      </c>
    </row>
    <row r="53" spans="2:12" x14ac:dyDescent="0.25">
      <c r="B53" s="5" t="s">
        <v>78</v>
      </c>
      <c r="C53" t="s">
        <v>108</v>
      </c>
    </row>
    <row r="55" spans="2:12" x14ac:dyDescent="0.25">
      <c r="B55" s="5" t="s">
        <v>79</v>
      </c>
      <c r="C55" s="460" t="s">
        <v>109</v>
      </c>
      <c r="D55" s="460"/>
      <c r="E55" s="460"/>
      <c r="F55" s="460"/>
      <c r="G55" s="460"/>
      <c r="H55" s="460"/>
      <c r="I55" s="460"/>
      <c r="J55" s="460"/>
      <c r="K55" s="460"/>
      <c r="L55" s="460"/>
    </row>
    <row r="56" spans="2:12" x14ac:dyDescent="0.25">
      <c r="C56" s="460"/>
      <c r="D56" s="460"/>
      <c r="E56" s="460"/>
      <c r="F56" s="460"/>
      <c r="G56" s="460"/>
      <c r="H56" s="460"/>
      <c r="I56" s="460"/>
      <c r="J56" s="460"/>
      <c r="K56" s="460"/>
      <c r="L56" s="460"/>
    </row>
    <row r="58" spans="2:12" x14ac:dyDescent="0.25">
      <c r="B58" s="5" t="s">
        <v>80</v>
      </c>
      <c r="C58" t="s">
        <v>81</v>
      </c>
    </row>
    <row r="60" spans="2:12" x14ac:dyDescent="0.25">
      <c r="B60" s="5" t="s">
        <v>82</v>
      </c>
      <c r="C60" s="460" t="s">
        <v>110</v>
      </c>
      <c r="D60" s="460"/>
      <c r="E60" s="460"/>
      <c r="F60" s="460"/>
      <c r="G60" s="460"/>
      <c r="H60" s="460"/>
      <c r="I60" s="460"/>
      <c r="J60" s="460"/>
      <c r="K60" s="460"/>
      <c r="L60" s="460"/>
    </row>
    <row r="61" spans="2:12" x14ac:dyDescent="0.25">
      <c r="C61" s="460"/>
      <c r="D61" s="460"/>
      <c r="E61" s="460"/>
      <c r="F61" s="460"/>
      <c r="G61" s="460"/>
      <c r="H61" s="460"/>
      <c r="I61" s="460"/>
      <c r="J61" s="460"/>
      <c r="K61" s="460"/>
      <c r="L61" s="460"/>
    </row>
    <row r="63" spans="2:12" x14ac:dyDescent="0.25">
      <c r="B63" s="5" t="s">
        <v>83</v>
      </c>
      <c r="C63" t="s">
        <v>84</v>
      </c>
    </row>
    <row r="65" spans="1:12" x14ac:dyDescent="0.25">
      <c r="A65" s="12" t="s">
        <v>485</v>
      </c>
      <c r="B65" s="14"/>
      <c r="C65" s="14"/>
      <c r="D65" s="14"/>
      <c r="E65" s="14"/>
      <c r="F65" s="14"/>
      <c r="G65" s="14"/>
      <c r="H65" s="14"/>
      <c r="I65" s="14"/>
      <c r="J65" s="14"/>
      <c r="K65" s="14"/>
      <c r="L65" s="14"/>
    </row>
    <row r="66" spans="1:12" s="25" customFormat="1" x14ac:dyDescent="0.25">
      <c r="A66" s="33" t="s">
        <v>486</v>
      </c>
      <c r="B66" s="14"/>
      <c r="C66" s="14"/>
      <c r="D66" s="14"/>
      <c r="E66" s="14"/>
      <c r="F66" s="14"/>
      <c r="G66" s="14"/>
      <c r="H66" s="14"/>
      <c r="I66" s="14"/>
      <c r="J66" s="14"/>
      <c r="K66" s="14"/>
      <c r="L66" s="14"/>
    </row>
    <row r="67" spans="1:12" s="25" customFormat="1" x14ac:dyDescent="0.25">
      <c r="A67" s="12"/>
      <c r="B67" s="14"/>
      <c r="C67" s="14"/>
      <c r="D67" s="14"/>
      <c r="E67" s="14"/>
      <c r="F67" s="14"/>
      <c r="G67" s="14"/>
      <c r="H67" s="14"/>
      <c r="I67" s="14"/>
      <c r="J67" s="14"/>
      <c r="K67" s="14"/>
      <c r="L67" s="14"/>
    </row>
    <row r="68" spans="1:12" s="25" customFormat="1" x14ac:dyDescent="0.25">
      <c r="A68" s="12"/>
      <c r="C68" s="40" t="s">
        <v>13</v>
      </c>
      <c r="D68" s="41" t="s">
        <v>263</v>
      </c>
      <c r="E68" s="41" t="s">
        <v>264</v>
      </c>
      <c r="F68" s="41"/>
      <c r="G68" s="30"/>
      <c r="H68" s="30"/>
      <c r="I68" s="14"/>
      <c r="J68" s="14"/>
      <c r="K68" s="14"/>
      <c r="L68" s="14"/>
    </row>
    <row r="69" spans="1:12" s="25" customFormat="1" x14ac:dyDescent="0.25">
      <c r="A69" s="12"/>
      <c r="B69" s="37" t="s">
        <v>277</v>
      </c>
      <c r="C69" s="29"/>
      <c r="D69" s="30"/>
      <c r="E69" s="30"/>
      <c r="F69" s="30"/>
      <c r="G69" s="30"/>
      <c r="H69" s="30"/>
      <c r="I69" s="14"/>
      <c r="J69" s="14"/>
      <c r="K69" s="14"/>
      <c r="L69" s="14"/>
    </row>
    <row r="70" spans="1:12" s="25" customFormat="1" x14ac:dyDescent="0.25">
      <c r="A70" s="12"/>
      <c r="C70" s="34" t="s">
        <v>276</v>
      </c>
      <c r="D70" s="35" t="s">
        <v>213</v>
      </c>
      <c r="E70" s="14"/>
      <c r="F70" s="14"/>
      <c r="G70" s="14"/>
      <c r="H70" s="14"/>
      <c r="I70" s="14"/>
      <c r="J70" s="14"/>
      <c r="K70" s="14"/>
      <c r="L70" s="14"/>
    </row>
    <row r="71" spans="1:12" s="25" customFormat="1" x14ac:dyDescent="0.25">
      <c r="A71" s="12"/>
      <c r="C71" s="34" t="s">
        <v>226</v>
      </c>
      <c r="D71" s="36"/>
      <c r="E71" s="14" t="s">
        <v>261</v>
      </c>
      <c r="F71" s="14"/>
      <c r="G71" s="14"/>
      <c r="H71" s="14"/>
      <c r="I71" s="14"/>
      <c r="J71" s="14"/>
      <c r="K71" s="14"/>
      <c r="L71" s="14"/>
    </row>
    <row r="72" spans="1:12" s="25" customFormat="1" x14ac:dyDescent="0.25">
      <c r="A72" s="12"/>
      <c r="C72" s="34" t="s">
        <v>268</v>
      </c>
      <c r="D72" s="36"/>
      <c r="E72" s="14" t="s">
        <v>262</v>
      </c>
      <c r="F72" s="14"/>
      <c r="G72" s="14"/>
      <c r="H72" s="14"/>
      <c r="I72" s="14"/>
      <c r="J72" s="14"/>
      <c r="K72" s="14"/>
      <c r="L72" s="14"/>
    </row>
    <row r="73" spans="1:12" s="25" customFormat="1" x14ac:dyDescent="0.25">
      <c r="A73" s="12"/>
      <c r="C73" s="34" t="s">
        <v>269</v>
      </c>
      <c r="D73" s="35"/>
      <c r="E73" s="14" t="s">
        <v>265</v>
      </c>
      <c r="F73" s="14"/>
      <c r="G73" s="14"/>
      <c r="H73" s="14"/>
      <c r="I73" s="14"/>
      <c r="J73" s="14"/>
      <c r="K73" s="14"/>
      <c r="L73" s="14"/>
    </row>
    <row r="74" spans="1:12" s="25" customFormat="1" x14ac:dyDescent="0.25">
      <c r="A74" s="12"/>
      <c r="C74" s="34" t="s">
        <v>270</v>
      </c>
      <c r="D74" s="35" t="s">
        <v>214</v>
      </c>
      <c r="E74" s="14"/>
      <c r="F74" s="14"/>
      <c r="G74" s="14"/>
      <c r="H74" s="14"/>
      <c r="I74" s="14"/>
      <c r="J74" s="14"/>
      <c r="K74" s="14"/>
      <c r="L74" s="14"/>
    </row>
    <row r="75" spans="1:12" s="25" customFormat="1" x14ac:dyDescent="0.25">
      <c r="A75" s="12"/>
      <c r="C75" s="34" t="s">
        <v>271</v>
      </c>
      <c r="D75" s="35" t="s">
        <v>215</v>
      </c>
      <c r="E75" s="14"/>
      <c r="F75" s="14"/>
      <c r="G75" s="14"/>
      <c r="H75" s="14"/>
      <c r="I75" s="14"/>
      <c r="J75" s="14"/>
      <c r="K75" s="14"/>
      <c r="L75" s="14"/>
    </row>
    <row r="76" spans="1:12" s="25" customFormat="1" x14ac:dyDescent="0.25">
      <c r="A76" s="12"/>
      <c r="B76" s="14"/>
      <c r="C76" s="34" t="s">
        <v>272</v>
      </c>
      <c r="D76" s="35" t="s">
        <v>274</v>
      </c>
      <c r="E76" s="14"/>
      <c r="F76" s="14"/>
      <c r="G76" s="14"/>
      <c r="H76" s="14"/>
      <c r="I76" s="14"/>
      <c r="J76" s="14"/>
      <c r="K76" s="14"/>
      <c r="L76" s="14"/>
    </row>
    <row r="77" spans="1:12" s="25" customFormat="1" x14ac:dyDescent="0.25">
      <c r="A77" s="12"/>
      <c r="B77" s="38" t="s">
        <v>278</v>
      </c>
      <c r="C77" s="34"/>
      <c r="D77" s="35"/>
      <c r="E77" s="14"/>
      <c r="F77" s="14"/>
      <c r="G77" s="14"/>
      <c r="H77" s="14"/>
      <c r="I77" s="14"/>
      <c r="J77" s="14"/>
      <c r="K77" s="14"/>
      <c r="L77" s="14"/>
    </row>
    <row r="78" spans="1:12" s="25" customFormat="1" x14ac:dyDescent="0.25">
      <c r="A78" s="12"/>
      <c r="B78" s="14"/>
      <c r="C78" s="34" t="s">
        <v>273</v>
      </c>
      <c r="D78" s="35" t="s">
        <v>275</v>
      </c>
      <c r="E78" s="14"/>
      <c r="F78" s="14"/>
      <c r="G78" s="14"/>
      <c r="H78" s="14"/>
      <c r="I78" s="14"/>
      <c r="J78" s="14"/>
      <c r="K78" s="14"/>
      <c r="L78" s="14"/>
    </row>
    <row r="79" spans="1:12" s="25" customFormat="1" x14ac:dyDescent="0.25">
      <c r="A79" s="12"/>
      <c r="B79" s="14"/>
      <c r="C79" s="14"/>
      <c r="D79" s="14"/>
      <c r="E79" s="14"/>
      <c r="F79" s="14"/>
      <c r="G79" s="14"/>
      <c r="H79" s="14"/>
      <c r="I79" s="14"/>
      <c r="J79" s="14"/>
      <c r="K79" s="14"/>
      <c r="L79" s="14"/>
    </row>
    <row r="80" spans="1:12" s="25" customFormat="1" x14ac:dyDescent="0.25">
      <c r="A80" s="480" t="s">
        <v>527</v>
      </c>
      <c r="B80" s="480"/>
      <c r="C80" s="480"/>
      <c r="D80" s="480"/>
      <c r="E80" s="480"/>
      <c r="F80" s="480"/>
      <c r="G80" s="480"/>
      <c r="H80" s="480"/>
      <c r="I80" s="480"/>
      <c r="J80" s="480"/>
      <c r="K80" s="480"/>
      <c r="L80" s="480"/>
    </row>
    <row r="81" spans="1:12" s="25" customFormat="1" x14ac:dyDescent="0.25">
      <c r="A81" s="480"/>
      <c r="B81" s="480"/>
      <c r="C81" s="480"/>
      <c r="D81" s="480"/>
      <c r="E81" s="480"/>
      <c r="F81" s="480"/>
      <c r="G81" s="480"/>
      <c r="H81" s="480"/>
      <c r="I81" s="480"/>
      <c r="J81" s="480"/>
      <c r="K81" s="480"/>
      <c r="L81" s="480"/>
    </row>
    <row r="82" spans="1:12" s="25" customFormat="1" x14ac:dyDescent="0.25">
      <c r="A82" s="480"/>
      <c r="B82" s="480"/>
      <c r="C82" s="480"/>
      <c r="D82" s="480"/>
      <c r="E82" s="480"/>
      <c r="F82" s="480"/>
      <c r="G82" s="480"/>
      <c r="H82" s="480"/>
      <c r="I82" s="480"/>
      <c r="J82" s="480"/>
      <c r="K82" s="480"/>
      <c r="L82" s="480"/>
    </row>
    <row r="83" spans="1:12" s="25" customFormat="1" x14ac:dyDescent="0.25">
      <c r="A83" s="480"/>
      <c r="B83" s="480"/>
      <c r="C83" s="480"/>
      <c r="D83" s="480"/>
      <c r="E83" s="480"/>
      <c r="F83" s="480"/>
      <c r="G83" s="480"/>
      <c r="H83" s="480"/>
      <c r="I83" s="480"/>
      <c r="J83" s="480"/>
      <c r="K83" s="480"/>
      <c r="L83" s="480"/>
    </row>
    <row r="84" spans="1:12" s="25" customFormat="1" x14ac:dyDescent="0.25">
      <c r="A84" s="480"/>
      <c r="B84" s="480"/>
      <c r="C84" s="480"/>
      <c r="D84" s="480"/>
      <c r="E84" s="480"/>
      <c r="F84" s="480"/>
      <c r="G84" s="480"/>
      <c r="H84" s="480"/>
      <c r="I84" s="480"/>
      <c r="J84" s="480"/>
      <c r="K84" s="480"/>
      <c r="L84" s="480"/>
    </row>
    <row r="85" spans="1:12" s="25" customFormat="1" x14ac:dyDescent="0.25">
      <c r="A85" s="480"/>
      <c r="B85" s="480"/>
      <c r="C85" s="480"/>
      <c r="D85" s="480"/>
      <c r="E85" s="480"/>
      <c r="F85" s="480"/>
      <c r="G85" s="480"/>
      <c r="H85" s="480"/>
      <c r="I85" s="480"/>
      <c r="J85" s="480"/>
      <c r="K85" s="480"/>
      <c r="L85" s="480"/>
    </row>
    <row r="86" spans="1:12" s="25" customFormat="1" x14ac:dyDescent="0.25">
      <c r="A86" s="480"/>
      <c r="B86" s="480"/>
      <c r="C86" s="480"/>
      <c r="D86" s="480"/>
      <c r="E86" s="480"/>
      <c r="F86" s="480"/>
      <c r="G86" s="480"/>
      <c r="H86" s="480"/>
      <c r="I86" s="480"/>
      <c r="J86" s="480"/>
      <c r="K86" s="480"/>
      <c r="L86" s="480"/>
    </row>
    <row r="87" spans="1:12" s="25" customFormat="1" x14ac:dyDescent="0.25">
      <c r="A87" s="12"/>
      <c r="B87" s="14"/>
      <c r="C87" s="14"/>
      <c r="D87" s="14"/>
      <c r="E87" s="14"/>
      <c r="F87" s="14"/>
      <c r="G87" s="14"/>
      <c r="H87" s="14"/>
      <c r="I87" s="14"/>
      <c r="J87" s="14"/>
      <c r="K87" s="14"/>
      <c r="L87" s="14"/>
    </row>
    <row r="88" spans="1:12" s="25" customFormat="1" x14ac:dyDescent="0.25">
      <c r="A88" s="480" t="s">
        <v>528</v>
      </c>
      <c r="B88" s="480"/>
      <c r="C88" s="480"/>
      <c r="D88" s="480"/>
      <c r="E88" s="480"/>
      <c r="F88" s="480"/>
      <c r="G88" s="480"/>
      <c r="H88" s="480"/>
      <c r="I88" s="480"/>
      <c r="J88" s="480"/>
      <c r="K88" s="480"/>
      <c r="L88" s="480"/>
    </row>
    <row r="89" spans="1:12" s="25" customFormat="1" x14ac:dyDescent="0.25">
      <c r="A89" s="480"/>
      <c r="B89" s="480"/>
      <c r="C89" s="480"/>
      <c r="D89" s="480"/>
      <c r="E89" s="480"/>
      <c r="F89" s="480"/>
      <c r="G89" s="480"/>
      <c r="H89" s="480"/>
      <c r="I89" s="480"/>
      <c r="J89" s="480"/>
      <c r="K89" s="480"/>
      <c r="L89" s="480"/>
    </row>
    <row r="90" spans="1:12" s="25" customFormat="1" x14ac:dyDescent="0.25">
      <c r="A90" s="480"/>
      <c r="B90" s="480"/>
      <c r="C90" s="480"/>
      <c r="D90" s="480"/>
      <c r="E90" s="480"/>
      <c r="F90" s="480"/>
      <c r="G90" s="480"/>
      <c r="H90" s="480"/>
      <c r="I90" s="480"/>
      <c r="J90" s="480"/>
      <c r="K90" s="480"/>
      <c r="L90" s="480"/>
    </row>
    <row r="91" spans="1:12" s="25" customFormat="1" x14ac:dyDescent="0.25">
      <c r="A91" s="12"/>
      <c r="B91" s="14"/>
      <c r="C91" s="14"/>
      <c r="D91" s="14"/>
      <c r="E91" s="14"/>
      <c r="F91" s="14"/>
      <c r="G91" s="14"/>
      <c r="H91" s="14"/>
      <c r="I91" s="14"/>
      <c r="J91" s="14"/>
      <c r="K91" s="14"/>
      <c r="L91" s="14"/>
    </row>
    <row r="92" spans="1:12" s="25" customFormat="1" x14ac:dyDescent="0.25">
      <c r="A92" s="33" t="s">
        <v>267</v>
      </c>
      <c r="B92" s="14"/>
      <c r="C92" s="14"/>
      <c r="D92" s="14"/>
      <c r="E92" s="14"/>
      <c r="F92" s="14"/>
      <c r="G92" s="14"/>
      <c r="H92" s="14"/>
      <c r="I92" s="14"/>
      <c r="J92" s="14"/>
      <c r="K92" s="14"/>
      <c r="L92" s="14"/>
    </row>
    <row r="93" spans="1:12" s="25" customFormat="1" x14ac:dyDescent="0.25">
      <c r="A93" s="12"/>
      <c r="B93" s="14"/>
      <c r="C93" s="14"/>
      <c r="D93" s="14"/>
      <c r="E93" s="14"/>
      <c r="F93" s="14"/>
      <c r="G93" s="14"/>
      <c r="H93" s="14"/>
      <c r="I93" s="14"/>
      <c r="J93" s="14"/>
      <c r="K93" s="14"/>
      <c r="L93" s="14"/>
    </row>
    <row r="94" spans="1:12" s="25" customFormat="1" x14ac:dyDescent="0.25">
      <c r="H94" s="14"/>
      <c r="I94" s="14"/>
      <c r="J94" s="14"/>
      <c r="K94" s="14"/>
      <c r="L94" s="14"/>
    </row>
    <row r="95" spans="1:12" s="25" customFormat="1" x14ac:dyDescent="0.25">
      <c r="H95" s="14"/>
      <c r="I95" s="14"/>
      <c r="J95" s="14"/>
      <c r="K95" s="14"/>
      <c r="L95" s="14"/>
    </row>
    <row r="96" spans="1:12" s="25" customFormat="1" x14ac:dyDescent="0.25">
      <c r="H96" s="14"/>
      <c r="I96" s="14"/>
      <c r="J96" s="14"/>
      <c r="K96" s="14"/>
      <c r="L96" s="14"/>
    </row>
    <row r="97" spans="1:12" s="25" customFormat="1" x14ac:dyDescent="0.25">
      <c r="H97" s="14"/>
      <c r="I97" s="14"/>
      <c r="J97" s="14"/>
      <c r="K97" s="14"/>
      <c r="L97" s="14"/>
    </row>
    <row r="98" spans="1:12" s="25" customFormat="1" x14ac:dyDescent="0.25">
      <c r="H98" s="14"/>
      <c r="I98" s="14"/>
      <c r="J98" s="14"/>
      <c r="K98" s="14"/>
      <c r="L98" s="14"/>
    </row>
    <row r="99" spans="1:12" s="25" customFormat="1" x14ac:dyDescent="0.25">
      <c r="H99" s="14"/>
      <c r="I99" s="14"/>
      <c r="J99" s="14"/>
      <c r="K99" s="14"/>
      <c r="L99" s="14"/>
    </row>
    <row r="100" spans="1:12" s="25" customFormat="1" x14ac:dyDescent="0.25">
      <c r="H100" s="14"/>
      <c r="I100" s="14"/>
      <c r="J100" s="14"/>
      <c r="K100" s="14"/>
      <c r="L100" s="14"/>
    </row>
    <row r="101" spans="1:12" s="25" customFormat="1" x14ac:dyDescent="0.25">
      <c r="H101" s="14"/>
      <c r="I101" s="14"/>
      <c r="J101" s="14"/>
      <c r="K101" s="14"/>
      <c r="L101" s="14"/>
    </row>
    <row r="102" spans="1:12" s="25" customFormat="1" x14ac:dyDescent="0.25">
      <c r="H102" s="14"/>
      <c r="I102" s="14"/>
      <c r="J102" s="14"/>
      <c r="K102" s="14"/>
      <c r="L102" s="14"/>
    </row>
    <row r="103" spans="1:12" s="25" customFormat="1" x14ac:dyDescent="0.25">
      <c r="H103" s="14"/>
      <c r="I103" s="14"/>
      <c r="J103" s="14"/>
      <c r="K103" s="14"/>
      <c r="L103" s="14"/>
    </row>
    <row r="104" spans="1:12" s="25" customFormat="1" x14ac:dyDescent="0.25">
      <c r="A104" s="12"/>
      <c r="B104" s="14"/>
      <c r="C104" s="14"/>
      <c r="D104" s="14"/>
      <c r="E104" s="14"/>
      <c r="F104" s="14"/>
      <c r="G104" s="14"/>
      <c r="H104" s="14"/>
      <c r="I104" s="14"/>
      <c r="J104" s="14"/>
      <c r="K104" s="14"/>
      <c r="L104" s="14"/>
    </row>
    <row r="105" spans="1:12" s="25" customFormat="1" x14ac:dyDescent="0.25">
      <c r="A105" s="12"/>
      <c r="B105" s="14"/>
      <c r="C105" s="14"/>
      <c r="D105" s="14"/>
      <c r="E105" s="14"/>
      <c r="F105" s="14"/>
      <c r="G105" s="14"/>
      <c r="H105" s="14"/>
      <c r="I105" s="14"/>
      <c r="J105" s="14"/>
      <c r="K105" s="14"/>
      <c r="L105" s="14"/>
    </row>
    <row r="106" spans="1:12" s="25" customFormat="1" x14ac:dyDescent="0.25">
      <c r="B106" s="14"/>
      <c r="C106" s="14"/>
      <c r="D106" s="14"/>
      <c r="E106" s="14"/>
      <c r="F106" s="14"/>
      <c r="G106" s="14"/>
      <c r="H106" s="14"/>
      <c r="I106" s="14"/>
      <c r="J106" s="14"/>
      <c r="K106" s="14"/>
      <c r="L106" s="14"/>
    </row>
    <row r="107" spans="1:12" s="25" customFormat="1" x14ac:dyDescent="0.25">
      <c r="A107" s="12"/>
      <c r="B107" s="14"/>
      <c r="C107" s="14"/>
      <c r="D107" s="14"/>
      <c r="E107" s="14"/>
      <c r="F107" s="14"/>
      <c r="G107" s="14"/>
      <c r="H107" s="14"/>
      <c r="I107" s="14"/>
      <c r="J107" s="14"/>
      <c r="K107" s="14"/>
      <c r="L107" s="14"/>
    </row>
    <row r="108" spans="1:12" s="25" customFormat="1" x14ac:dyDescent="0.25">
      <c r="A108" s="12"/>
      <c r="B108" s="14"/>
      <c r="C108" s="14"/>
      <c r="D108" s="14"/>
      <c r="E108" s="14"/>
      <c r="F108" s="14"/>
      <c r="G108" s="14"/>
      <c r="H108" s="14"/>
      <c r="I108" s="14"/>
      <c r="J108" s="14"/>
      <c r="K108" s="14"/>
      <c r="L108" s="14"/>
    </row>
    <row r="109" spans="1:12" s="25" customFormat="1" x14ac:dyDescent="0.25">
      <c r="C109" s="14"/>
      <c r="D109" s="14"/>
      <c r="E109" s="14"/>
      <c r="F109" s="14"/>
      <c r="G109" s="14"/>
      <c r="H109" s="14"/>
      <c r="I109" s="14"/>
      <c r="J109" s="14"/>
      <c r="K109" s="14"/>
      <c r="L109" s="14"/>
    </row>
    <row r="110" spans="1:12" s="25" customFormat="1" x14ac:dyDescent="0.25">
      <c r="C110" s="14"/>
      <c r="D110" s="14"/>
      <c r="E110" s="14"/>
      <c r="F110" s="14"/>
      <c r="G110" s="14"/>
      <c r="H110" s="14"/>
      <c r="I110" s="14"/>
      <c r="J110" s="14"/>
      <c r="K110" s="14"/>
      <c r="L110" s="14"/>
    </row>
    <row r="111" spans="1:12" s="25" customFormat="1" x14ac:dyDescent="0.25">
      <c r="C111" s="14"/>
      <c r="D111" s="14"/>
      <c r="E111" s="14"/>
      <c r="F111" s="14"/>
      <c r="G111" s="14"/>
      <c r="H111" s="14"/>
      <c r="I111" s="14"/>
      <c r="J111" s="14"/>
      <c r="K111" s="14"/>
      <c r="L111" s="14"/>
    </row>
    <row r="112" spans="1:12" s="25" customFormat="1" x14ac:dyDescent="0.25">
      <c r="C112" s="14"/>
      <c r="D112" s="14"/>
      <c r="E112" s="14"/>
      <c r="F112" s="14"/>
      <c r="G112" s="14"/>
      <c r="H112" s="14"/>
      <c r="I112" s="14"/>
      <c r="J112" s="14"/>
      <c r="K112" s="14"/>
      <c r="L112" s="14"/>
    </row>
    <row r="113" spans="1:12" s="25" customFormat="1" x14ac:dyDescent="0.25">
      <c r="A113" s="12"/>
      <c r="B113" s="14"/>
      <c r="C113" s="14"/>
      <c r="D113" s="14"/>
      <c r="E113" s="14"/>
      <c r="F113" s="14"/>
      <c r="G113" s="14"/>
      <c r="H113" s="14"/>
      <c r="I113" s="14"/>
      <c r="J113" s="14"/>
      <c r="K113" s="14"/>
      <c r="L113" s="14"/>
    </row>
    <row r="114" spans="1:12" x14ac:dyDescent="0.25">
      <c r="A114" s="479" t="s">
        <v>266</v>
      </c>
      <c r="B114" s="479"/>
      <c r="C114" s="479"/>
      <c r="D114" s="479"/>
      <c r="E114" s="479"/>
      <c r="F114" s="479"/>
      <c r="G114" s="479"/>
      <c r="H114" s="479"/>
    </row>
  </sheetData>
  <sheetProtection algorithmName="SHA-512" hashValue="lSYorcir7Hb1A+sGV0oxOsIk8mJTNRXPozwmwbmO/6erfUFdkXPunysKHao1ZV+buEapbwJaw5IYVmv144zsHw==" saltValue="m1S/IfEAh4frjgBG2T6Vug==" spinCount="100000" sheet="1" objects="1" scenarios="1"/>
  <customSheetViews>
    <customSheetView guid="{13810DCC-AA08-45AA-A2EB-614B3F1533B3}" showGridLines="0">
      <pane ySplit="4" topLeftCell="A53" activePane="bottomLeft" state="frozen"/>
      <selection pane="bottomLeft" activeCell="F73" sqref="F73"/>
      <pageMargins left="0.7" right="0.7" top="0.75" bottom="0.75" header="0.3" footer="0.3"/>
      <pageSetup orientation="portrait" horizontalDpi="1200" verticalDpi="1200" r:id="rId1"/>
    </customSheetView>
  </customSheetViews>
  <mergeCells count="11">
    <mergeCell ref="A7:M11"/>
    <mergeCell ref="A114:H114"/>
    <mergeCell ref="C60:L61"/>
    <mergeCell ref="A16:L21"/>
    <mergeCell ref="A33:L38"/>
    <mergeCell ref="A23:L25"/>
    <mergeCell ref="C43:L44"/>
    <mergeCell ref="C48:L49"/>
    <mergeCell ref="C55:L56"/>
    <mergeCell ref="A80:L86"/>
    <mergeCell ref="A88:L90"/>
  </mergeCell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2CB0C5026F5CA4587CC2B23ED63B265" ma:contentTypeVersion="12" ma:contentTypeDescription="Create a new document." ma:contentTypeScope="" ma:versionID="7ba80afdfefea23a39301ec24d0275e7">
  <xsd:schema xmlns:xsd="http://www.w3.org/2001/XMLSchema" xmlns:xs="http://www.w3.org/2001/XMLSchema" xmlns:p="http://schemas.microsoft.com/office/2006/metadata/properties" xmlns:ns3="723e90ec-80d3-4e8b-8161-fa8c0a8db5d1" xmlns:ns4="926f9e61-4822-4386-b1b0-37b8f0e65b07" targetNamespace="http://schemas.microsoft.com/office/2006/metadata/properties" ma:root="true" ma:fieldsID="aae75f6a93d9c161fac6d0e6c9e8546d" ns3:_="" ns4:_="">
    <xsd:import namespace="723e90ec-80d3-4e8b-8161-fa8c0a8db5d1"/>
    <xsd:import namespace="926f9e61-4822-4386-b1b0-37b8f0e65b0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e90ec-80d3-4e8b-8161-fa8c0a8db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6f9e61-4822-4386-b1b0-37b8f0e65b0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F5F65F-32B8-4D07-AB3D-C22F49A3982C}">
  <ds:schemaRefs>
    <ds:schemaRef ds:uri="http://schemas.microsoft.com/sharepoint/v3/contenttype/forms"/>
  </ds:schemaRefs>
</ds:datastoreItem>
</file>

<file path=customXml/itemProps2.xml><?xml version="1.0" encoding="utf-8"?>
<ds:datastoreItem xmlns:ds="http://schemas.openxmlformats.org/officeDocument/2006/customXml" ds:itemID="{313253D4-DEA6-41B0-AF91-CB13062D8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e90ec-80d3-4e8b-8161-fa8c0a8db5d1"/>
    <ds:schemaRef ds:uri="926f9e61-4822-4386-b1b0-37b8f0e65b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DD8947-F5DB-4045-AB7A-8EA0448E46A8}">
  <ds:schemaRefs>
    <ds:schemaRef ds:uri="926f9e61-4822-4386-b1b0-37b8f0e65b07"/>
    <ds:schemaRef ds:uri="http://purl.org/dc/elements/1.1/"/>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723e90ec-80d3-4e8b-8161-fa8c0a8db5d1"/>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 EC FR</vt:lpstr>
      <vt:lpstr>Rpt Rx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Ashleigh Perez</dc:creator>
  <cp:lastModifiedBy>Heather DiNapoli</cp:lastModifiedBy>
  <dcterms:created xsi:type="dcterms:W3CDTF">2020-05-08T16:15:00Z</dcterms:created>
  <dcterms:modified xsi:type="dcterms:W3CDTF">2024-11-21T20:51:34Z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0x01010062CB0C5026F5CA4587CC2B23ED63B265</vt:lpwstr>
  </property>
  <property fmtid="{D5CDD505-2E9C-101B-9397-08002B2CF9AE}" pid="3" name="MSIP_Label_b0b638e0-f50f-48bd-992f-bcb55031a99f_Enabled">
    <vt:lpwstr>true</vt:lpwstr>
  </property>
  <property fmtid="{D5CDD505-2E9C-101B-9397-08002B2CF9AE}" pid="4" name="MSIP_Label_b0b638e0-f50f-48bd-992f-bcb55031a99f_SetDate">
    <vt:lpwstr>2024-10-07T14:21:28Z</vt:lpwstr>
  </property>
  <property fmtid="{D5CDD505-2E9C-101B-9397-08002B2CF9AE}" pid="5" name="MSIP_Label_b0b638e0-f50f-48bd-992f-bcb55031a99f_Method">
    <vt:lpwstr>Standard</vt:lpwstr>
  </property>
  <property fmtid="{D5CDD505-2E9C-101B-9397-08002B2CF9AE}" pid="6" name="MSIP_Label_b0b638e0-f50f-48bd-992f-bcb55031a99f_Name">
    <vt:lpwstr>Confidential Default</vt:lpwstr>
  </property>
  <property fmtid="{D5CDD505-2E9C-101B-9397-08002B2CF9AE}" pid="7" name="MSIP_Label_b0b638e0-f50f-48bd-992f-bcb55031a99f_SiteId">
    <vt:lpwstr>f45ccc07-e57e-4d15-bf6f-f6cbccd2d395</vt:lpwstr>
  </property>
  <property fmtid="{D5CDD505-2E9C-101B-9397-08002B2CF9AE}" pid="8" name="MSIP_Label_b0b638e0-f50f-48bd-992f-bcb55031a99f_ActionId">
    <vt:lpwstr>03ea998c-6284-4900-84f0-12265f1780ae</vt:lpwstr>
  </property>
  <property fmtid="{D5CDD505-2E9C-101B-9397-08002B2CF9AE}" pid="9" name="MSIP_Label_b0b638e0-f50f-48bd-992f-bcb55031a99f_ContentBits">
    <vt:lpwstr>0</vt:lpwstr>
  </property>
</Properties>
</file>