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https://gets-my.sharepoint.com/personal/alexandria_turner_dch_ga_gov/Documents/Documents/Webmaster Ticket Files/Mental Health Parity Updates Dec 2023/MHPAEA Reports Annual 2023 Peach State/"/>
    </mc:Choice>
  </mc:AlternateContent>
  <xr:revisionPtr revIDLastSave="1" documentId="11_4EA8FB82896A3371A4B4584D2D2CE77C2A340981" xr6:coauthVersionLast="47" xr6:coauthVersionMax="47" xr10:uidLastSave="{C874D464-454B-4213-B9CC-01F4EEA46639}"/>
  <workbookProtection lockStructure="1"/>
  <bookViews>
    <workbookView xWindow="-96" yWindow="-96" windowWidth="23232" windowHeight="13992" tabRatio="900" xr2:uid="{00000000-000D-0000-FFFF-FFFF00000000}"/>
  </bookViews>
  <sheets>
    <sheet name="Cover and Instructions" sheetId="1" r:id="rId1"/>
    <sheet name="Definitions" sheetId="2" r:id="rId2"/>
    <sheet name="Acronyms" sheetId="3" r:id="rId3"/>
    <sheet name="Benefit Plan" sheetId="37" state="hidden" r:id="rId4"/>
    <sheet name="Yes or No" sheetId="30" state="hidden" r:id="rId5"/>
    <sheet name="Overview - AL ADL" sheetId="4" r:id="rId6"/>
    <sheet name="Overview - FR" sheetId="5" r:id="rId7"/>
    <sheet name="Overview - QTL" sheetId="6" r:id="rId8"/>
    <sheet name="Overview - NQTL" sheetId="7" r:id="rId9"/>
    <sheet name="Overview - Data" sheetId="40" r:id="rId10"/>
    <sheet name="Rpt - AL ADL" sheetId="8" r:id="rId11"/>
    <sheet name="Rpt - IP FR" sheetId="31" r:id="rId12"/>
    <sheet name="Rpt - OP FR Office Visits" sheetId="32" r:id="rId13"/>
    <sheet name="Rpt - OP FR Other" sheetId="36" r:id="rId14"/>
    <sheet name="Rpt - EC FR" sheetId="33" r:id="rId15"/>
    <sheet name="Rpt Rx FR" sheetId="34" r:id="rId16"/>
    <sheet name="Rpt - IP QTL" sheetId="26" r:id="rId17"/>
    <sheet name="Rpt - OP QTL" sheetId="27" r:id="rId18"/>
    <sheet name="Rpt - EC QTL" sheetId="28" r:id="rId19"/>
    <sheet name="Rpt - Rx QTL" sheetId="35" r:id="rId20"/>
    <sheet name="Rpt - NQTL 1a" sheetId="13" r:id="rId21"/>
    <sheet name="Rpt - NQTL 1b" sheetId="14" r:id="rId22"/>
    <sheet name="Rpt - NQTL 1c" sheetId="15" r:id="rId23"/>
    <sheet name="Rpt - NQTL 2" sheetId="16" r:id="rId24"/>
    <sheet name="Rpt - NQTL 3" sheetId="17" r:id="rId25"/>
    <sheet name="Rpt - NQTL 4" sheetId="18" r:id="rId26"/>
    <sheet name="Rpt - NQTL 5" sheetId="19" r:id="rId27"/>
    <sheet name="Rpt - Claims" sheetId="38" r:id="rId28"/>
    <sheet name="Rpt - Provider Education" sheetId="39" r:id="rId29"/>
    <sheet name="Certification Stmt" sheetId="20" r:id="rId30"/>
  </sheets>
  <calcPr calcId="191029"/>
  <customWorkbookViews>
    <customWorkbookView name="Kathryn Striewe - Personal View" guid="{13810DCC-AA08-45AA-A2EB-614B3F1533B3}" mergeInterval="0" personalView="1" maximized="1" xWindow="-9" yWindow="-9" windowWidth="1938" windowHeight="1048" tabRatio="900" activeSheetId="21"/>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 i="39" l="1"/>
  <c r="B5" i="39"/>
  <c r="A1" i="39"/>
  <c r="B6" i="38"/>
  <c r="B5" i="38"/>
  <c r="A1" i="38"/>
  <c r="A1" i="40"/>
  <c r="G17" i="34" l="1"/>
  <c r="G17" i="33"/>
  <c r="G17" i="36"/>
  <c r="G17" i="31"/>
  <c r="G17" i="32"/>
  <c r="D6" i="20" l="1"/>
  <c r="C6" i="31" l="1"/>
  <c r="C6" i="32"/>
  <c r="C6" i="36"/>
  <c r="C6" i="33"/>
  <c r="C6" i="34"/>
  <c r="C6" i="26"/>
  <c r="C6" i="27"/>
  <c r="C6" i="28"/>
  <c r="C6" i="35"/>
  <c r="B6" i="13"/>
  <c r="B6" i="14"/>
  <c r="B6" i="15"/>
  <c r="B6" i="16"/>
  <c r="B6" i="17"/>
  <c r="B6" i="18"/>
  <c r="B6" i="19"/>
  <c r="C6" i="8"/>
  <c r="A1" i="34" l="1"/>
  <c r="A1" i="33" l="1"/>
  <c r="H119" i="33"/>
  <c r="H121" i="33" s="1"/>
  <c r="G119" i="33"/>
  <c r="G121" i="33" s="1"/>
  <c r="F119" i="33"/>
  <c r="F121" i="33" s="1"/>
  <c r="E119" i="33"/>
  <c r="E121" i="33" s="1"/>
  <c r="D119" i="33"/>
  <c r="D121" i="33" s="1"/>
  <c r="G100" i="33"/>
  <c r="H98" i="33"/>
  <c r="H100" i="33" s="1"/>
  <c r="G98" i="33"/>
  <c r="F98" i="33"/>
  <c r="F100" i="33" s="1"/>
  <c r="E98" i="33"/>
  <c r="E100" i="33" s="1"/>
  <c r="D98" i="33"/>
  <c r="D100" i="33" s="1"/>
  <c r="H77" i="33"/>
  <c r="H79" i="33" s="1"/>
  <c r="G77" i="33"/>
  <c r="G79" i="33" s="1"/>
  <c r="F77" i="33"/>
  <c r="F79" i="33" s="1"/>
  <c r="E77" i="33"/>
  <c r="E79" i="33" s="1"/>
  <c r="D77" i="33"/>
  <c r="D79" i="33" s="1"/>
  <c r="G101" i="33" l="1"/>
  <c r="G102" i="33" s="1"/>
  <c r="G103" i="33" s="1"/>
  <c r="C180" i="33" s="1"/>
  <c r="G80" i="33"/>
  <c r="G81" i="33" s="1"/>
  <c r="G82" i="33" s="1"/>
  <c r="C172" i="33" s="1"/>
  <c r="F101" i="33"/>
  <c r="F102" i="33" s="1"/>
  <c r="F103" i="33" s="1"/>
  <c r="E80" i="33"/>
  <c r="E81" i="33" s="1"/>
  <c r="E82" i="33" s="1"/>
  <c r="F122" i="33"/>
  <c r="F123" i="33" s="1"/>
  <c r="F124" i="33" s="1"/>
  <c r="H80" i="33"/>
  <c r="H81" i="33" s="1"/>
  <c r="H82" i="33" s="1"/>
  <c r="H101" i="33"/>
  <c r="H102" i="33" s="1"/>
  <c r="H103" i="33" s="1"/>
  <c r="F80" i="33"/>
  <c r="F81" i="33" s="1"/>
  <c r="F82" i="33" s="1"/>
  <c r="E101" i="33"/>
  <c r="E102" i="33" s="1"/>
  <c r="E103" i="33" s="1"/>
  <c r="G122" i="33"/>
  <c r="G123" i="33" s="1"/>
  <c r="G124" i="33" s="1"/>
  <c r="C188" i="33" s="1"/>
  <c r="H122" i="33"/>
  <c r="H123" i="33" s="1"/>
  <c r="H124" i="33" s="1"/>
  <c r="E122" i="33"/>
  <c r="E123" i="33" s="1"/>
  <c r="E124" i="33" s="1"/>
  <c r="A1" i="36" l="1"/>
  <c r="A1" i="32"/>
  <c r="A1" i="31"/>
  <c r="A1" i="20" l="1"/>
  <c r="B5" i="19"/>
  <c r="A1" i="19"/>
  <c r="B5" i="18"/>
  <c r="A1" i="18"/>
  <c r="B5" i="17"/>
  <c r="A1" i="17"/>
  <c r="B5" i="16"/>
  <c r="A1" i="16"/>
  <c r="B5" i="15"/>
  <c r="A1" i="15"/>
  <c r="B5" i="14"/>
  <c r="A1" i="14"/>
  <c r="B5" i="13"/>
  <c r="A1" i="13"/>
  <c r="A1" i="35" l="1"/>
  <c r="A1" i="28"/>
  <c r="A1" i="27"/>
  <c r="A1" i="26"/>
  <c r="A1" i="8" l="1"/>
  <c r="A1" i="7"/>
  <c r="A1" i="6"/>
  <c r="A1" i="5"/>
  <c r="A1" i="4"/>
  <c r="A1" i="3"/>
  <c r="A1" i="2"/>
  <c r="E199" i="36" l="1"/>
  <c r="F198" i="36" s="1"/>
  <c r="E194" i="36"/>
  <c r="F193" i="36" s="1"/>
  <c r="E187" i="36"/>
  <c r="F185" i="36" s="1"/>
  <c r="E176" i="36"/>
  <c r="F175" i="36" s="1"/>
  <c r="E168" i="36"/>
  <c r="F166" i="36" s="1"/>
  <c r="E161" i="36"/>
  <c r="F160" i="36" s="1"/>
  <c r="E152" i="36"/>
  <c r="F151" i="36" s="1"/>
  <c r="H119" i="36"/>
  <c r="H121" i="36" s="1"/>
  <c r="G119" i="36"/>
  <c r="G121" i="36" s="1"/>
  <c r="F119" i="36"/>
  <c r="F121" i="36" s="1"/>
  <c r="E119" i="36"/>
  <c r="E121" i="36" s="1"/>
  <c r="D119" i="36"/>
  <c r="D121" i="36" s="1"/>
  <c r="H98" i="36"/>
  <c r="H100" i="36" s="1"/>
  <c r="G98" i="36"/>
  <c r="G100" i="36" s="1"/>
  <c r="F98" i="36"/>
  <c r="F100" i="36" s="1"/>
  <c r="E98" i="36"/>
  <c r="E100" i="36" s="1"/>
  <c r="D98" i="36"/>
  <c r="D100" i="36" s="1"/>
  <c r="H77" i="36"/>
  <c r="H79" i="36" s="1"/>
  <c r="G77" i="36"/>
  <c r="G79" i="36" s="1"/>
  <c r="F77" i="36"/>
  <c r="F79" i="36" s="1"/>
  <c r="E77" i="36"/>
  <c r="E79" i="36" s="1"/>
  <c r="D77" i="36"/>
  <c r="D79" i="36" s="1"/>
  <c r="H56" i="36"/>
  <c r="H58" i="36" s="1"/>
  <c r="G56" i="36"/>
  <c r="G58" i="36" s="1"/>
  <c r="F56" i="36"/>
  <c r="F58" i="36" s="1"/>
  <c r="E56" i="36"/>
  <c r="E58" i="36" s="1"/>
  <c r="D56" i="36"/>
  <c r="D58" i="36" s="1"/>
  <c r="G20" i="36"/>
  <c r="G15" i="36"/>
  <c r="G13" i="36"/>
  <c r="G11" i="36"/>
  <c r="C5" i="36"/>
  <c r="F174" i="36" l="1"/>
  <c r="F182" i="36"/>
  <c r="F183" i="36"/>
  <c r="F184" i="36"/>
  <c r="F146" i="36"/>
  <c r="F158" i="36"/>
  <c r="F159" i="36"/>
  <c r="F179" i="36"/>
  <c r="F155" i="36"/>
  <c r="F191" i="36"/>
  <c r="F171" i="36"/>
  <c r="F173" i="36"/>
  <c r="E80" i="36"/>
  <c r="E81" i="36" s="1"/>
  <c r="E82" i="36" s="1"/>
  <c r="G59" i="36"/>
  <c r="G60" i="36" s="1"/>
  <c r="C164" i="36" s="1"/>
  <c r="E59" i="36"/>
  <c r="E60" i="36" s="1"/>
  <c r="E61" i="36" s="1"/>
  <c r="F149" i="36"/>
  <c r="F157" i="36"/>
  <c r="F164" i="36"/>
  <c r="F172" i="36"/>
  <c r="F186" i="36"/>
  <c r="F192" i="36"/>
  <c r="F101" i="36"/>
  <c r="F102" i="36" s="1"/>
  <c r="F103" i="36" s="1"/>
  <c r="F150" i="36"/>
  <c r="F167" i="36"/>
  <c r="F190" i="36"/>
  <c r="F197" i="36"/>
  <c r="F148" i="36"/>
  <c r="H122" i="36"/>
  <c r="H123" i="36" s="1"/>
  <c r="H124" i="36" s="1"/>
  <c r="E122" i="36"/>
  <c r="E123" i="36" s="1"/>
  <c r="E124" i="36" s="1"/>
  <c r="F122" i="36"/>
  <c r="F123" i="36" s="1"/>
  <c r="F124" i="36" s="1"/>
  <c r="G122" i="36"/>
  <c r="G123" i="36" s="1"/>
  <c r="G124" i="36" s="1"/>
  <c r="E101" i="36"/>
  <c r="E102" i="36" s="1"/>
  <c r="E103" i="36" s="1"/>
  <c r="G80" i="36"/>
  <c r="G81" i="36" s="1"/>
  <c r="C171" i="36" s="1"/>
  <c r="H80" i="36"/>
  <c r="H81" i="36" s="1"/>
  <c r="H82" i="36" s="1"/>
  <c r="F80" i="36"/>
  <c r="F81" i="36" s="1"/>
  <c r="F82" i="36" s="1"/>
  <c r="H59" i="36"/>
  <c r="H60" i="36" s="1"/>
  <c r="G101" i="36"/>
  <c r="G102" i="36" s="1"/>
  <c r="F59" i="36"/>
  <c r="F60" i="36" s="1"/>
  <c r="H101" i="36"/>
  <c r="H102" i="36" s="1"/>
  <c r="H103" i="36" s="1"/>
  <c r="F147" i="36"/>
  <c r="F156" i="36"/>
  <c r="F165" i="36"/>
  <c r="F180" i="36"/>
  <c r="G82" i="36" l="1"/>
  <c r="G61" i="36"/>
  <c r="C146" i="36"/>
  <c r="C190" i="36"/>
  <c r="C179" i="36"/>
  <c r="G103" i="36"/>
  <c r="F61" i="36"/>
  <c r="C155" i="36"/>
  <c r="C197" i="36"/>
  <c r="H61" i="36"/>
  <c r="H119" i="32" l="1"/>
  <c r="H121" i="32" s="1"/>
  <c r="G119" i="32"/>
  <c r="G121" i="32" s="1"/>
  <c r="F119" i="32"/>
  <c r="F121" i="32" s="1"/>
  <c r="E119" i="32"/>
  <c r="E121" i="32" s="1"/>
  <c r="D119" i="32"/>
  <c r="D121" i="32" s="1"/>
  <c r="H98" i="32"/>
  <c r="H100" i="32" s="1"/>
  <c r="G98" i="32"/>
  <c r="G100" i="32" s="1"/>
  <c r="F98" i="32"/>
  <c r="F100" i="32" s="1"/>
  <c r="E98" i="32"/>
  <c r="E100" i="32" s="1"/>
  <c r="D98" i="32"/>
  <c r="D100" i="32" s="1"/>
  <c r="H77" i="32"/>
  <c r="H79" i="32" s="1"/>
  <c r="G77" i="32"/>
  <c r="G79" i="32" s="1"/>
  <c r="F77" i="32"/>
  <c r="F79" i="32" s="1"/>
  <c r="E77" i="32"/>
  <c r="E79" i="32" s="1"/>
  <c r="D77" i="32"/>
  <c r="D79" i="32" s="1"/>
  <c r="H121" i="31"/>
  <c r="H123" i="31" s="1"/>
  <c r="G121" i="31"/>
  <c r="G123" i="31" s="1"/>
  <c r="F121" i="31"/>
  <c r="F123" i="31" s="1"/>
  <c r="E121" i="31"/>
  <c r="E123" i="31" s="1"/>
  <c r="D121" i="31"/>
  <c r="D123" i="31" s="1"/>
  <c r="H100" i="31"/>
  <c r="H102" i="31" s="1"/>
  <c r="G100" i="31"/>
  <c r="G102" i="31" s="1"/>
  <c r="F100" i="31"/>
  <c r="F102" i="31" s="1"/>
  <c r="E100" i="31"/>
  <c r="E102" i="31" s="1"/>
  <c r="D100" i="31"/>
  <c r="D102" i="31" s="1"/>
  <c r="H79" i="31"/>
  <c r="H81" i="31" s="1"/>
  <c r="G79" i="31"/>
  <c r="G81" i="31" s="1"/>
  <c r="F79" i="31"/>
  <c r="F81" i="31" s="1"/>
  <c r="E79" i="31"/>
  <c r="E81" i="31" s="1"/>
  <c r="D79" i="31"/>
  <c r="D81" i="31" s="1"/>
  <c r="E101" i="32" l="1"/>
  <c r="E102" i="32" s="1"/>
  <c r="E103" i="32" s="1"/>
  <c r="F122" i="32"/>
  <c r="F123" i="32" s="1"/>
  <c r="F124" i="32" s="1"/>
  <c r="G80" i="32"/>
  <c r="G81" i="32" s="1"/>
  <c r="E80" i="32"/>
  <c r="E81" i="32" s="1"/>
  <c r="E82" i="32" s="1"/>
  <c r="F101" i="32"/>
  <c r="F102" i="32" s="1"/>
  <c r="F103" i="32" s="1"/>
  <c r="H101" i="32"/>
  <c r="H102" i="32" s="1"/>
  <c r="H103" i="32" s="1"/>
  <c r="G122" i="32"/>
  <c r="G123" i="32" s="1"/>
  <c r="G101" i="32"/>
  <c r="G102" i="32" s="1"/>
  <c r="H122" i="32"/>
  <c r="H123" i="32" s="1"/>
  <c r="H124" i="32" s="1"/>
  <c r="F80" i="32"/>
  <c r="F81" i="32" s="1"/>
  <c r="F82" i="32" s="1"/>
  <c r="E122" i="32"/>
  <c r="E123" i="32" s="1"/>
  <c r="E124" i="32" s="1"/>
  <c r="H80" i="32"/>
  <c r="H81" i="32" s="1"/>
  <c r="H82" i="32" s="1"/>
  <c r="F82" i="31"/>
  <c r="F83" i="31" s="1"/>
  <c r="F84" i="31" s="1"/>
  <c r="H82" i="31"/>
  <c r="H83" i="31" s="1"/>
  <c r="H84" i="31" s="1"/>
  <c r="G82" i="31"/>
  <c r="G83" i="31" s="1"/>
  <c r="G124" i="31"/>
  <c r="G125" i="31" s="1"/>
  <c r="E82" i="31"/>
  <c r="E83" i="31" s="1"/>
  <c r="E84" i="31" s="1"/>
  <c r="E124" i="31"/>
  <c r="E125" i="31" s="1"/>
  <c r="E126" i="31" s="1"/>
  <c r="F124" i="31"/>
  <c r="F125" i="31" s="1"/>
  <c r="F126" i="31" s="1"/>
  <c r="H124" i="31"/>
  <c r="H125" i="31" s="1"/>
  <c r="H126" i="31" s="1"/>
  <c r="F103" i="31"/>
  <c r="F104" i="31" s="1"/>
  <c r="F105" i="31" s="1"/>
  <c r="G103" i="31"/>
  <c r="G104" i="31" s="1"/>
  <c r="H103" i="31"/>
  <c r="H104" i="31" s="1"/>
  <c r="H105" i="31" s="1"/>
  <c r="E103" i="31"/>
  <c r="E104" i="31" s="1"/>
  <c r="E105" i="31" s="1"/>
  <c r="G126" i="31" l="1"/>
  <c r="C187" i="31"/>
  <c r="G103" i="32"/>
  <c r="C180" i="32"/>
  <c r="G105" i="31"/>
  <c r="C180" i="31"/>
  <c r="G84" i="31"/>
  <c r="C173" i="31"/>
  <c r="G124" i="32"/>
  <c r="C190" i="32"/>
  <c r="G82" i="32"/>
  <c r="C171" i="32"/>
  <c r="E108" i="35"/>
  <c r="F107" i="35" s="1"/>
  <c r="E99" i="35"/>
  <c r="F98" i="35" s="1"/>
  <c r="E90" i="35"/>
  <c r="F89" i="35" s="1"/>
  <c r="E80" i="35"/>
  <c r="H50" i="35"/>
  <c r="H52" i="35" s="1"/>
  <c r="G50" i="35"/>
  <c r="G52" i="35" s="1"/>
  <c r="F50" i="35"/>
  <c r="F52" i="35" s="1"/>
  <c r="E50" i="35"/>
  <c r="E52" i="35" s="1"/>
  <c r="D50" i="35"/>
  <c r="D52" i="35" s="1"/>
  <c r="G17" i="35"/>
  <c r="G15" i="35"/>
  <c r="G13" i="35"/>
  <c r="G11" i="35"/>
  <c r="C5" i="35"/>
  <c r="E195" i="34"/>
  <c r="F190" i="34" s="1"/>
  <c r="E186" i="34"/>
  <c r="E177" i="34"/>
  <c r="F172" i="34" s="1"/>
  <c r="H121" i="34"/>
  <c r="G121" i="34"/>
  <c r="D121" i="34"/>
  <c r="H100" i="34"/>
  <c r="G100" i="34"/>
  <c r="D100" i="34"/>
  <c r="H119" i="34"/>
  <c r="G119" i="34"/>
  <c r="F119" i="34"/>
  <c r="F121" i="34" s="1"/>
  <c r="E119" i="34"/>
  <c r="E121" i="34" s="1"/>
  <c r="D119" i="34"/>
  <c r="H98" i="34"/>
  <c r="G98" i="34"/>
  <c r="F98" i="34"/>
  <c r="F100" i="34" s="1"/>
  <c r="E98" i="34"/>
  <c r="E100" i="34" s="1"/>
  <c r="D98" i="34"/>
  <c r="H77" i="34"/>
  <c r="H79" i="34" s="1"/>
  <c r="G77" i="34"/>
  <c r="G79" i="34" s="1"/>
  <c r="F77" i="34"/>
  <c r="F79" i="34" s="1"/>
  <c r="E77" i="34"/>
  <c r="E79" i="34" s="1"/>
  <c r="D77" i="34"/>
  <c r="D79" i="34" s="1"/>
  <c r="E200" i="34"/>
  <c r="F199" i="34" s="1"/>
  <c r="E168" i="34"/>
  <c r="E161" i="34"/>
  <c r="F160" i="34" s="1"/>
  <c r="E152" i="34"/>
  <c r="F151" i="34" s="1"/>
  <c r="H56" i="34"/>
  <c r="H58" i="34" s="1"/>
  <c r="G56" i="34"/>
  <c r="G58" i="34" s="1"/>
  <c r="F56" i="34"/>
  <c r="F58" i="34" s="1"/>
  <c r="E56" i="34"/>
  <c r="E58" i="34" s="1"/>
  <c r="D56" i="34"/>
  <c r="D58" i="34" s="1"/>
  <c r="G20" i="34"/>
  <c r="G15" i="34"/>
  <c r="G13" i="34"/>
  <c r="G11" i="34"/>
  <c r="C5" i="34"/>
  <c r="E193" i="33"/>
  <c r="E185" i="33"/>
  <c r="E177" i="33"/>
  <c r="E198" i="33"/>
  <c r="E169" i="33"/>
  <c r="E161" i="33"/>
  <c r="F160" i="33" s="1"/>
  <c r="E152" i="33"/>
  <c r="F151" i="33" s="1"/>
  <c r="H56" i="33"/>
  <c r="H58" i="33" s="1"/>
  <c r="G56" i="33"/>
  <c r="G58" i="33" s="1"/>
  <c r="F56" i="33"/>
  <c r="F58" i="33" s="1"/>
  <c r="E56" i="33"/>
  <c r="E58" i="33" s="1"/>
  <c r="D56" i="33"/>
  <c r="D58" i="33" s="1"/>
  <c r="G20" i="33"/>
  <c r="G15" i="33"/>
  <c r="G13" i="33"/>
  <c r="G11" i="33"/>
  <c r="C5" i="33"/>
  <c r="E196" i="32"/>
  <c r="E187" i="32"/>
  <c r="E177" i="32"/>
  <c r="E201" i="32"/>
  <c r="E168" i="32"/>
  <c r="E161" i="32"/>
  <c r="F159" i="32" s="1"/>
  <c r="E152" i="32"/>
  <c r="F149" i="32" s="1"/>
  <c r="H56" i="32"/>
  <c r="H58" i="32" s="1"/>
  <c r="G56" i="32"/>
  <c r="G58" i="32" s="1"/>
  <c r="F56" i="32"/>
  <c r="F58" i="32" s="1"/>
  <c r="E56" i="32"/>
  <c r="E58" i="32" s="1"/>
  <c r="D56" i="32"/>
  <c r="D58" i="32" s="1"/>
  <c r="G20" i="32"/>
  <c r="G15" i="32"/>
  <c r="G13" i="32"/>
  <c r="G11" i="32"/>
  <c r="C5" i="32"/>
  <c r="E192" i="31"/>
  <c r="E184" i="31"/>
  <c r="E177" i="31"/>
  <c r="F76" i="35" l="1"/>
  <c r="F75" i="35"/>
  <c r="F74" i="35"/>
  <c r="F190" i="32"/>
  <c r="F192" i="32"/>
  <c r="F193" i="32"/>
  <c r="F181" i="32"/>
  <c r="F184" i="32"/>
  <c r="F185" i="32"/>
  <c r="F183" i="32"/>
  <c r="F174" i="32"/>
  <c r="F175" i="32"/>
  <c r="F79" i="35"/>
  <c r="F183" i="34"/>
  <c r="F180" i="32"/>
  <c r="F180" i="34"/>
  <c r="F193" i="34"/>
  <c r="F191" i="34"/>
  <c r="F194" i="34"/>
  <c r="F176" i="31"/>
  <c r="F189" i="33"/>
  <c r="F180" i="31"/>
  <c r="F172" i="32"/>
  <c r="F173" i="32"/>
  <c r="F171" i="32"/>
  <c r="F167" i="34"/>
  <c r="F185" i="34"/>
  <c r="F182" i="34"/>
  <c r="F172" i="33"/>
  <c r="F181" i="34"/>
  <c r="F173" i="31"/>
  <c r="F188" i="31"/>
  <c r="F187" i="31"/>
  <c r="F166" i="32"/>
  <c r="F164" i="32"/>
  <c r="F167" i="32"/>
  <c r="F165" i="32"/>
  <c r="F191" i="32"/>
  <c r="F181" i="33"/>
  <c r="F181" i="31"/>
  <c r="F184" i="34"/>
  <c r="F189" i="34"/>
  <c r="F192" i="34"/>
  <c r="F176" i="32"/>
  <c r="F186" i="32"/>
  <c r="F182" i="32"/>
  <c r="F194" i="32"/>
  <c r="F189" i="31"/>
  <c r="F191" i="31"/>
  <c r="F174" i="31"/>
  <c r="F182" i="31"/>
  <c r="F190" i="31"/>
  <c r="F175" i="31"/>
  <c r="F183" i="31"/>
  <c r="F165" i="33"/>
  <c r="F166" i="33"/>
  <c r="F167" i="33"/>
  <c r="H53" i="35"/>
  <c r="H54" i="35" s="1"/>
  <c r="H55" i="35" s="1"/>
  <c r="G53" i="35"/>
  <c r="G54" i="35" s="1"/>
  <c r="C93" i="35" s="1"/>
  <c r="E53" i="35"/>
  <c r="E54" i="35" s="1"/>
  <c r="C74" i="35" s="1"/>
  <c r="F53" i="35"/>
  <c r="F54" i="35" s="1"/>
  <c r="F55" i="35" s="1"/>
  <c r="F95" i="35"/>
  <c r="F86" i="35"/>
  <c r="F104" i="35"/>
  <c r="F77" i="35"/>
  <c r="F87" i="35"/>
  <c r="F96" i="35"/>
  <c r="F105" i="35"/>
  <c r="F78" i="35"/>
  <c r="F84" i="35"/>
  <c r="F88" i="35"/>
  <c r="F93" i="35"/>
  <c r="F97" i="35"/>
  <c r="F102" i="35"/>
  <c r="F106" i="35"/>
  <c r="F85" i="35"/>
  <c r="F94" i="35"/>
  <c r="F103" i="35"/>
  <c r="E122" i="34"/>
  <c r="E123" i="34" s="1"/>
  <c r="E124" i="34" s="1"/>
  <c r="F122" i="34"/>
  <c r="F123" i="34" s="1"/>
  <c r="F124" i="34" s="1"/>
  <c r="F171" i="34"/>
  <c r="F175" i="34"/>
  <c r="F173" i="34"/>
  <c r="F174" i="34"/>
  <c r="F176" i="34"/>
  <c r="H122" i="34"/>
  <c r="H123" i="34" s="1"/>
  <c r="H124" i="34" s="1"/>
  <c r="G122" i="34"/>
  <c r="G123" i="34" s="1"/>
  <c r="G101" i="34"/>
  <c r="G102" i="34" s="1"/>
  <c r="H101" i="34"/>
  <c r="H102" i="34" s="1"/>
  <c r="H103" i="34" s="1"/>
  <c r="E101" i="34"/>
  <c r="E102" i="34" s="1"/>
  <c r="F101" i="34"/>
  <c r="F102" i="34" s="1"/>
  <c r="H80" i="34"/>
  <c r="H81" i="34" s="1"/>
  <c r="H82" i="34" s="1"/>
  <c r="E80" i="34"/>
  <c r="E81" i="34" s="1"/>
  <c r="E82" i="34" s="1"/>
  <c r="E59" i="34"/>
  <c r="E60" i="34" s="1"/>
  <c r="E61" i="34" s="1"/>
  <c r="F80" i="34"/>
  <c r="F81" i="34" s="1"/>
  <c r="F82" i="34" s="1"/>
  <c r="G80" i="34"/>
  <c r="G81" i="34" s="1"/>
  <c r="C171" i="34" s="1"/>
  <c r="F149" i="34"/>
  <c r="H59" i="34"/>
  <c r="H60" i="34" s="1"/>
  <c r="H61" i="34" s="1"/>
  <c r="G59" i="34"/>
  <c r="G60" i="34" s="1"/>
  <c r="G61" i="34" s="1"/>
  <c r="F157" i="34"/>
  <c r="F59" i="34"/>
  <c r="F60" i="34" s="1"/>
  <c r="F61" i="34" s="1"/>
  <c r="F148" i="34"/>
  <c r="F158" i="34"/>
  <c r="F146" i="34"/>
  <c r="F150" i="34"/>
  <c r="F155" i="34"/>
  <c r="F159" i="34"/>
  <c r="F164" i="34"/>
  <c r="F166" i="34"/>
  <c r="F198" i="34"/>
  <c r="F147" i="34"/>
  <c r="F156" i="34"/>
  <c r="F165" i="34"/>
  <c r="F192" i="33"/>
  <c r="F188" i="33"/>
  <c r="F180" i="33"/>
  <c r="F174" i="33"/>
  <c r="F173" i="33"/>
  <c r="F184" i="33"/>
  <c r="F183" i="33"/>
  <c r="F191" i="33"/>
  <c r="F176" i="33"/>
  <c r="F182" i="33"/>
  <c r="F190" i="33"/>
  <c r="F175" i="33"/>
  <c r="F157" i="33"/>
  <c r="F155" i="33"/>
  <c r="F148" i="33"/>
  <c r="F158" i="33"/>
  <c r="F159" i="33"/>
  <c r="F149" i="33"/>
  <c r="F164" i="33"/>
  <c r="F146" i="33"/>
  <c r="F150" i="33"/>
  <c r="F156" i="33"/>
  <c r="F197" i="33"/>
  <c r="G59" i="33"/>
  <c r="G60" i="33" s="1"/>
  <c r="F147" i="33"/>
  <c r="F168" i="33"/>
  <c r="E59" i="33"/>
  <c r="E60" i="33" s="1"/>
  <c r="H59" i="33"/>
  <c r="H60" i="33" s="1"/>
  <c r="C196" i="33" s="1"/>
  <c r="F59" i="33"/>
  <c r="F60" i="33" s="1"/>
  <c r="F196" i="33"/>
  <c r="G59" i="32"/>
  <c r="G60" i="32" s="1"/>
  <c r="C164" i="32" s="1"/>
  <c r="F150" i="32"/>
  <c r="F147" i="32"/>
  <c r="F156" i="32"/>
  <c r="F148" i="32"/>
  <c r="F157" i="32"/>
  <c r="E59" i="32"/>
  <c r="E60" i="32" s="1"/>
  <c r="C146" i="32" s="1"/>
  <c r="F146" i="32"/>
  <c r="F151" i="32"/>
  <c r="F160" i="32"/>
  <c r="F59" i="32"/>
  <c r="F60" i="32" s="1"/>
  <c r="F61" i="32" s="1"/>
  <c r="F158" i="32"/>
  <c r="F155" i="32"/>
  <c r="F200" i="32"/>
  <c r="H59" i="32"/>
  <c r="H60" i="32" s="1"/>
  <c r="F199" i="32"/>
  <c r="G103" i="34" l="1"/>
  <c r="C180" i="34"/>
  <c r="G124" i="34"/>
  <c r="C189" i="34"/>
  <c r="C102" i="35"/>
  <c r="C84" i="35"/>
  <c r="C164" i="33"/>
  <c r="G55" i="35"/>
  <c r="E55" i="35"/>
  <c r="G82" i="34"/>
  <c r="F103" i="34"/>
  <c r="E103" i="34"/>
  <c r="C164" i="34"/>
  <c r="C146" i="34"/>
  <c r="C198" i="34"/>
  <c r="C155" i="34"/>
  <c r="G61" i="33"/>
  <c r="H61" i="33"/>
  <c r="C155" i="33"/>
  <c r="F61" i="33"/>
  <c r="E61" i="33"/>
  <c r="C146" i="33"/>
  <c r="G61" i="32"/>
  <c r="C155" i="32"/>
  <c r="E61" i="32"/>
  <c r="H61" i="32"/>
  <c r="C199" i="32"/>
  <c r="E197" i="31" l="1"/>
  <c r="F196" i="31" s="1"/>
  <c r="E170" i="31"/>
  <c r="F166" i="31" s="1"/>
  <c r="E163" i="31"/>
  <c r="F162" i="31" s="1"/>
  <c r="E154" i="31"/>
  <c r="F153" i="31" s="1"/>
  <c r="H58" i="31"/>
  <c r="H60" i="31" s="1"/>
  <c r="G58" i="31"/>
  <c r="G60" i="31" s="1"/>
  <c r="F58" i="31"/>
  <c r="F60" i="31" s="1"/>
  <c r="E58" i="31"/>
  <c r="E60" i="31" s="1"/>
  <c r="D58" i="31"/>
  <c r="D60" i="31" s="1"/>
  <c r="G20" i="31"/>
  <c r="G15" i="31"/>
  <c r="G13" i="31"/>
  <c r="G11" i="31"/>
  <c r="C5" i="31"/>
  <c r="F168" i="31" l="1"/>
  <c r="F167" i="31"/>
  <c r="F169" i="31"/>
  <c r="E61" i="31"/>
  <c r="E62" i="31" s="1"/>
  <c r="E63" i="31" s="1"/>
  <c r="H61" i="31"/>
  <c r="H62" i="31" s="1"/>
  <c r="F195" i="31"/>
  <c r="G61" i="31"/>
  <c r="G62" i="31" s="1"/>
  <c r="C166" i="31" s="1"/>
  <c r="F61" i="31"/>
  <c r="F62" i="31" s="1"/>
  <c r="F63" i="31" s="1"/>
  <c r="F150" i="31"/>
  <c r="F148" i="31"/>
  <c r="F152" i="31"/>
  <c r="F157" i="31"/>
  <c r="F161" i="31"/>
  <c r="F159" i="31"/>
  <c r="F151" i="31"/>
  <c r="F160" i="31"/>
  <c r="F149" i="31"/>
  <c r="F158" i="31"/>
  <c r="E12" i="17"/>
  <c r="E11" i="16"/>
  <c r="C148" i="31" l="1"/>
  <c r="H63" i="31"/>
  <c r="C195" i="31"/>
  <c r="G63" i="31"/>
  <c r="C157" i="31"/>
  <c r="E122" i="28"/>
  <c r="F121" i="28" s="1"/>
  <c r="E113" i="28"/>
  <c r="F112" i="28" s="1"/>
  <c r="E104" i="28"/>
  <c r="F103" i="28" s="1"/>
  <c r="E95" i="28"/>
  <c r="F94" i="28" s="1"/>
  <c r="H64" i="28"/>
  <c r="G64" i="28"/>
  <c r="F64" i="28"/>
  <c r="E64" i="28"/>
  <c r="E66" i="28" s="1"/>
  <c r="D64" i="28"/>
  <c r="D66" i="28" s="1"/>
  <c r="E122" i="27"/>
  <c r="F117" i="27" s="1"/>
  <c r="E113" i="27"/>
  <c r="F108" i="27" s="1"/>
  <c r="E104" i="27"/>
  <c r="F99" i="27" s="1"/>
  <c r="E95" i="27"/>
  <c r="F90" i="27" s="1"/>
  <c r="H64" i="27"/>
  <c r="H66" i="27" s="1"/>
  <c r="G64" i="27"/>
  <c r="G66" i="27" s="1"/>
  <c r="F64" i="27"/>
  <c r="F66" i="27" s="1"/>
  <c r="E64" i="27"/>
  <c r="E66" i="27" s="1"/>
  <c r="D64" i="27"/>
  <c r="D66" i="27" s="1"/>
  <c r="I61" i="8"/>
  <c r="I62" i="8" s="1"/>
  <c r="G61" i="8"/>
  <c r="E61" i="8"/>
  <c r="F94" i="27" l="1"/>
  <c r="F108" i="28"/>
  <c r="F91" i="27"/>
  <c r="F92" i="27"/>
  <c r="F67" i="28"/>
  <c r="F68" i="28" s="1"/>
  <c r="F69" i="28" s="1"/>
  <c r="F102" i="28"/>
  <c r="F120" i="28"/>
  <c r="F107" i="28"/>
  <c r="F89" i="28"/>
  <c r="F90" i="28"/>
  <c r="F92" i="28"/>
  <c r="F117" i="28"/>
  <c r="F93" i="28"/>
  <c r="F119" i="28"/>
  <c r="G67" i="28"/>
  <c r="G68" i="28" s="1"/>
  <c r="G69" i="28" s="1"/>
  <c r="H67" i="28"/>
  <c r="H68" i="28" s="1"/>
  <c r="H69" i="28" s="1"/>
  <c r="F110" i="28"/>
  <c r="F98" i="28"/>
  <c r="F111" i="28"/>
  <c r="E67" i="28"/>
  <c r="E68" i="28" s="1"/>
  <c r="E69" i="28" s="1"/>
  <c r="F66" i="28"/>
  <c r="F99" i="28"/>
  <c r="F101" i="28"/>
  <c r="F116" i="28"/>
  <c r="G66" i="28"/>
  <c r="H66" i="28"/>
  <c r="F91" i="28"/>
  <c r="F100" i="28"/>
  <c r="F109" i="28"/>
  <c r="F118" i="28"/>
  <c r="F109" i="27"/>
  <c r="F110" i="27"/>
  <c r="F111" i="27"/>
  <c r="F93" i="27"/>
  <c r="F112" i="27"/>
  <c r="F119" i="27"/>
  <c r="F103" i="27"/>
  <c r="F121" i="27"/>
  <c r="H67" i="27"/>
  <c r="H68" i="27" s="1"/>
  <c r="H69" i="27" s="1"/>
  <c r="F100" i="27"/>
  <c r="F101" i="27"/>
  <c r="F102" i="27"/>
  <c r="F118" i="27"/>
  <c r="F120" i="27"/>
  <c r="E67" i="27"/>
  <c r="E68" i="27" s="1"/>
  <c r="F67" i="27"/>
  <c r="F68" i="27" s="1"/>
  <c r="F89" i="27"/>
  <c r="F98" i="27"/>
  <c r="F107" i="27"/>
  <c r="F116" i="27"/>
  <c r="G67" i="27"/>
  <c r="G68" i="27" s="1"/>
  <c r="G17" i="28"/>
  <c r="G15" i="28"/>
  <c r="G13" i="28"/>
  <c r="G11" i="28"/>
  <c r="G17" i="27"/>
  <c r="G15" i="27"/>
  <c r="G13" i="27"/>
  <c r="G11" i="27"/>
  <c r="C98" i="28" l="1"/>
  <c r="C116" i="27"/>
  <c r="C107" i="28"/>
  <c r="C89" i="28"/>
  <c r="C116" i="28"/>
  <c r="C107" i="27"/>
  <c r="G69" i="27"/>
  <c r="F69" i="27"/>
  <c r="C98" i="27"/>
  <c r="C89" i="27"/>
  <c r="E69" i="27"/>
  <c r="G17" i="26"/>
  <c r="G15" i="26"/>
  <c r="G13" i="26"/>
  <c r="G11" i="26"/>
  <c r="I13" i="8"/>
  <c r="I11" i="8"/>
  <c r="H64" i="26" l="1"/>
  <c r="H66" i="26" s="1"/>
  <c r="G64" i="26"/>
  <c r="G66" i="26" s="1"/>
  <c r="F64" i="26"/>
  <c r="F66" i="26" s="1"/>
  <c r="E64" i="26"/>
  <c r="E66" i="26" s="1"/>
  <c r="D64" i="26"/>
  <c r="D66" i="26" s="1"/>
  <c r="C5" i="28" l="1"/>
  <c r="C5" i="27"/>
  <c r="E122" i="26"/>
  <c r="E113" i="26"/>
  <c r="E104" i="26"/>
  <c r="E95" i="26"/>
  <c r="C5" i="26"/>
  <c r="F117" i="26" l="1"/>
  <c r="F121" i="26"/>
  <c r="F116" i="26"/>
  <c r="F120" i="26"/>
  <c r="F118" i="26"/>
  <c r="F119" i="26"/>
  <c r="F112" i="26"/>
  <c r="F111" i="26"/>
  <c r="F108" i="26"/>
  <c r="F107" i="26"/>
  <c r="F110" i="26"/>
  <c r="F109" i="26"/>
  <c r="F91" i="26"/>
  <c r="F90" i="26"/>
  <c r="F93" i="26"/>
  <c r="F89" i="26"/>
  <c r="F94" i="26"/>
  <c r="F92" i="26"/>
  <c r="F102" i="26"/>
  <c r="F101" i="26"/>
  <c r="F100" i="26"/>
  <c r="F103" i="26"/>
  <c r="F99" i="26"/>
  <c r="F98" i="26"/>
  <c r="H67" i="26"/>
  <c r="H68" i="26" s="1"/>
  <c r="G67" i="26"/>
  <c r="G68" i="26" s="1"/>
  <c r="G69" i="26" s="1"/>
  <c r="E67" i="26"/>
  <c r="E68" i="26" s="1"/>
  <c r="F67" i="26"/>
  <c r="F68" i="26" s="1"/>
  <c r="C98" i="26" s="1"/>
  <c r="H69" i="26" l="1"/>
  <c r="C116" i="26"/>
  <c r="F69" i="26"/>
  <c r="E69" i="26"/>
  <c r="C89" i="26"/>
  <c r="C107" i="26"/>
  <c r="I63" i="8" l="1"/>
  <c r="J133" i="8" s="1"/>
  <c r="G62" i="8"/>
  <c r="D5" i="20"/>
  <c r="C5" i="8"/>
  <c r="I64" i="8" l="1"/>
  <c r="J136" i="8" s="1"/>
  <c r="G63" i="8"/>
  <c r="J73" i="8" s="1"/>
  <c r="G64" i="8"/>
  <c r="J76" i="8" s="1"/>
</calcChain>
</file>

<file path=xl/sharedStrings.xml><?xml version="1.0" encoding="utf-8"?>
<sst xmlns="http://schemas.openxmlformats.org/spreadsheetml/2006/main" count="2390" uniqueCount="734">
  <si>
    <t>Health Plan:</t>
  </si>
  <si>
    <t>Date Completed:</t>
  </si>
  <si>
    <t>Step Therapy Protocols</t>
  </si>
  <si>
    <t>Conditioning of Benefits on Completion of a Course of Treatment</t>
  </si>
  <si>
    <t>Restrictions Based on Geographic Location, Facility Type, or Provider Specialty</t>
  </si>
  <si>
    <t>Out-of-Network Provider Access Standards</t>
  </si>
  <si>
    <t>Formulary Design</t>
  </si>
  <si>
    <t>Clinical Care Guidelines</t>
  </si>
  <si>
    <t>Network Limits: In-Network vs Out-of-Network</t>
  </si>
  <si>
    <t>Length of Stay</t>
  </si>
  <si>
    <t>High Cost</t>
  </si>
  <si>
    <t>Potential for Off-Label Use</t>
  </si>
  <si>
    <t>Clinical Efficacy</t>
  </si>
  <si>
    <t>NQTL</t>
  </si>
  <si>
    <t>Inpatient</t>
  </si>
  <si>
    <t>Outpatient</t>
  </si>
  <si>
    <t>Health Plan Reporting Tool</t>
  </si>
  <si>
    <t>Period Reported On:</t>
  </si>
  <si>
    <t>Tool Completed By:</t>
  </si>
  <si>
    <t>Definitions</t>
  </si>
  <si>
    <r>
      <rPr>
        <b/>
        <i/>
        <sz val="11"/>
        <color rgb="FF38939B"/>
        <rFont val="Calibri"/>
        <family val="2"/>
        <scheme val="minor"/>
      </rPr>
      <t>Financial requirements</t>
    </r>
    <r>
      <rPr>
        <i/>
        <sz val="11"/>
        <color theme="1"/>
        <rFont val="Calibri"/>
        <family val="2"/>
        <scheme val="minor"/>
      </rPr>
      <t xml:space="preserve"> </t>
    </r>
    <r>
      <rPr>
        <sz val="11"/>
        <color theme="1"/>
        <rFont val="Calibri"/>
        <family val="2"/>
        <scheme val="minor"/>
      </rPr>
      <t>include deductibles, copayments, coinsurance, or out-of-pocket maximums. Financial requirements do not include aggregate lifetime or annual dollar limits.</t>
    </r>
  </si>
  <si>
    <r>
      <rPr>
        <b/>
        <i/>
        <sz val="11"/>
        <color rgb="FF38939B"/>
        <rFont val="Calibri"/>
        <family val="2"/>
        <scheme val="minor"/>
      </rPr>
      <t>Annual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in a 12-month period under a MCO, PIHP, or PAHP.</t>
    </r>
  </si>
  <si>
    <r>
      <rPr>
        <b/>
        <i/>
        <sz val="11"/>
        <color rgb="FF38939B"/>
        <rFont val="Calibri"/>
        <family val="2"/>
        <scheme val="minor"/>
      </rPr>
      <t>Aggregate lifetime dollar limit</t>
    </r>
    <r>
      <rPr>
        <b/>
        <sz val="11"/>
        <color rgb="FF38939B"/>
        <rFont val="Calibri"/>
        <family val="2"/>
        <scheme val="minor"/>
      </rPr>
      <t xml:space="preserve"> </t>
    </r>
    <r>
      <rPr>
        <sz val="11"/>
        <color theme="1"/>
        <rFont val="Calibri"/>
        <family val="2"/>
        <scheme val="minor"/>
      </rPr>
      <t>means a dollar limitation on the total amount of specified benefits that may be paid under a MCO, PIHP, or PAHP.</t>
    </r>
  </si>
  <si>
    <t>(b) MCOs, PIHPs, or PAHPs with no limit or limits on less than one-third of all medical/surgical benefits.</t>
  </si>
  <si>
    <t>(c) MCOs, PIHPs, or PAHPs with a limit on at least two-thirds of all medical/surgical benefits.</t>
  </si>
  <si>
    <t>If a MCO, PIHP, or PAHP includes an aggregate lifetime or annual dollar limit on at least two-thirds of all medical/surgical benefits provided to enrollees through a contract with the State, it must either:</t>
  </si>
  <si>
    <t>(1)</t>
  </si>
  <si>
    <t>Apply the aggregate lifetime or annual dollar limit both to the medical/surgical benefits to which the limit would otherwise apply and to mental health or substance use disorder benefits in a manner that does not distinguish between the medical/surgical benefits and mental health or substance use disorder benefits; or</t>
  </si>
  <si>
    <t>(2)</t>
  </si>
  <si>
    <t>Not include an aggregate lifetime or annual dollar limit on mental health or substance use disorder benefits that is more restrictive than the aggregate lifetime or annual dollar limit, respectively, on medical/surgical benefits.</t>
  </si>
  <si>
    <t>(d) Determining one-third and two-thirds of all medical/surgical benefits.</t>
  </si>
  <si>
    <t>(e) MCO, PIHP, or PAHP not described in this section.</t>
  </si>
  <si>
    <t>A MCO, PIHP, or PAHP that is not described in paragraph (b) or (c) of this section for aggregate lifetime or annual dollar limits on medical/surgical benefits, must either:</t>
  </si>
  <si>
    <t>Impose no aggregate lifetime or annual dollar limit, on mental health or substance use disorder benefits; or</t>
  </si>
  <si>
    <t>(i)</t>
  </si>
  <si>
    <t>(ii)</t>
  </si>
  <si>
    <t>Impose an aggregate lifetime or annual dollar limit on mental health or substance use disorder benefits that is no more restrictive that an average limit calculated for medical/surgical benefits.</t>
  </si>
  <si>
    <t>If a MCO, PIHP, or PAHP does not include an aggregate lifetime or annual dollar limit on any medical/surgical benefits or includes an aggregate lifetime or annual dollar limit that applies to less than one-third of all medical/surgical benefits provided to enrollees through a contract with the State, it may not impose an aggregate lifetime or annual dollar limit, respectively, on mental health or substance use disorder benefits.</t>
  </si>
  <si>
    <t>(b) General parity requirement - (1) General rule and scope.</t>
  </si>
  <si>
    <t>Each MCO, PIHP and PAHP providing services to MCO enrollees in a State that covers both medical/surgical benefits and mental health or substance use disorder benefits under the State plan, must not apply any financial requirement or treatment limitation to mental health or substance use disorder benefits in any classification that is more restrictive than the predominant financial requirement or treatment limitation of that type applied to substantially all medical/surgical benefits in the same classification furnished to enrollees.</t>
  </si>
  <si>
    <t>(2) Classification of benefits used for applying rules.</t>
  </si>
  <si>
    <t>(iii)</t>
  </si>
  <si>
    <t>(iv)</t>
  </si>
  <si>
    <r>
      <rPr>
        <i/>
        <sz val="11"/>
        <color theme="1"/>
        <rFont val="Calibri"/>
        <family val="2"/>
        <scheme val="minor"/>
      </rPr>
      <t>Inpatient.</t>
    </r>
    <r>
      <rPr>
        <sz val="11"/>
        <color theme="1"/>
        <rFont val="Calibri"/>
        <family val="2"/>
        <scheme val="minor"/>
      </rPr>
      <t xml:space="preserve"> Benefits furnished on an inpatient basis.</t>
    </r>
  </si>
  <si>
    <r>
      <rPr>
        <i/>
        <sz val="11"/>
        <color theme="1"/>
        <rFont val="Calibri"/>
        <family val="2"/>
        <scheme val="minor"/>
      </rPr>
      <t>Outpatient.</t>
    </r>
    <r>
      <rPr>
        <sz val="11"/>
        <color theme="1"/>
        <rFont val="Calibri"/>
        <family val="2"/>
        <scheme val="minor"/>
      </rPr>
      <t xml:space="preserve"> Benefits furnished on an outpatient basis.</t>
    </r>
  </si>
  <si>
    <r>
      <rPr>
        <i/>
        <sz val="11"/>
        <color theme="1"/>
        <rFont val="Calibri"/>
        <family val="2"/>
        <scheme val="minor"/>
      </rPr>
      <t>Emergency care.</t>
    </r>
    <r>
      <rPr>
        <sz val="11"/>
        <color theme="1"/>
        <rFont val="Calibri"/>
        <family val="2"/>
        <scheme val="minor"/>
      </rPr>
      <t xml:space="preserve"> Benefits for emergency care.</t>
    </r>
  </si>
  <si>
    <r>
      <rPr>
        <i/>
        <sz val="11"/>
        <color theme="1"/>
        <rFont val="Calibri"/>
        <family val="2"/>
        <scheme val="minor"/>
      </rPr>
      <t>Prescription drugs.</t>
    </r>
    <r>
      <rPr>
        <sz val="11"/>
        <color theme="1"/>
        <rFont val="Calibri"/>
        <family val="2"/>
        <scheme val="minor"/>
      </rPr>
      <t xml:space="preserve"> Benefits for prescription drugs.</t>
    </r>
  </si>
  <si>
    <t>(3) No separate cumulative financial requirements.</t>
  </si>
  <si>
    <t>A MCO, PIHP, or PAHP may not apply any cumulative financial requirement for mental health or substance use disorder benefits in a classification that accumulates separately from any established for medical/surgical benefits in the same classification.</t>
  </si>
  <si>
    <t>(c) Nonquantitative treatment limitations - (1) General rule.</t>
  </si>
  <si>
    <t>(2) Illustrative list of nonquantitative treatment limitations.</t>
  </si>
  <si>
    <t>Acronyms</t>
  </si>
  <si>
    <t>AL/ADL</t>
  </si>
  <si>
    <t>Aggregate lifetime and annual dollar limits</t>
  </si>
  <si>
    <t>QTL</t>
  </si>
  <si>
    <t>Quantitative treatment limitation</t>
  </si>
  <si>
    <t>Nonquantitative treatment limitation</t>
  </si>
  <si>
    <t>MH/SUD</t>
  </si>
  <si>
    <t>Med/Surg</t>
  </si>
  <si>
    <t>Medical and surgical</t>
  </si>
  <si>
    <t>MCO</t>
  </si>
  <si>
    <t>PAHP</t>
  </si>
  <si>
    <t>PIHP</t>
  </si>
  <si>
    <t>Prepaid ambulatory health plan</t>
  </si>
  <si>
    <t>Prepaid inpatient health plan</t>
  </si>
  <si>
    <t>ABP</t>
  </si>
  <si>
    <t>Alternative benefit plan</t>
  </si>
  <si>
    <t>CHIP</t>
  </si>
  <si>
    <t>Children's Health Insurance Program</t>
  </si>
  <si>
    <t>Mental health or substance use disorder</t>
  </si>
  <si>
    <t>(2) Type of financial requirement or treatment limitation.</t>
  </si>
  <si>
    <t>Different types of financial requirements include deductibles, copayments, coinsurance, and out-of-pocket maximums.</t>
  </si>
  <si>
    <t>Different types of quantitative treatment limitations include annual, episode, and lifetime day and visit limits.</t>
  </si>
  <si>
    <t>Nonquantitative treatment limitations include:</t>
  </si>
  <si>
    <t>Medical management standards limiting or excluding benefits based on medical necessity or medical appropriateness, or based on whether the treatment is experimental or investigative;</t>
  </si>
  <si>
    <t>Formulary design for prescription drugs;</t>
  </si>
  <si>
    <t>For MCOs, PIHPs, or PAHPs with multiple network tiers (such as preferred providers and participating providers), network tier design;</t>
  </si>
  <si>
    <t>Standards for provider admission to participate in a network, including reimbursement rates;</t>
  </si>
  <si>
    <t>(v)</t>
  </si>
  <si>
    <t>(vi)</t>
  </si>
  <si>
    <t>(vii)</t>
  </si>
  <si>
    <t>Exclusions based on failure to complete a course of treatment;</t>
  </si>
  <si>
    <t>(viii)</t>
  </si>
  <si>
    <t>(ix)</t>
  </si>
  <si>
    <t>Standards for providing access to out-of-network providers.</t>
  </si>
  <si>
    <t>Federal Register / Vol. 81, No. 61, Part 438 Managed Care, Subpart K, § 438.900 Meaning of terms.</t>
  </si>
  <si>
    <t>FR</t>
  </si>
  <si>
    <t>Financial requirements</t>
  </si>
  <si>
    <t>OVERVIEW: Aggregate Lifetime and Annual Dollar Limits</t>
  </si>
  <si>
    <t>OVERVIEW: Quantitative Treatment Limitations</t>
  </si>
  <si>
    <t>OVERVIEW: Financial Requirements</t>
  </si>
  <si>
    <t>OVERVIEW: Non-Quantitative Treatment Limitations</t>
  </si>
  <si>
    <t>Regulatory Sources</t>
  </si>
  <si>
    <t>Part V, Department of Health and Human Services</t>
  </si>
  <si>
    <t>Federal Register, Vol. 81, No. 61</t>
  </si>
  <si>
    <t>Medicaid and Children’s Health Insurance Programs; Mental Health Parity and Addiction Equity Act of 2008; the Application of Mental Health Parity Requirements to Coverage Offered by Medicaid Managed Care Organizations, the Children’s Health Insurance Program (CHIP), and Alternative Benefit Plans; Final Rule</t>
  </si>
  <si>
    <t>Centers for Medicare and Medicaid Services</t>
  </si>
  <si>
    <t>Other Terms Used in this Workbook</t>
  </si>
  <si>
    <t>Acronyms Used in this Workbook</t>
  </si>
  <si>
    <t>Federal Register / Vol. 81, No. 61, Part 438 Managed Care, Subpart K, § 438.905 Parity requirements for aggregate lifetime and annual dollar limits.</t>
  </si>
  <si>
    <t>Federal Register / Vol. 81, No. 61, Part 438 Managed Care, Subpart K, § 438.910 Parity requirements for financial requirements and treatment limitations.</t>
  </si>
  <si>
    <t>42 CFR Part 438, Managed Care</t>
  </si>
  <si>
    <r>
      <rPr>
        <b/>
        <i/>
        <sz val="11"/>
        <color rgb="FF38939B"/>
        <rFont val="Calibri"/>
        <family val="2"/>
        <scheme val="minor"/>
      </rPr>
      <t>Medical/surgical benefits</t>
    </r>
    <r>
      <rPr>
        <b/>
        <sz val="11"/>
        <color rgb="FF38939B"/>
        <rFont val="Calibri"/>
        <family val="2"/>
        <scheme val="minor"/>
      </rPr>
      <t xml:space="preserve"> </t>
    </r>
    <r>
      <rPr>
        <sz val="11"/>
        <color theme="1"/>
        <rFont val="Calibri"/>
        <family val="2"/>
        <scheme val="minor"/>
      </rPr>
      <t xml:space="preserve">means benefits for items or services for medical conditions or surgical procedures, as defined by the State and in accordance with applicable Federal and State law, but do not include mental health or substance use disorder benefits. </t>
    </r>
  </si>
  <si>
    <r>
      <rPr>
        <b/>
        <i/>
        <sz val="11"/>
        <color rgb="FF38939B"/>
        <rFont val="Calibri"/>
        <family val="2"/>
        <scheme val="minor"/>
      </rPr>
      <t>Mental health benefits</t>
    </r>
    <r>
      <rPr>
        <b/>
        <sz val="11"/>
        <color rgb="FF38939B"/>
        <rFont val="Calibri"/>
        <family val="2"/>
        <scheme val="minor"/>
      </rPr>
      <t xml:space="preserve"> </t>
    </r>
    <r>
      <rPr>
        <sz val="11"/>
        <color theme="1"/>
        <rFont val="Calibri"/>
        <family val="2"/>
        <scheme val="minor"/>
      </rPr>
      <t>means benefits for items or services for mental health conditions, as defined by the State and in accordance with applicable Federal and State law.</t>
    </r>
  </si>
  <si>
    <r>
      <rPr>
        <b/>
        <i/>
        <sz val="11"/>
        <color rgb="FF38939B"/>
        <rFont val="Calibri"/>
        <family val="2"/>
        <scheme val="minor"/>
      </rPr>
      <t>Substance use disorder benefits</t>
    </r>
    <r>
      <rPr>
        <b/>
        <sz val="11"/>
        <color rgb="FF38939B"/>
        <rFont val="Calibri"/>
        <family val="2"/>
        <scheme val="minor"/>
      </rPr>
      <t xml:space="preserve"> </t>
    </r>
    <r>
      <rPr>
        <sz val="11"/>
        <color theme="1"/>
        <rFont val="Calibri"/>
        <family val="2"/>
        <scheme val="minor"/>
      </rPr>
      <t>means benefits for items or services for substance use disorders, as defined by the State and in accordance with applicable Federal and State law.</t>
    </r>
  </si>
  <si>
    <r>
      <rPr>
        <b/>
        <i/>
        <sz val="11"/>
        <color rgb="FF38939B"/>
        <rFont val="Calibri"/>
        <family val="2"/>
        <scheme val="minor"/>
      </rPr>
      <t>Treatment limitations</t>
    </r>
    <r>
      <rPr>
        <b/>
        <sz val="11"/>
        <color rgb="FF38939B"/>
        <rFont val="Calibri"/>
        <family val="2"/>
        <scheme val="minor"/>
      </rPr>
      <t xml:space="preserve"> </t>
    </r>
    <r>
      <rPr>
        <sz val="11"/>
        <color theme="1"/>
        <rFont val="Calibri"/>
        <family val="2"/>
        <scheme val="minor"/>
      </rPr>
      <t>include limits on benefits based on the frequency of treatment, number of visits, days of coverage, days in a waiting period, or other similar limits on the scope or duration of treatment. Treatment limitations include both quantitative treatment limitations, which are expressed numerically, and nonquantitative treatment limitations, which otherwise limit the scope or duration of benefits for treatment under a plan or coverage. A permanent exclusion of all benefits for a particular condition or disorder, however, is not a treatment limitation for purposes of this definition.</t>
    </r>
  </si>
  <si>
    <t>If an MCO enrollee is provided mental health or substance use disorder benefits in any classification of benefits, mental health or substance use disorder benefits must be provided to the enrollee in every classification in which medical/surgical benefits are provided. The following classifications of benefits are the only classifications used in applying the rules of this section:</t>
  </si>
  <si>
    <t>A MCO, PIHP, or PAHP may not impose a nonquantitative treatment limitation for mental health or substance use disorder benefits in any classification unless, under the policies and procedures of the MCO, PIHP, or PAHP as written and in operation, any processes, strategies, evidentiary standards, or other factors used in applying the nonquantitative treatment limitation to mental health or substance use disorder benefits in the classification are comparable to, and are applied no more stringently than, the processes, strategies, evidentiary standards, or other factors used in applying the limitation for medical/surgical benefits in the classification.</t>
  </si>
  <si>
    <t>MCO, PIHP, or PAHP methods for determining usual, customary, and reasonable charges;</t>
  </si>
  <si>
    <t>Refusal to pay for higher-cost therapies until it can be shown that a lower-cost therapy is not effective (also known as fail-first policies or step therapy protocols);</t>
  </si>
  <si>
    <t>Restrictions based on geographic location, facility type, provider specialty, and other criteria that limit the scope or duration of benefits for services provided under the MCO, PIHP, or PAHP; and</t>
  </si>
  <si>
    <t>- Fact-checking</t>
  </si>
  <si>
    <t>- Auditing reported information</t>
  </si>
  <si>
    <t>- Obtaining supporting documentation</t>
  </si>
  <si>
    <t>Cover and Instructions</t>
  </si>
  <si>
    <t>Overview - AL ADL</t>
  </si>
  <si>
    <t>Overview - FR</t>
  </si>
  <si>
    <t>Overview - QTL</t>
  </si>
  <si>
    <t>Overview - NQTL</t>
  </si>
  <si>
    <t>Reporting - AL ADL</t>
  </si>
  <si>
    <t>Certification Stmt</t>
  </si>
  <si>
    <t>Notes</t>
  </si>
  <si>
    <t>Certification Statement</t>
  </si>
  <si>
    <t>Name of Owner or Corporate Officer</t>
  </si>
  <si>
    <t>Job Title</t>
  </si>
  <si>
    <t>Upon completion, an owner or corporate officer is required to review and certify the information reported.</t>
  </si>
  <si>
    <t>REPORTING: Aggregate Lifetime and Annual Dollar Limits</t>
  </si>
  <si>
    <t>MHPAEA</t>
  </si>
  <si>
    <t>Mental Health Parity and Addiction Equity Act</t>
  </si>
  <si>
    <t>AL Limits</t>
  </si>
  <si>
    <t>1)</t>
  </si>
  <si>
    <t>2)</t>
  </si>
  <si>
    <t>3)</t>
  </si>
  <si>
    <t>ADL</t>
  </si>
  <si>
    <t>4)</t>
  </si>
  <si>
    <t>5)</t>
  </si>
  <si>
    <t>6)</t>
  </si>
  <si>
    <t>Does the plan include an ADL on at least two-thirds of all med/surg benefits provided to enrollees through a contract with the State?</t>
  </si>
  <si>
    <t>Specify</t>
  </si>
  <si>
    <t>Note</t>
  </si>
  <si>
    <t>(see below)</t>
  </si>
  <si>
    <t>A</t>
  </si>
  <si>
    <t>B</t>
  </si>
  <si>
    <t>C</t>
  </si>
  <si>
    <t>Reference</t>
  </si>
  <si>
    <t>7)</t>
  </si>
  <si>
    <t>8)</t>
  </si>
  <si>
    <t>9)</t>
  </si>
  <si>
    <t>Coinsurance</t>
  </si>
  <si>
    <t>IP</t>
  </si>
  <si>
    <t>OP</t>
  </si>
  <si>
    <t>EC</t>
  </si>
  <si>
    <t>Emergency care</t>
  </si>
  <si>
    <t>Add rows for additional benefits/services, if needed</t>
  </si>
  <si>
    <t>Add rows for additional notes, if needed</t>
  </si>
  <si>
    <t>D</t>
  </si>
  <si>
    <t>E</t>
  </si>
  <si>
    <t>F</t>
  </si>
  <si>
    <t>Payments</t>
  </si>
  <si>
    <t>Total IP</t>
  </si>
  <si>
    <t>AL Limit</t>
  </si>
  <si>
    <t>Subject to</t>
  </si>
  <si>
    <t>Are less than one-third of payments limited?</t>
  </si>
  <si>
    <t>Are greater than two thirds of payments limited?</t>
  </si>
  <si>
    <t>Total OP</t>
  </si>
  <si>
    <t>Total EC</t>
  </si>
  <si>
    <t>If "yes", the Plan must either:</t>
  </si>
  <si>
    <t>If "yes", the Plan may not impose an AL limit on MH/SUD benefits.</t>
  </si>
  <si>
    <t>Not include an AL limit on MH/SUD benefits that is more restrictive than the AL limit on med/surg benefits.</t>
  </si>
  <si>
    <t>Complete the table below.</t>
  </si>
  <si>
    <t>Does the plan include an ADL less than one-third of med/surg benefits provided to enrollees through a contract with the State?</t>
  </si>
  <si>
    <t>If "yes", the Plan may not impose an ADL on MH/SUD benefits.</t>
  </si>
  <si>
    <t>Apply the ADL both to the med/surg benefits to which the limit would otherwise apply and to MH/SUD benefits in a manner that does not distinguish between the med/surg benefits and MH/SUD benefits; or</t>
  </si>
  <si>
    <t>Not include an ADL limit on MH/SUD benefits that is more restrictive than the AL limit on med/surg benefits.</t>
  </si>
  <si>
    <t>SECTION 2: Aggregate Lifetime (AL) Limits</t>
  </si>
  <si>
    <t>SECTION 3: Annual Dollar Limits (ADL)</t>
  </si>
  <si>
    <t>G</t>
  </si>
  <si>
    <t>H</t>
  </si>
  <si>
    <t>I</t>
  </si>
  <si>
    <t>Rx</t>
  </si>
  <si>
    <t>Total Rx</t>
  </si>
  <si>
    <t>Does Plan include AL limits on less than one-third of med/surg benefits provided to enrollees through a contract with the State?</t>
  </si>
  <si>
    <t>Does Plan include AL limits on at least two-thirds of all med/surg benefits provided to enrollees through a contract with the State?</t>
  </si>
  <si>
    <t>REPORTING: Non-Quantitative Treatment Limitations</t>
  </si>
  <si>
    <t>Supporting Documentation</t>
  </si>
  <si>
    <t>Auto Approval</t>
  </si>
  <si>
    <t>Auto Denial</t>
  </si>
  <si>
    <t>Medical Policies</t>
  </si>
  <si>
    <t>High Dollar Claims</t>
  </si>
  <si>
    <t>Potential or Actual Excessive Utilization</t>
  </si>
  <si>
    <r>
      <t xml:space="preserve">List IP </t>
    </r>
    <r>
      <rPr>
        <b/>
        <sz val="11"/>
        <color rgb="FF7AC142"/>
        <rFont val="Calibri"/>
        <family val="2"/>
        <scheme val="minor"/>
      </rPr>
      <t>Med/Surg</t>
    </r>
    <r>
      <rPr>
        <b/>
        <sz val="11"/>
        <color theme="1"/>
        <rFont val="Calibri"/>
        <family val="2"/>
        <scheme val="minor"/>
      </rPr>
      <t xml:space="preserve"> Benefits and Services</t>
    </r>
  </si>
  <si>
    <r>
      <t xml:space="preserve">List OP </t>
    </r>
    <r>
      <rPr>
        <b/>
        <sz val="11"/>
        <color rgb="FF7AC142"/>
        <rFont val="Calibri"/>
        <family val="2"/>
        <scheme val="minor"/>
      </rPr>
      <t>Med/Surg</t>
    </r>
    <r>
      <rPr>
        <b/>
        <sz val="11"/>
        <color theme="1"/>
        <rFont val="Calibri"/>
        <family val="2"/>
        <scheme val="minor"/>
      </rPr>
      <t xml:space="preserve"> Benefits and Services</t>
    </r>
  </si>
  <si>
    <r>
      <t xml:space="preserve">List EC </t>
    </r>
    <r>
      <rPr>
        <b/>
        <sz val="11"/>
        <color rgb="FF7AC142"/>
        <rFont val="Calibri"/>
        <family val="2"/>
        <scheme val="minor"/>
      </rPr>
      <t>Med/Surg</t>
    </r>
    <r>
      <rPr>
        <b/>
        <sz val="11"/>
        <color theme="1"/>
        <rFont val="Calibri"/>
        <family val="2"/>
        <scheme val="minor"/>
      </rPr>
      <t xml:space="preserve"> Benefits and Services</t>
    </r>
  </si>
  <si>
    <r>
      <t xml:space="preserve">List Rx </t>
    </r>
    <r>
      <rPr>
        <b/>
        <sz val="11"/>
        <color rgb="FF7AC142"/>
        <rFont val="Calibri"/>
        <family val="2"/>
        <scheme val="minor"/>
      </rPr>
      <t>Med/Surg</t>
    </r>
    <r>
      <rPr>
        <b/>
        <sz val="11"/>
        <color theme="1"/>
        <rFont val="Calibri"/>
        <family val="2"/>
        <scheme val="minor"/>
      </rPr>
      <t xml:space="preserve"> Benefits and Services</t>
    </r>
  </si>
  <si>
    <r>
      <t xml:space="preserve">List IP </t>
    </r>
    <r>
      <rPr>
        <b/>
        <sz val="11"/>
        <color rgb="FFF8971D"/>
        <rFont val="Calibri"/>
        <family val="2"/>
        <scheme val="minor"/>
      </rPr>
      <t>MH/SUD</t>
    </r>
    <r>
      <rPr>
        <b/>
        <sz val="11"/>
        <color theme="1"/>
        <rFont val="Calibri"/>
        <family val="2"/>
        <scheme val="minor"/>
      </rPr>
      <t xml:space="preserve"> Benefits and Services</t>
    </r>
  </si>
  <si>
    <t>Frequency</t>
  </si>
  <si>
    <t>(yes/no)</t>
  </si>
  <si>
    <t>Any AL Limit?</t>
  </si>
  <si>
    <t>Any ADL?</t>
  </si>
  <si>
    <r>
      <t xml:space="preserve">List OP </t>
    </r>
    <r>
      <rPr>
        <b/>
        <sz val="11"/>
        <color rgb="FFF8971D"/>
        <rFont val="Calibri"/>
        <family val="2"/>
        <scheme val="minor"/>
      </rPr>
      <t>MH/SUD</t>
    </r>
    <r>
      <rPr>
        <b/>
        <sz val="11"/>
        <color theme="1"/>
        <rFont val="Calibri"/>
        <family val="2"/>
        <scheme val="minor"/>
      </rPr>
      <t xml:space="preserve"> Benefits and Services</t>
    </r>
  </si>
  <si>
    <r>
      <t xml:space="preserve">List EC </t>
    </r>
    <r>
      <rPr>
        <b/>
        <sz val="11"/>
        <color rgb="FFF8971D"/>
        <rFont val="Calibri"/>
        <family val="2"/>
        <scheme val="minor"/>
      </rPr>
      <t>MH/SUD</t>
    </r>
    <r>
      <rPr>
        <b/>
        <sz val="11"/>
        <color theme="1"/>
        <rFont val="Calibri"/>
        <family val="2"/>
        <scheme val="minor"/>
      </rPr>
      <t xml:space="preserve"> Benefits and Services</t>
    </r>
  </si>
  <si>
    <r>
      <t xml:space="preserve">List Rx </t>
    </r>
    <r>
      <rPr>
        <b/>
        <sz val="11"/>
        <color rgb="FFF8971D"/>
        <rFont val="Calibri"/>
        <family val="2"/>
        <scheme val="minor"/>
      </rPr>
      <t>MH/SUD</t>
    </r>
    <r>
      <rPr>
        <b/>
        <sz val="11"/>
        <color theme="1"/>
        <rFont val="Calibri"/>
        <family val="2"/>
        <scheme val="minor"/>
      </rPr>
      <t xml:space="preserve"> Benefits and Services</t>
    </r>
  </si>
  <si>
    <t>Medical/Surgical</t>
  </si>
  <si>
    <t>Mental Health/SUD</t>
  </si>
  <si>
    <t>NQTL 1a:</t>
  </si>
  <si>
    <t>Medical Management - Utilization Management Prior Authorization Requests</t>
  </si>
  <si>
    <t>Prior Authorization (if applicable)</t>
  </si>
  <si>
    <t>Concurrent Review (if applicable)</t>
  </si>
  <si>
    <t>In-Network Provider Admission Standards</t>
  </si>
  <si>
    <t>Medical Management - Utilization Management Concurrent Review</t>
  </si>
  <si>
    <t>NQTL 1b:</t>
  </si>
  <si>
    <t>Summary of information contained in plan's documentation</t>
  </si>
  <si>
    <t>Tabs with no fill are informational. The health plan must complete the identifying information 
at the top of the Cover and Instructions tab. No other input is required on these tabs. 
Carefully review these tabs before completing subsequent tabs.</t>
  </si>
  <si>
    <t>Utilization Management</t>
  </si>
  <si>
    <t>Case Management</t>
  </si>
  <si>
    <t>Disease Management</t>
  </si>
  <si>
    <t xml:space="preserve"> </t>
  </si>
  <si>
    <t>PA Conditioning of Benefits on Completion of a Course of Treatment</t>
  </si>
  <si>
    <t>PA Auto Approval</t>
  </si>
  <si>
    <t>PA Auto Denial</t>
  </si>
  <si>
    <t>PA Clinical Care Guidelines</t>
  </si>
  <si>
    <t>PA Medical Policies</t>
  </si>
  <si>
    <t>PA Length of Stay</t>
  </si>
  <si>
    <t>PA High Dollar Claims</t>
  </si>
  <si>
    <t>PA Potential or Actual Excessive Utilization</t>
  </si>
  <si>
    <t>Prior Authorization (PA) General Overview from Request to Determination</t>
  </si>
  <si>
    <t>NQTL 1a</t>
  </si>
  <si>
    <t>Concurrent Review (CCR) General Overview from Request to Determination</t>
  </si>
  <si>
    <t>Prior Authorization
Category</t>
  </si>
  <si>
    <t>CCR Conditioning of Benefits on Completion of a Course of Treatment</t>
  </si>
  <si>
    <t>CCR Auto Approval</t>
  </si>
  <si>
    <t>CCR Auto Denial</t>
  </si>
  <si>
    <t>CCR Clinical Care Guidelines</t>
  </si>
  <si>
    <t>CCR Medical Policies</t>
  </si>
  <si>
    <t>CCR Length of Stay</t>
  </si>
  <si>
    <t>CCR High Dollar Claims</t>
  </si>
  <si>
    <t>CCR Potential or Actual Excessive Utilization</t>
  </si>
  <si>
    <t>NQTL 1c:</t>
  </si>
  <si>
    <t>Medical Management - Utilization Management Retrospective Review</t>
  </si>
  <si>
    <r>
      <rPr>
        <b/>
        <sz val="11"/>
        <rFont val="Calibri"/>
        <family val="2"/>
        <scheme val="minor"/>
      </rPr>
      <t>Retrospective Review</t>
    </r>
    <r>
      <rPr>
        <b/>
        <sz val="11"/>
        <color theme="1"/>
        <rFont val="Calibri"/>
        <family val="2"/>
        <scheme val="minor"/>
      </rPr>
      <t xml:space="preserve">
Category</t>
    </r>
  </si>
  <si>
    <t>RR Conditioning of Benefits on Completion of a Course of Treatment</t>
  </si>
  <si>
    <t>RR Auto Approval</t>
  </si>
  <si>
    <t>RR Auto Denial</t>
  </si>
  <si>
    <t>RR Clinical Care Guidelines</t>
  </si>
  <si>
    <t>RR Medical Policies</t>
  </si>
  <si>
    <t>RR High Dollar Claims</t>
  </si>
  <si>
    <t>RR Potential or Actual Excessive Utilization</t>
  </si>
  <si>
    <t>Case Management
Category</t>
  </si>
  <si>
    <t>Disease Management
Category</t>
  </si>
  <si>
    <t>NQTL 3:</t>
  </si>
  <si>
    <t>NQTL 2:</t>
  </si>
  <si>
    <r>
      <rPr>
        <b/>
        <sz val="11"/>
        <rFont val="Calibri"/>
        <family val="2"/>
        <scheme val="minor"/>
      </rPr>
      <t>Concurrent Review</t>
    </r>
    <r>
      <rPr>
        <b/>
        <sz val="11"/>
        <color theme="1"/>
        <rFont val="Calibri"/>
        <family val="2"/>
        <scheme val="minor"/>
      </rPr>
      <t xml:space="preserve">
Category</t>
    </r>
  </si>
  <si>
    <t>NQTL 4:</t>
  </si>
  <si>
    <t>Medical Management - Medication Request</t>
  </si>
  <si>
    <t>Medication Request
Category</t>
  </si>
  <si>
    <t>NQTL 5:</t>
  </si>
  <si>
    <t>Network Status
Category</t>
  </si>
  <si>
    <t>Limits on Svc</t>
  </si>
  <si>
    <t>of Coverage</t>
  </si>
  <si>
    <t>Limits</t>
  </si>
  <si>
    <t>Retrospective Review -  
Pre and Post claim  (RR) General Overview from Request to Determination</t>
  </si>
  <si>
    <t>Prior Authorization</t>
  </si>
  <si>
    <t>Concurrent Review</t>
  </si>
  <si>
    <t>Category</t>
  </si>
  <si>
    <t>Sub-category</t>
  </si>
  <si>
    <t>Retrospective Review</t>
  </si>
  <si>
    <t xml:space="preserve">
</t>
  </si>
  <si>
    <t xml:space="preserve">Network status is based upon contractual agreements between the plan and providers. </t>
  </si>
  <si>
    <t>NQTL 1b</t>
  </si>
  <si>
    <t>NQTL 1c</t>
  </si>
  <si>
    <t>NQTL 2</t>
  </si>
  <si>
    <t>NQTL 3</t>
  </si>
  <si>
    <t>NQTL 4</t>
  </si>
  <si>
    <t>NQTL 5</t>
  </si>
  <si>
    <t>Medication Request</t>
  </si>
  <si>
    <t>Network status</t>
  </si>
  <si>
    <t>NQTL 1</t>
  </si>
  <si>
    <t>Medical Management:</t>
  </si>
  <si>
    <t>Network Management:</t>
  </si>
  <si>
    <t>Network Management - Network Status</t>
  </si>
  <si>
    <t>Reporting Directions</t>
  </si>
  <si>
    <t>Furthermore, I acknowledge that compliance with MHPAEA requirements is solely the responsibility of the health plan.</t>
  </si>
  <si>
    <t>The reporting for Aggregate Lifetime and Annual Dollar Limits is designed to assist the plan in performing a detailed analysis of any such limitations. The reporting is broken into three sections:</t>
  </si>
  <si>
    <t>Med/Surg Payments</t>
  </si>
  <si>
    <t>Percent of Total Payments</t>
  </si>
  <si>
    <t>Copayments</t>
  </si>
  <si>
    <t>OOP Max</t>
  </si>
  <si>
    <t>In-Network Benefits</t>
  </si>
  <si>
    <t>Out-of-Network Benefits</t>
  </si>
  <si>
    <t>REPORTING: Inpatient Financial Requirements</t>
  </si>
  <si>
    <t>Types of Financial Requirements</t>
  </si>
  <si>
    <t xml:space="preserve">Note A:  </t>
  </si>
  <si>
    <t xml:space="preserve">Note B:  </t>
  </si>
  <si>
    <t>Analysis of Predominance</t>
  </si>
  <si>
    <t>Financial Requirement</t>
  </si>
  <si>
    <t>List Payments</t>
  </si>
  <si>
    <t>for Each Level</t>
  </si>
  <si>
    <r>
      <t xml:space="preserve">Analysis of "Substantially All" Threshold </t>
    </r>
    <r>
      <rPr>
        <sz val="9"/>
        <color theme="1"/>
        <rFont val="Calibri"/>
        <family val="2"/>
        <scheme val="minor"/>
      </rPr>
      <t>(two thirds or greater)</t>
    </r>
  </si>
  <si>
    <t>Substantially All Threshold Met?</t>
  </si>
  <si>
    <t>Predominance</t>
  </si>
  <si>
    <t>Calculation of</t>
  </si>
  <si>
    <t>For financial requirements referenced to "Note A", do not complete the analysis of predominance below, as it is not applicable. For financial requirements referenced to "Note B", complete the table below. Enter all levels of financial requirements applicable to med/surg benefits, ordered from lowest to highest, as well as the payment associated with each level.</t>
  </si>
  <si>
    <t>List FR Levels</t>
  </si>
  <si>
    <t>(low to high)</t>
  </si>
  <si>
    <t>Identify Predominant Level</t>
  </si>
  <si>
    <t>Predominant Level:</t>
  </si>
  <si>
    <t>Total Payments w/ Coinsurance:</t>
  </si>
  <si>
    <t>Total Payments w/ Copayment:</t>
  </si>
  <si>
    <t>Total Payments w/ Out of Pocket Maximum:</t>
  </si>
  <si>
    <t>(Note: "Payments" refers to the total dollar amount of all combinations of the plan's payments for med/surg benefits expected to be paid under the plan for a contract year.)</t>
  </si>
  <si>
    <t>REPORTING: Emergency Financial Requirements</t>
  </si>
  <si>
    <t>Payments with</t>
  </si>
  <si>
    <t>Visit</t>
  </si>
  <si>
    <t>Limits on Days</t>
  </si>
  <si>
    <t>Waiting</t>
  </si>
  <si>
    <t>Periods</t>
  </si>
  <si>
    <t>QTL does not apply to "substantially all" med/surg benefits. The health plan may not apply the QTL to MH/SUD benefits.</t>
  </si>
  <si>
    <t>FR does not apply to "substantially all" med/surg benefits. The health plan may not apply the FR to MH/SUD benefits.</t>
  </si>
  <si>
    <r>
      <rPr>
        <b/>
        <sz val="11"/>
        <color rgb="FF7AC142"/>
        <rFont val="Calibri"/>
        <family val="2"/>
        <scheme val="minor"/>
      </rPr>
      <t>Med/Surg</t>
    </r>
    <r>
      <rPr>
        <sz val="11"/>
        <color theme="1"/>
        <rFont val="Calibri"/>
        <family val="2"/>
        <scheme val="minor"/>
      </rPr>
      <t xml:space="preserve"> Limits on Service Frequency</t>
    </r>
  </si>
  <si>
    <r>
      <rPr>
        <b/>
        <sz val="11"/>
        <color rgb="FF7AC142"/>
        <rFont val="Calibri"/>
        <family val="2"/>
        <scheme val="minor"/>
      </rPr>
      <t>Med/Surg</t>
    </r>
    <r>
      <rPr>
        <sz val="11"/>
        <color theme="1"/>
        <rFont val="Calibri"/>
        <family val="2"/>
        <scheme val="minor"/>
      </rPr>
      <t xml:space="preserve"> Visit Limits</t>
    </r>
  </si>
  <si>
    <r>
      <rPr>
        <b/>
        <sz val="11"/>
        <color rgb="FF7AC142"/>
        <rFont val="Calibri"/>
        <family val="2"/>
        <scheme val="minor"/>
      </rPr>
      <t>Med/Surg</t>
    </r>
    <r>
      <rPr>
        <sz val="11"/>
        <color theme="1"/>
        <rFont val="Calibri"/>
        <family val="2"/>
        <scheme val="minor"/>
      </rPr>
      <t xml:space="preserve"> Limits on Days of Coverage</t>
    </r>
  </si>
  <si>
    <r>
      <rPr>
        <b/>
        <sz val="11"/>
        <color rgb="FF7AC142"/>
        <rFont val="Calibri"/>
        <family val="2"/>
        <scheme val="minor"/>
      </rPr>
      <t>Med/Surg</t>
    </r>
    <r>
      <rPr>
        <sz val="11"/>
        <color theme="1"/>
        <rFont val="Calibri"/>
        <family val="2"/>
        <scheme val="minor"/>
      </rPr>
      <t xml:space="preserve"> Waiting Periods</t>
    </r>
  </si>
  <si>
    <t>Total Payments w/ Limits on Service Frequency:</t>
  </si>
  <si>
    <t>Total Payments w/ Visit Limits:</t>
  </si>
  <si>
    <t>Total Payments w/ Limits on Days of Coverage:</t>
  </si>
  <si>
    <t>Total Payments w/ Waiting Periods:</t>
  </si>
  <si>
    <t>Reporting - IP FR</t>
  </si>
  <si>
    <t>Reporting - EC FR</t>
  </si>
  <si>
    <t>Reporting - Rx FR</t>
  </si>
  <si>
    <t>Reporting - IP QTL</t>
  </si>
  <si>
    <t>Reporting - OP QTL</t>
  </si>
  <si>
    <t>Reporting - EC QTL</t>
  </si>
  <si>
    <t>Reporting - Rx QTL</t>
  </si>
  <si>
    <t>Reporting - NQTLs 1a-5</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</si>
  <si>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for the financial requirement. However, if no level meets the 50% threshold, multiple levels may be combined until the combination of levels applies to more than half of the payments for the financial requirement. When multiple levels are combined, the lowest (least restrictive) level in the combination is the predominant level. Use the column labeled  "Identify Predominant Level" to identify a single level or a combination of levels that meets the predominance threshold. </t>
    </r>
  </si>
  <si>
    <t>Complete the table below to report the financial requirements applicable to mental health/substance use disorder benefits, regardless of the results of the analysis above. If multiple levels of financial requirements exist, specify all levels by including a line item for each level of financial requirement.</t>
  </si>
  <si>
    <t>Discuss any instances of non-compliance identified, or conclude that no instances of non-compliance were noted.</t>
  </si>
  <si>
    <r>
      <rPr>
        <i/>
        <sz val="11"/>
        <color theme="1"/>
        <rFont val="Calibri"/>
        <family val="2"/>
        <scheme val="minor"/>
      </rPr>
      <t>Outpatient.</t>
    </r>
    <r>
      <rPr>
        <sz val="11"/>
        <color theme="1"/>
        <rFont val="Calibri"/>
        <family val="2"/>
        <scheme val="minor"/>
      </rPr>
      <t xml:space="preserve"> Benefits furnished on an outpatient basis. [Include observation.]</t>
    </r>
  </si>
  <si>
    <t>QTLs include limits on frequency of treatment, number of visits, days of coverage, days in a waiting period, or other similar limits on the scope or duration of treatment that is quantifiable. Types of QTLs may involve varying timeframes, such as annual, episode, lifetime day and visit duration limits. Ensure all types of QTL are considered when completing the reporting tab.</t>
  </si>
  <si>
    <t>This section accumulates total medical/surgical payments, as well as those payments subject to AL and ADL for each classification of benefits (Inpatient, Outpatient, Emergency, and Prescription Drugs). Formulas calculate the percentage of medical/surgical benefits are subject to AL and ADLs.</t>
  </si>
  <si>
    <t>Based on the information provided in Section 1, Section 2 summarizes which classification(s) of benefits have less than one-third and greater than two-thirds of medical/surgical benefits subject to AL limits. A table is provided to specify the AL Limits for medical/surgical benefits and mental health/substance use disorder benefits. An analysis is necessary to determine whether the AL Limits in place during the contract period comply with MHPAEA.</t>
  </si>
  <si>
    <t>Based on the information provided in Section 1, Section 3 summarizes which classification(s) of benefits have less than one-third and greater than two-thirds of medical/surgical benefits subject to ADLs. A table is provided to specify the ADLs for medical/surgical benefits and mental health/substance use disorder benefits. An analysis is necessary to determine whether the ADLs in place during the contract period comply with MHPAEA.</t>
  </si>
  <si>
    <r>
      <rPr>
        <b/>
        <i/>
        <sz val="11"/>
        <color theme="1"/>
        <rFont val="Calibri"/>
        <family val="2"/>
        <scheme val="minor"/>
      </rPr>
      <t>Section 3:</t>
    </r>
    <r>
      <rPr>
        <i/>
        <sz val="11"/>
        <color theme="1"/>
        <rFont val="Calibri"/>
        <family val="2"/>
        <scheme val="minor"/>
      </rPr>
      <t xml:space="preserve">  Annual Dollar Limits (ADL)</t>
    </r>
  </si>
  <si>
    <t>INPATIENT</t>
  </si>
  <si>
    <t>OUTPATIENT</t>
  </si>
  <si>
    <t>EMERGENCY</t>
  </si>
  <si>
    <r>
      <rPr>
        <b/>
        <i/>
        <sz val="11"/>
        <color theme="1"/>
        <rFont val="Calibri"/>
        <family val="2"/>
        <scheme val="minor"/>
      </rPr>
      <t>Section 1:</t>
    </r>
    <r>
      <rPr>
        <i/>
        <sz val="11"/>
        <color theme="1"/>
        <rFont val="Calibri"/>
        <family val="2"/>
        <scheme val="minor"/>
      </rPr>
      <t xml:space="preserve">  Analysis of Medical/Surgical Benefits Subject to Aggregate Lifetime (AL) and Annual Dollar Limits (ADL)</t>
    </r>
  </si>
  <si>
    <r>
      <rPr>
        <b/>
        <i/>
        <sz val="11"/>
        <color theme="1"/>
        <rFont val="Calibri"/>
        <family val="2"/>
        <scheme val="minor"/>
      </rPr>
      <t>Section 2:</t>
    </r>
    <r>
      <rPr>
        <i/>
        <sz val="11"/>
        <color theme="1"/>
        <rFont val="Calibri"/>
        <family val="2"/>
        <scheme val="minor"/>
      </rPr>
      <t xml:space="preserve">  Aggregate Lifetime (AL) Limits</t>
    </r>
  </si>
  <si>
    <t>SECTION 1: Analysis of Medical/Surgical Benefits Subject to Aggregate Lifetime (AL) and Annual Dollar Limits (ADL)</t>
  </si>
  <si>
    <t>Apply the AL limit both to the med/surg benefits to which the limit would otherwise apply and to MH/SUD benefits in a manner that does not distinguish between the med/surg benefits and MH/SUD benefits; or</t>
  </si>
  <si>
    <t>Deductibles</t>
  </si>
  <si>
    <t>For FRs that apply to "substantially all" med/surg benefits, the health plan must identify the level of FR that is "predominantly" applied to med/surg benefits. This analysis is performed in #3 below.</t>
  </si>
  <si>
    <t>Total Payments w/ Deductible:</t>
  </si>
  <si>
    <t>For QTLs that apply to "substantially all" med/surg benefits, the health plan must identify the level of QTL that is "predominantly" applied to med/surg benefits. See #3 below.</t>
  </si>
  <si>
    <r>
      <t xml:space="preserve">List All </t>
    </r>
    <r>
      <rPr>
        <b/>
        <sz val="11"/>
        <color rgb="FF7AC142"/>
        <rFont val="Calibri"/>
        <family val="2"/>
        <scheme val="minor"/>
      </rPr>
      <t>Med/Surg</t>
    </r>
    <r>
      <rPr>
        <b/>
        <sz val="11"/>
        <color theme="1"/>
        <rFont val="Calibri"/>
        <family val="2"/>
        <scheme val="minor"/>
      </rPr>
      <t xml:space="preserve"> Benefits and Services</t>
    </r>
  </si>
  <si>
    <t>Total Payments</t>
  </si>
  <si>
    <t>Percent of Payments Subject to AL and ADLs</t>
  </si>
  <si>
    <t>List All Benefits and Services Subject to Aggregate Lifetime Limits</t>
  </si>
  <si>
    <t>Types of Quantitative Treatment Limitations</t>
  </si>
  <si>
    <t>REPORTING: Inpatient Quantitative Treatment Limitations</t>
  </si>
  <si>
    <t>Complete the table below to identify quantitative treatment limitations (QTLs) applicable to "substantially all" medical/surgical benefits. The list of med/surg benefits and total payments may be pasted from the financial requirements reporting tab.</t>
  </si>
  <si>
    <t>REPORTING: Outpatient Quantitative Treatment Limitations</t>
  </si>
  <si>
    <t>REPORTING: Emergency Quantitative Treatment Limitations</t>
  </si>
  <si>
    <t>Total</t>
  </si>
  <si>
    <r>
      <t xml:space="preserve">Under "Identify Predominant Level", </t>
    </r>
    <r>
      <rPr>
        <b/>
        <u/>
        <sz val="11"/>
        <color theme="1"/>
        <rFont val="Calibri"/>
        <family val="2"/>
        <scheme val="minor"/>
      </rPr>
      <t>manual analysis is necessary</t>
    </r>
    <r>
      <rPr>
        <sz val="11"/>
        <color theme="1"/>
        <rFont val="Calibri"/>
        <family val="2"/>
        <scheme val="minor"/>
      </rPr>
      <t xml:space="preserve">. If a single level meets the "predominance" threshold of 50% or greater, this is entered as the predominant level. However, if no level meets the 50% threshold, multiple levels may be combined until the combination of levels applies to more than half of the payments for the QTL. When multiple levels are combined, the lowest (least restrictive) level in the combination is the predominant level. Use the column labeled  "Identify Predominant Level" to identify a single level or a combination of levels that meets the predominance threshold. </t>
    </r>
  </si>
  <si>
    <t>Quantitative Treatment Limitation</t>
  </si>
  <si>
    <t>List QTL Levels</t>
  </si>
  <si>
    <t>For QTLs referenced to "Note A", do not complete the analysis of predominance below, as it is not applicable. For QTLs referenced to "Note B", complete the table below. Enter all levels of QTLs applicable to med/surg benefits, ordered from lowest to highest, as well as the payment associated with each level.</t>
  </si>
  <si>
    <t>Complete the table below to identify the types of financial requirements (FRs) that exist, and payments applicable to those FRs for med/surg benefits and services. This information is used to populate the "substantially all" analysis in #2 below.</t>
  </si>
  <si>
    <t>Complete the table below to report the QTLs applicable to mental health/substance use disorder benefits, regardless of the results of the analysis above.</t>
  </si>
  <si>
    <t>A)</t>
  </si>
  <si>
    <t>Yes</t>
  </si>
  <si>
    <t>No</t>
  </si>
  <si>
    <t>B)</t>
  </si>
  <si>
    <t>Answer the questions below in order to ascertain which sections on this tab must be completed. None of the sections are required to be completed if the answer to all questions is "no."</t>
  </si>
  <si>
    <t>DETERMINATION OF APPLICABILITY</t>
  </si>
  <si>
    <t>Does the health plan impose any aggregate lifetime limits on MH/SUD benefits or services?</t>
  </si>
  <si>
    <t>Does the health plan impose any annual dollar limits on MH/SUD benefits or services?</t>
  </si>
  <si>
    <t>C)</t>
  </si>
  <si>
    <t>D)</t>
  </si>
  <si>
    <t>Does the health plan charge deductibles for any MH/SUD inpatient services?</t>
  </si>
  <si>
    <t>Does the health plan require coinsurance for any MH/SUD inpatient services?</t>
  </si>
  <si>
    <t>Does the health plan charge copayments for any MH/SUD inpatient services?</t>
  </si>
  <si>
    <t>Are any MH/SUD inpatient benefits or services subject to an out-of-pocket maximum?</t>
  </si>
  <si>
    <t>SECTION 1: Inpatient MEDICAL/SURGICAL Financial Requirements</t>
  </si>
  <si>
    <t>SECTION 2: Inpatient MENTAL HEALTH/SUBSTANCE USE DISORDER Financial Requirements</t>
  </si>
  <si>
    <t>Does the health plan charge deductibles for any MH/SUD outpatient services?</t>
  </si>
  <si>
    <t>Does the health plan require coinsurance for any MH/SUD outpatient services?</t>
  </si>
  <si>
    <t>Does the health plan charge copayments for any MH/SUD outpatient services?</t>
  </si>
  <si>
    <t>Are any MH/SUD outpatient benefits or services subject to an out-of-pocket maximum?</t>
  </si>
  <si>
    <t>SECTION 2: Outpatient MENTAL HEALTH/SUBSTANCE USE DISORDER Financial Requirements</t>
  </si>
  <si>
    <t>SECTION 1: Outpatient MEDICAL/SURGICAL Financial Requirements</t>
  </si>
  <si>
    <t>Does the health plan charge deductibles for any MH/SUD emergency services?</t>
  </si>
  <si>
    <t>Does the health plan require coinsurance for any MH/SUD emergency services?</t>
  </si>
  <si>
    <t>Does the health plan charge copayments for any MH/SUD emergency services?</t>
  </si>
  <si>
    <t>Are any MH/SUD emergency benefits or services subject to an out-of-pocket maximum?</t>
  </si>
  <si>
    <t>SECTION 2: Emergency MENTAL HEALTH/SUBSTANCE USE DISORDER Financial Requirements</t>
  </si>
  <si>
    <t>SECTION 1: Emergency MEDICAL/SURGICAL Financial Requirements</t>
  </si>
  <si>
    <t>SECTION 1: Inpatient MEDICAL/SURGICAL Quantitative Treatment Limitations</t>
  </si>
  <si>
    <t>SECTION 2: Inpatient MENTAL HEALTH/SUBSTANCE USE DISORDER Quantitative Treatment Limitations</t>
  </si>
  <si>
    <t>Does the health plan require waiting periods for any MH/SUD inpatient benefits or services?</t>
  </si>
  <si>
    <t>Does the health plan require waiting periods for any MH/SUD outpatient benefits or services?</t>
  </si>
  <si>
    <t>SECTION 1: Outpatient MEDICAL/SURGICAL Quantitative Treatment Limitations</t>
  </si>
  <si>
    <t>Does the health plan require waiting periods for any MH/SUD emergency benefits or services?</t>
  </si>
  <si>
    <t>SECTION 1: Emergency MEDICAL/SURGICAL Quantitative Treatment Limitations</t>
  </si>
  <si>
    <t>SECTION 2: Emergency MENTAL HEALTH/SUBSTANCE USE DISORDER Quantitative Treatment Limitations</t>
  </si>
  <si>
    <t>SECTION 1: Pharmacy MEDICAL/SURGICAL Quantitative Treatment Limitations</t>
  </si>
  <si>
    <r>
      <t xml:space="preserve">DETERMINATION OF </t>
    </r>
    <r>
      <rPr>
        <b/>
        <u/>
        <sz val="11"/>
        <color theme="1"/>
        <rFont val="Calibri"/>
        <family val="2"/>
        <scheme val="minor"/>
      </rPr>
      <t>APPLICABILITY</t>
    </r>
    <r>
      <rPr>
        <b/>
        <sz val="11"/>
        <color theme="1"/>
        <rFont val="Calibri"/>
        <family val="2"/>
        <scheme val="minor"/>
      </rPr>
      <t xml:space="preserve">
</t>
    </r>
    <r>
      <rPr>
        <b/>
        <i/>
        <sz val="11"/>
        <color theme="1"/>
        <rFont val="Calibri"/>
        <family val="2"/>
        <scheme val="minor"/>
      </rPr>
      <t xml:space="preserve">Is the category 
applicable to 
MH/SUD services?
</t>
    </r>
    <r>
      <rPr>
        <b/>
        <i/>
        <sz val="8"/>
        <color rgb="FFFF0000"/>
        <rFont val="Calibri"/>
        <family val="2"/>
        <scheme val="minor"/>
      </rPr>
      <t>If yes, complete columns to right.</t>
    </r>
  </si>
  <si>
    <t>- Member Benefits Guide, or other handbook detailing benefits for the health plan's members.</t>
  </si>
  <si>
    <t>- Policies, procedures, and/or work flow documents that outline processes applicable to the following:</t>
  </si>
  <si>
    <r>
      <rPr>
        <b/>
        <sz val="11"/>
        <color theme="1"/>
        <rFont val="Calibri"/>
        <family val="2"/>
        <scheme val="minor"/>
      </rPr>
      <t xml:space="preserve">Required Documentation: </t>
    </r>
    <r>
      <rPr>
        <sz val="11"/>
        <color theme="1"/>
        <rFont val="Calibri"/>
        <family val="2"/>
        <scheme val="minor"/>
      </rPr>
      <t>Health plans must submit the documentation listed below with the completed reporting tool.</t>
    </r>
  </si>
  <si>
    <t>a. Utilization management, case management, disease management;</t>
  </si>
  <si>
    <t>INSTRUCTIONS</t>
  </si>
  <si>
    <t>Identify source documents used to prepare response:</t>
  </si>
  <si>
    <t>Are there limits on the number of covered inpatient days for MH/SUD benefits or services?</t>
  </si>
  <si>
    <t>Are there limits on the number of MH/SUD inpatient visits?</t>
  </si>
  <si>
    <t>Are there limits on the frequency of MH/SUD inpatient services?</t>
  </si>
  <si>
    <t>Are there limits on the frequency of MH/SUD outpatient services?</t>
  </si>
  <si>
    <t>Are there limits on the number of MH/SUD outpatient visits?</t>
  </si>
  <si>
    <t>Are there limits on the number of covered outpatient days for MH/SUD benefits or services?</t>
  </si>
  <si>
    <t>Are there limits on the frequency of MH/SUD emergency services?</t>
  </si>
  <si>
    <t>Are there limits on the number of MH/SUD emergency visits?</t>
  </si>
  <si>
    <t>Are there limits on the number of covered emergency days for MH/SUD benefits or services?</t>
  </si>
  <si>
    <t>SECTION 2: Outpatient MENTAL HEALTH/SUBSTANCE USE DISORDER Quantitative Treatment Limitations</t>
  </si>
  <si>
    <t>Prescription drugs</t>
  </si>
  <si>
    <t>Prescription Drugs</t>
  </si>
  <si>
    <t>Emergency Care</t>
  </si>
  <si>
    <t>REPORTING: Prescription Drugs Financial Requirements</t>
  </si>
  <si>
    <t>Does the health plan charge deductibles for any MH/SUD prescription drug benefits?</t>
  </si>
  <si>
    <t>Does the health plan require coinsurance for any MH/SUD prescription drug benefits?</t>
  </si>
  <si>
    <t>Does the health plan charge copayments for any MH/SUD prescription drug benefits?</t>
  </si>
  <si>
    <t>Are any MH/SUD prescription drug benefits or services subject to an out-of-pocket maximum?</t>
  </si>
  <si>
    <t>SECTION 2: Prescription Drug MENTAL HEALTH/SUBSTANCE USE DISORDER Financial Requirements</t>
  </si>
  <si>
    <t>SECTION 1: Prescription Drug MEDICAL/SURGICAL Financial Requirements</t>
  </si>
  <si>
    <t>SECTION 2: Prescription Drug MENTAL HEALTH/SUBSTANCE USE DISORDER Quantitative Treatment Limitations</t>
  </si>
  <si>
    <t>REPORTING: Prescription Drug Quantitative Treatment Limitations</t>
  </si>
  <si>
    <t>Are there limits on the frequency of MH/SUD prescription drug benefits?</t>
  </si>
  <si>
    <t>Are there limits on the number of MH/SUD prescription drug benefits?</t>
  </si>
  <si>
    <t>Are there limits on the quantity of MH/SUD prescription drug benefits?</t>
  </si>
  <si>
    <t>Does the health plan require waiting periods for any MH/SUD prescription drug benefits?</t>
  </si>
  <si>
    <t>Limits on</t>
  </si>
  <si>
    <t>Quantity</t>
  </si>
  <si>
    <t>Number</t>
  </si>
  <si>
    <t>PRESCRIPTION DRUGS</t>
  </si>
  <si>
    <t>b. Prescription drug benefits;</t>
  </si>
  <si>
    <r>
      <rPr>
        <b/>
        <i/>
        <sz val="11"/>
        <color rgb="FF38939B"/>
        <rFont val="Calibri"/>
        <family val="2"/>
        <scheme val="minor"/>
      </rPr>
      <t>Prescription Drugs</t>
    </r>
    <r>
      <rPr>
        <sz val="11"/>
        <color theme="1"/>
        <rFont val="Calibri"/>
        <family val="2"/>
        <scheme val="minor"/>
      </rPr>
      <t xml:space="preserve"> means benefits for prescription drugs.</t>
    </r>
  </si>
  <si>
    <t>Discuss any instances of non-compliance identified, 
or conclude that no instances of non-compliance were noted. If actions have been taken to address the instances of non-compliance, describe the actions and indicate the date on which action was taken.</t>
  </si>
  <si>
    <r>
      <rPr>
        <b/>
        <i/>
        <sz val="11"/>
        <color rgb="FF38939B"/>
        <rFont val="Calibri"/>
        <family val="2"/>
        <scheme val="minor"/>
      </rPr>
      <t>Medical Management - Utilization Management Prior Authorization Requests</t>
    </r>
    <r>
      <rPr>
        <sz val="11"/>
        <color theme="1"/>
        <rFont val="Calibri"/>
        <family val="2"/>
        <scheme val="minor"/>
      </rPr>
      <t xml:space="preserve">
</t>
    </r>
    <r>
      <rPr>
        <b/>
        <sz val="11"/>
        <color theme="1"/>
        <rFont val="Calibri"/>
        <family val="2"/>
        <scheme val="minor"/>
      </rPr>
      <t xml:space="preserve">
</t>
    </r>
    <r>
      <rPr>
        <b/>
        <i/>
        <sz val="11"/>
        <color rgb="FF38939B"/>
        <rFont val="Calibri"/>
        <family val="2"/>
        <scheme val="minor"/>
      </rPr>
      <t xml:space="preserve">Directions for Reporting
</t>
    </r>
    <r>
      <rPr>
        <i/>
        <sz val="11"/>
        <color theme="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</si>
  <si>
    <r>
      <rPr>
        <b/>
        <i/>
        <sz val="11"/>
        <color rgb="FF38939B"/>
        <rFont val="Calibri"/>
        <family val="2"/>
        <scheme val="minor"/>
      </rPr>
      <t>Medical Management - Utilization Management Retrospective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</si>
  <si>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Medication Request</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 xml:space="preserve">Directions for Reporting
</t>
    </r>
    <r>
      <rPr>
        <i/>
        <sz val="11"/>
        <rFont val="Calibri"/>
        <family val="2"/>
        <scheme val="minor"/>
      </rPr>
      <t>• For each category, describe the scope and process flow, including the factors considered and evidentiary standards utilized when applying the NQTL, in the summary columns.  
• Identify supporting documentation used to prepare response in the "Supporting Documentation" column.</t>
    </r>
    <r>
      <rPr>
        <sz val="11"/>
        <color theme="1"/>
        <rFont val="Calibri"/>
        <family val="2"/>
        <scheme val="minor"/>
      </rPr>
      <t xml:space="preserve">
</t>
    </r>
    <r>
      <rPr>
        <i/>
        <sz val="11"/>
        <color theme="1"/>
        <rFont val="Calibri"/>
        <family val="2"/>
        <scheme val="minor"/>
      </rPr>
      <t xml:space="preserve">
• This NQTL is only applicable to the Prescription Drugs classification, so the remaining classifications are absent. </t>
    </r>
    <r>
      <rPr>
        <sz val="11"/>
        <color theme="1"/>
        <rFont val="Calibri"/>
        <family val="2"/>
        <scheme val="minor"/>
      </rPr>
      <t xml:space="preserve">
</t>
    </r>
  </si>
  <si>
    <r>
      <rPr>
        <b/>
        <i/>
        <sz val="11"/>
        <color rgb="FF38939B"/>
        <rFont val="Calibri"/>
        <family val="2"/>
        <scheme val="minor"/>
      </rPr>
      <t>Medical Management - Network Status</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</si>
  <si>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r>
      <rPr>
        <b/>
        <i/>
        <sz val="11"/>
        <color rgb="FF38939B"/>
        <rFont val="Calibri"/>
        <family val="2"/>
        <scheme val="minor"/>
      </rPr>
      <t>Medical Management - Utilization Management Concurrent Review</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t>
    </r>
  </si>
  <si>
    <t xml:space="preserve">Medical Management - Case Management </t>
  </si>
  <si>
    <t>Is case management operated distinctly from utilization management?</t>
  </si>
  <si>
    <r>
      <rPr>
        <b/>
        <i/>
        <sz val="11"/>
        <color rgb="FF38939B"/>
        <rFont val="Calibri"/>
        <family val="2"/>
        <scheme val="minor"/>
      </rPr>
      <t xml:space="preserve">Medical Management - Case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 This NQTL is only applicable if case management processes and standards are handled separately and distinctly from other utilization management functions. If case management is not distinct from utilization management, indicate as such above and do not complete the remainder of this tab. 
</t>
    </r>
    <r>
      <rPr>
        <sz val="11"/>
        <color theme="1"/>
        <rFont val="Calibri"/>
        <family val="2"/>
        <scheme val="minor"/>
      </rPr>
      <t xml:space="preserve">
</t>
    </r>
  </si>
  <si>
    <t>Is disease management operated distinctly from utilization management?</t>
  </si>
  <si>
    <r>
      <rPr>
        <b/>
        <i/>
        <sz val="11"/>
        <color rgb="FF38939B"/>
        <rFont val="Calibri"/>
        <family val="2"/>
        <scheme val="minor"/>
      </rPr>
      <t xml:space="preserve">Medical Management - Disease Management </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describe the scope and process flow, including the factors considered and evidentiary standards utilized when applying the NQTL, in the summary columns.  
• Identify supporting documentation used to prepare response in the "Supporting Documentation" column.
</t>
    </r>
    <r>
      <rPr>
        <sz val="11"/>
        <color theme="1"/>
        <rFont val="Calibri"/>
        <family val="2"/>
        <scheme val="minor"/>
      </rPr>
      <t xml:space="preserve">
• This NQTL is only applicable if disease management processes and standards are handled separately and distinctly from other utilization management functions. If disease management is not distinct from utilization management, indicate as such above and do not complete the remainder of this tab. 
</t>
    </r>
  </si>
  <si>
    <t xml:space="preserve">Medical Management - Disease Management </t>
  </si>
  <si>
    <r>
      <rPr>
        <b/>
        <sz val="11"/>
        <color rgb="FF7AC142"/>
        <rFont val="Calibri"/>
        <family val="2"/>
        <scheme val="minor"/>
      </rPr>
      <t>Med/Surg</t>
    </r>
    <r>
      <rPr>
        <sz val="11"/>
        <color theme="1"/>
        <rFont val="Calibri"/>
        <family val="2"/>
        <scheme val="minor"/>
      </rPr>
      <t xml:space="preserve"> Limits on Frequency</t>
    </r>
  </si>
  <si>
    <r>
      <rPr>
        <b/>
        <sz val="11"/>
        <color rgb="FF7AC142"/>
        <rFont val="Calibri"/>
        <family val="2"/>
        <scheme val="minor"/>
      </rPr>
      <t>Med/Surg</t>
    </r>
    <r>
      <rPr>
        <sz val="11"/>
        <color theme="1"/>
        <rFont val="Calibri"/>
        <family val="2"/>
        <scheme val="minor"/>
      </rPr>
      <t xml:space="preserve"> Limits on Number</t>
    </r>
  </si>
  <si>
    <r>
      <rPr>
        <b/>
        <sz val="11"/>
        <color rgb="FF7AC142"/>
        <rFont val="Calibri"/>
        <family val="2"/>
        <scheme val="minor"/>
      </rPr>
      <t>Med/Surg</t>
    </r>
    <r>
      <rPr>
        <sz val="11"/>
        <color theme="1"/>
        <rFont val="Calibri"/>
        <family val="2"/>
        <scheme val="minor"/>
      </rPr>
      <t xml:space="preserve"> Limits on Quantity</t>
    </r>
  </si>
  <si>
    <t>TIER 1: Income Level 1</t>
  </si>
  <si>
    <t>TIER 2: Income Level 2</t>
  </si>
  <si>
    <t>TIER 3: Income Level 3</t>
  </si>
  <si>
    <t>TIER 4: Income Level 4</t>
  </si>
  <si>
    <r>
      <rPr>
        <b/>
        <u/>
        <sz val="11"/>
        <color theme="1"/>
        <rFont val="Calibri"/>
        <family val="2"/>
        <scheme val="minor"/>
      </rPr>
      <t>Exclusions:</t>
    </r>
    <r>
      <rPr>
        <b/>
        <sz val="11"/>
        <color theme="1"/>
        <rFont val="Calibri"/>
        <family val="2"/>
        <scheme val="minor"/>
      </rPr>
      <t xml:space="preserve"> List and briefly describe populations excluded from the analysis in this tab due to lack of MH/SUD financial requirements. </t>
    </r>
  </si>
  <si>
    <t>Or, if no populations were excluded due to meeting the substantially all thresholds without exclusions, specify this.</t>
  </si>
  <si>
    <t>REPORTING: Outpatient Financial Requirements - Office Visits</t>
  </si>
  <si>
    <t>REPORTING: Outpatient Financial Requirements - Other (Non-Office Visit)</t>
  </si>
  <si>
    <t>Note: Outpatient analysis may be subdivided into office visit versus other outpatient (non-office visit).</t>
  </si>
  <si>
    <t>For financial requirement reporting, separate tabs are completed for each classification of benefits: Inpatient, Outpatient, Emergency Care and Prescription Drugs. The reporting tabs include tables to identify financial requirements that apply to substantially all medical/surgical benefits. For those financial requirements that apply to substantially all medical/surgical benefits, additional analysis is performed to determine the predominant level of financial requirement. 
The health plan reports all mental health/substance use disorder financial requirements. This section is completed to assist the health plan in evaluating whether the mental health/substance use disorder financial requirements comply with parity.
Note: It is appropriate to exclude populations without financial requirements for mental health/substance use disorder services. For example, if the population of pregnant women do not have financial requirements for mental health/substance use disorder services, this population may be excluded entirely from the FR analysis. Exclusions should be noted in the determination of applicability section.</t>
  </si>
  <si>
    <t>Predominant Level Non-Controlled:</t>
  </si>
  <si>
    <t>Predominant Level Controlled:</t>
  </si>
  <si>
    <t>Quantity Limits</t>
  </si>
  <si>
    <t>Discuss any instances of non-compliance identified, or conclude that no instances of non-compliance were noted. If actions have been taken to address the instances of non-compliance, describe the actions and indicate the date on which action was taken.</t>
  </si>
  <si>
    <t>Georgia Families MHPAEA Parity</t>
  </si>
  <si>
    <r>
      <rPr>
        <b/>
        <sz val="11"/>
        <color theme="1"/>
        <rFont val="Calibri"/>
        <family val="2"/>
        <scheme val="minor"/>
      </rPr>
      <t>Georgia Families MHPAEA Health Plan Reporting Workbook:</t>
    </r>
    <r>
      <rPr>
        <sz val="11"/>
        <color theme="1"/>
        <rFont val="Calibri"/>
        <family val="2"/>
        <scheme val="minor"/>
      </rPr>
      <t xml:space="preserve"> The workbook contains the following tabs, which are color coded as indicated below.</t>
    </r>
  </si>
  <si>
    <t>Tabs with blue fill contain an overview and reference material regarding Georgia Families MHPAEA Parity requirements. Each tab refers to information in the green tabs, where Health Plan reporting is completed. No input is needed on the blue tabs. Carefully review the information on these tabs before completing subsequent tabs.</t>
  </si>
  <si>
    <r>
      <t>Background:</t>
    </r>
    <r>
      <rPr>
        <sz val="11"/>
        <rFont val="Calibri"/>
        <family val="2"/>
        <scheme val="minor"/>
      </rPr>
      <t xml:space="preserve"> The Mental Health Parity and Addiction Equity Act of 2008 (MHPAEA) requires health plans to provide benefits for mental health and substance use disorder (MH/SUD) treatment and services at a level equal to that which is provided for medical and surgical care. The Affordable Care Act expanded MHPAEA’s requirements by ensuring that qualified health plans offered on the Health Insurance Marketplace cover behavioral health treatments and services. Georgia is required to conduct an analysis of the benefits offered </t>
    </r>
    <r>
      <rPr>
        <sz val="11"/>
        <color theme="1"/>
        <rFont val="Calibri"/>
        <family val="2"/>
        <scheme val="minor"/>
      </rPr>
      <t>to people enrolled in the state's Georgia Families and Georgia Families 360° program.</t>
    </r>
  </si>
  <si>
    <r>
      <t xml:space="preserve">Purpose: </t>
    </r>
    <r>
      <rPr>
        <sz val="11"/>
        <color theme="1"/>
        <rFont val="Calibri"/>
        <family val="2"/>
        <scheme val="minor"/>
      </rPr>
      <t xml:space="preserve">The objective of this reporting tool is to provide a comprehensive, standard document for Georgia Families health plans to demonstrate compliance with the mental health parity requirements under MHPAEA, Federal Register Vol 81 No 61 Part V March 30, 2016 </t>
    </r>
    <r>
      <rPr>
        <sz val="11"/>
        <rFont val="Calibri"/>
        <family val="2"/>
        <scheme val="minor"/>
      </rPr>
      <t>(42 CFR Parts 438, 440, 456 and 457</t>
    </r>
    <r>
      <rPr>
        <sz val="11"/>
        <color theme="1"/>
        <rFont val="Calibri"/>
        <family val="2"/>
        <scheme val="minor"/>
      </rPr>
      <t>). The health plans' reporting correlates to a specific state fiscal year with the Georgia Department of Community Health (Department). Health plans are solely responsible for maintaining, monitoring, and reporting on compliance with MHPAEA requirements.</t>
    </r>
  </si>
  <si>
    <r>
      <rPr>
        <b/>
        <i/>
        <sz val="11"/>
        <color rgb="FF38939B"/>
        <rFont val="Calibri"/>
        <family val="2"/>
        <scheme val="minor"/>
      </rPr>
      <t>Department</t>
    </r>
    <r>
      <rPr>
        <sz val="11"/>
        <color theme="1"/>
        <rFont val="Calibri"/>
        <family val="2"/>
        <scheme val="minor"/>
      </rPr>
      <t xml:space="preserve"> means the Georgia Deparment of Community Health.</t>
    </r>
  </si>
  <si>
    <t>GF</t>
  </si>
  <si>
    <t>Georgia Families</t>
  </si>
  <si>
    <t>CMO</t>
  </si>
  <si>
    <t>Care Management Organization</t>
  </si>
  <si>
    <t>Georgia Families Financial Requirement Reporting</t>
  </si>
  <si>
    <t>Georgia Families Quantitative Treatment Limitation Reporting</t>
  </si>
  <si>
    <t>Georgia Families NQTL Reporting</t>
  </si>
  <si>
    <t>The reporting for Georgia Families NQTLs are organized as shown in the table below.</t>
  </si>
  <si>
    <t>Note: Input/analysis can be divided into multiple tiers to accommodate distinct benefit packages (e.g., different co-pay tiers), if needed.</t>
  </si>
  <si>
    <t>By typing my name on this Georgia Families MHPAEA Reporting Tool, I hereby certify that I have reviewed the information contained in this workbook, and to the best of my knowledge the information is true, correct and in accordance with the instructions contained herein. In addition, the information reported is supported by the source documentation for the reporting period, which will be provided upon request.</t>
  </si>
  <si>
    <t>E)</t>
  </si>
  <si>
    <r>
      <rPr>
        <b/>
        <sz val="11"/>
        <color rgb="FF7AC142"/>
        <rFont val="Calibri"/>
        <family val="2"/>
        <scheme val="minor"/>
      </rPr>
      <t>Med/Surg</t>
    </r>
    <r>
      <rPr>
        <sz val="11"/>
        <color theme="1"/>
        <rFont val="Calibri"/>
        <family val="2"/>
        <scheme val="minor"/>
      </rPr>
      <t xml:space="preserve"> </t>
    </r>
  </si>
  <si>
    <t>Copayment TIER 1: Income Level 1</t>
  </si>
  <si>
    <t>Out-of-Pocket Maximum TIERS 1-4</t>
  </si>
  <si>
    <t>Managed care organization (e.g., CMO)</t>
  </si>
  <si>
    <t>Georgia Families Aggregate Lifetime and Annual Dollar Limit Reporting</t>
  </si>
  <si>
    <t>For purposes of this section, the determination of whether the portion of medical/surgical benefits subject to an aggregate lifetime or annual dollar limit represents one-third or two-thirds of all medical/surgical benefits is based on the total dollar amount of all combinations of MCO, PIHP, and PAHP payments for medical/surgical benefits expected to be paid under the MCO, PIHP, or PAHP for a contract year.</t>
  </si>
  <si>
    <t>Does the health plan charge different copayments based on income level for any MH/SUD inpatient services?</t>
  </si>
  <si>
    <t>Does the health plan charge different copayments based on income level for any MH/SUD outpatient services?</t>
  </si>
  <si>
    <t>Does the health plan charge different copayments based on income level for any MH/SUD emergency services?</t>
  </si>
  <si>
    <t>Does the health plan charge different copayments based on income level for any MH/SUD prescription drug beneftis?</t>
  </si>
  <si>
    <t>Tasks and Analyses Performed to Ensure Parity</t>
  </si>
  <si>
    <t>In-Network Establishing Charges and Rates</t>
  </si>
  <si>
    <t>Out-of-Network Establishing Charges and Rates</t>
  </si>
  <si>
    <t>Benefit Package</t>
  </si>
  <si>
    <t>Title XIX Children</t>
  </si>
  <si>
    <t>Title XIX Adults</t>
  </si>
  <si>
    <t>Title XIX Foster Care and Adoption Assistance</t>
  </si>
  <si>
    <t>Amerigroup Community Care</t>
  </si>
  <si>
    <t>CareSource</t>
  </si>
  <si>
    <t>Peach State Health Plan</t>
  </si>
  <si>
    <t>WellCare of Georgia</t>
  </si>
  <si>
    <t>Benefit Package:</t>
  </si>
  <si>
    <t>Copayment TIER 2: Income Level 2</t>
  </si>
  <si>
    <t>Copayment TIER 3: Income Level 3</t>
  </si>
  <si>
    <t>Copayment TIER 4: Income Level 4</t>
  </si>
  <si>
    <t>Select a Benefit Package</t>
  </si>
  <si>
    <t>Select a Health Plan</t>
  </si>
  <si>
    <t>Reporting - OP FR Other</t>
  </si>
  <si>
    <t>Reporting - OP FR Office 
     Visits</t>
  </si>
  <si>
    <t>c. Provider Network management.</t>
  </si>
  <si>
    <r>
      <rPr>
        <b/>
        <sz val="11"/>
        <rFont val="Calibri"/>
        <family val="2"/>
        <scheme val="minor"/>
      </rPr>
      <t>Verification:</t>
    </r>
    <r>
      <rPr>
        <sz val="11"/>
        <rFont val="Calibri"/>
        <family val="2"/>
        <scheme val="minor"/>
      </rPr>
      <t xml:space="preserve"> Though the responsibility for maintaining MHPAEA compliance remains solely with the health plan, the health plan shall assist the Department in verifying any reported information upon Department request. The Department may use any appropriate, efficient or necessary method for verifying the information in this document including, but not limited to:</t>
    </r>
  </si>
  <si>
    <r>
      <rPr>
        <b/>
        <i/>
        <sz val="11"/>
        <color rgb="FF38939B"/>
        <rFont val="Calibri"/>
        <family val="2"/>
        <scheme val="minor"/>
      </rPr>
      <t>Inpatient</t>
    </r>
    <r>
      <rPr>
        <sz val="11"/>
        <color theme="1"/>
        <rFont val="Calibri"/>
        <family val="2"/>
        <scheme val="minor"/>
      </rPr>
      <t xml:space="preserve"> means benefits furnished on an inpatient basis. This is one of four classifications used for reporting parity compliance. Inpatient services are those furnished to an individual who is admitted to an inpatient hospital, long-term care facility, or other medical institution. </t>
    </r>
  </si>
  <si>
    <r>
      <rPr>
        <b/>
        <i/>
        <sz val="11"/>
        <color rgb="FF38939B"/>
        <rFont val="Calibri"/>
        <family val="2"/>
        <scheme val="minor"/>
      </rPr>
      <t>Emergency Care</t>
    </r>
    <r>
      <rPr>
        <b/>
        <sz val="11"/>
        <color rgb="FF38939B"/>
        <rFont val="Calibri"/>
        <family val="2"/>
        <scheme val="minor"/>
      </rPr>
      <t xml:space="preserve"> </t>
    </r>
    <r>
      <rPr>
        <sz val="11"/>
        <color theme="1"/>
        <rFont val="Calibri"/>
        <family val="2"/>
        <scheme val="minor"/>
      </rPr>
      <t>means benefits for emergency care, including those needed to evaluate or stabilize an emergency medical condition.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</si>
  <si>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 a type of financial requirement is considered to apply to substantially all medical/surgical benefits in a classification of benefits if it applies to at least two-thirds of all medical/surgical benefits in that classification. If a type of financial requirement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</si>
  <si>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t>
    </r>
    <r>
      <rPr>
        <b/>
        <i/>
        <sz val="11"/>
        <color rgb="FF38939B"/>
        <rFont val="Calibri"/>
        <family val="2"/>
        <scheme val="minor"/>
      </rPr>
      <t xml:space="preserve"> </t>
    </r>
    <r>
      <rPr>
        <sz val="11"/>
        <rFont val="Calibri"/>
        <family val="2"/>
        <scheme val="minor"/>
      </rPr>
      <t>i</t>
    </r>
    <r>
      <rPr>
        <sz val="11"/>
        <color theme="1"/>
        <rFont val="Calibri"/>
        <family val="2"/>
        <scheme val="minor"/>
      </rPr>
      <t>f a type of financial requirement applies to at least two-thirds of all medical/surgical benefits in a classification, the level of the financial requirement that is considered the predominant level of that type in a classification of benefits is the level that applies to more than one-half of medical/surgical benefits in that classification subject to the financial requirement.
If, for a type of financial requirement that applies to at least two-thirds of all medical/surgical benefits in a classification, there is no single level that applies to more than one-half of medical/surgical benefits in the classification subject to the financial requirement, the MCO, PIHP, or PAHP may combine levels until the combination of levels applies to more than one-half of medical/surgical benefits subject to the financial requirement in the classification. The least restrictive level within the combination is considered the predominant level of that type in the classification.</t>
    </r>
  </si>
  <si>
    <r>
      <rPr>
        <b/>
        <i/>
        <sz val="11"/>
        <color rgb="FF38939B"/>
        <rFont val="Calibri"/>
        <family val="2"/>
        <scheme val="minor"/>
      </rPr>
      <t>Substantially all</t>
    </r>
    <r>
      <rPr>
        <sz val="11"/>
        <rFont val="Calibri"/>
        <family val="2"/>
        <scheme val="minor"/>
      </rPr>
      <t>,</t>
    </r>
    <r>
      <rPr>
        <i/>
        <sz val="11"/>
        <color theme="1"/>
        <rFont val="Calibri"/>
        <family val="2"/>
        <scheme val="minor"/>
      </rPr>
      <t xml:space="preserve"> </t>
    </r>
    <r>
      <rPr>
        <sz val="11"/>
        <color theme="1"/>
        <rFont val="Calibri"/>
        <family val="2"/>
        <scheme val="minor"/>
      </rPr>
      <t>if</t>
    </r>
    <r>
      <rPr>
        <i/>
        <sz val="11"/>
        <color theme="1"/>
        <rFont val="Calibri"/>
        <family val="2"/>
        <scheme val="minor"/>
      </rPr>
      <t xml:space="preserve"> </t>
    </r>
    <r>
      <rPr>
        <sz val="11"/>
        <color theme="1"/>
        <rFont val="Calibri"/>
        <family val="2"/>
        <scheme val="minor"/>
      </rPr>
      <t>a type of quantitative treatment limitation is considered to apply to substantially all medical/surgical benefits in a classification of benefits if it applies to at least two-thirds of all medical/surgical benefits in that classification. If a type of quantitative treatment limitation does not apply to at least two-thirds of all medical/surgical benefits in a classification, then that type cannot be applied to mental health or substance use disorder benefits in that classification.</t>
    </r>
  </si>
  <si>
    <r>
      <rPr>
        <b/>
        <i/>
        <sz val="11"/>
        <color rgb="FF38939B"/>
        <rFont val="Calibri"/>
        <family val="2"/>
        <scheme val="minor"/>
      </rPr>
      <t>Predominant</t>
    </r>
    <r>
      <rPr>
        <sz val="11"/>
        <rFont val="Calibri"/>
        <family val="2"/>
        <scheme val="minor"/>
      </rPr>
      <t>, i</t>
    </r>
    <r>
      <rPr>
        <sz val="11"/>
        <color theme="1"/>
        <rFont val="Calibri"/>
        <family val="2"/>
        <scheme val="minor"/>
      </rPr>
      <t>f a type of quantitative treatment limitation applies to at least two-thirds of all medical/surgical benefits in a classification, the level of the quantitative treatment limitation that is considered the predominant level of that type in a classification of benefits is the level that applies to more than one-half of medical/surgical benefits in that classification subject to the quantitative treatment limitation.
If, for a type of quantitative treatment limitation that applies to at least two-thirds of all medical/surgical benefits in a classification, there is no single level that applies to more than one-half of medical/surgical benefits in the classification subject to the quantitative treatment limitation, the MCO, PIHP, or PAHP may combine levels until the combination of levels applies to more than one-half of medical/surgical benefits subject to the quantitative treatment limitation in the classification. The least restrictive level within the combination is considered the predominant level of that type in the classification.</t>
    </r>
  </si>
  <si>
    <t>For QTL reporting, separate tabs are completed for each classification of benefits: Inpatient, Outpatient, Emergency Care and Prescription Drugs. The reporting tabs include tables to identify QTLs that apply to substantially all medical/surgical benefits. For those quantitative treatment limitations that apply to substantially all medical/surgical benefits, additional analysis is performed to determine the predominant level of QTL. 
The health plan reports all mental health/substance use disorder QTLs. This section is completed to assist the health plan in evaluating whether the mental health/substance use disorder QTLs comply with parity.</t>
  </si>
  <si>
    <t xml:space="preserve">Medical Management provides oversight to ensure members receive benefits, access to providers, and medically necessary treatment and services. For the purpose of this reporting tool, Medical Management is divided into Utilization Management, Case Management, Disease Management, and Medication Request. Utilization Management is further subcategorized into the clinical types of reviews of prior authorization, concurrent review, and retrospective review for pre and post claim. A service request is a request for healthcare provided in an inpatient, outpatient, or emergency setting, or a request for prescription drug benefits. Once a member is eligible for a benefit, medical necessity is determined. Medical necessity utilizes clinical standards determined by evidence-based practice in order to ensure appropriate care for members when processing service requests. </t>
  </si>
  <si>
    <t xml:space="preserve">A medication request is a request for medication or drugs in any of the previously mentioned settings. Medical necessity utilizes clinical standards determined by evidence-based practice in order to ensure appropriate care for members when processing medication requests. </t>
  </si>
  <si>
    <t xml:space="preserve">Complete the tables below to identify total payments, as well as payments subject to AL and ADLs. </t>
  </si>
  <si>
    <r>
      <rPr>
        <b/>
        <i/>
        <sz val="11"/>
        <color rgb="FF38939B"/>
        <rFont val="Calibri"/>
        <family val="2"/>
        <scheme val="minor"/>
      </rPr>
      <t>Outpatient</t>
    </r>
    <r>
      <rPr>
        <sz val="11"/>
        <color theme="1"/>
        <rFont val="Calibri"/>
        <family val="2"/>
        <scheme val="minor"/>
      </rPr>
      <t xml:space="preserve"> means benefits furnished on an outpatient basis (includes observation). This is one of four classifications used for reporting parity compliance. Outpatient benefits are those designed to provide medically necessary services to individuals who have not been admitted to a hospital, long-term care facility, or other medical institution. Outpatient services are split into two subclassifications for this analsyis: 1) Office Visits (e.g., physician visits) and 2) all other outpatient items and services. Outpatient services are defined in federal register and the State Mental Health Parity Monitoring Databook, and include services such as:</t>
    </r>
  </si>
  <si>
    <t>Outpatient Clinic/Office Visits</t>
  </si>
  <si>
    <t>Rural Health Clinic</t>
  </si>
  <si>
    <t>Federally Qualified Health Center</t>
  </si>
  <si>
    <t>Lab and X-ray</t>
  </si>
  <si>
    <t>Community-based rehabilitative services</t>
  </si>
  <si>
    <t>School-based rehabilitative services</t>
  </si>
  <si>
    <t>Family planning services</t>
  </si>
  <si>
    <t>Dental services</t>
  </si>
  <si>
    <t>Podiatry services</t>
  </si>
  <si>
    <t>Optometric services</t>
  </si>
  <si>
    <t>Nurse practitioner services</t>
  </si>
  <si>
    <t>Ambulatory Surgical Center services</t>
  </si>
  <si>
    <t>Home health services</t>
  </si>
  <si>
    <t>Outpatient Dialysis services</t>
  </si>
  <si>
    <t>Diagnostic services</t>
  </si>
  <si>
    <t>Screening services</t>
  </si>
  <si>
    <t>Preventive services</t>
  </si>
  <si>
    <t>Counseling services</t>
  </si>
  <si>
    <t>Autism services</t>
  </si>
  <si>
    <t>Partial Hospitalization</t>
  </si>
  <si>
    <t>Methadone maintenance</t>
  </si>
  <si>
    <t>Tobacco cessation counseling for pregnant women</t>
  </si>
  <si>
    <t>Residential</t>
  </si>
  <si>
    <t>Assessment/Evaluation</t>
  </si>
  <si>
    <t>Crisis Services</t>
  </si>
  <si>
    <t>Detoxification Services</t>
  </si>
  <si>
    <t>Psychological Services</t>
  </si>
  <si>
    <t>Therapy services (physical, occupational, and speech 
     pathology)</t>
  </si>
  <si>
    <t>Outpatient Services (e.g. Nursing, Medication
     Administration, etc.)</t>
  </si>
  <si>
    <t>Counseling Services (e.g. Individual Therapy, Group
     Therapy, Family Therapy, etc.)</t>
  </si>
  <si>
    <t>Intensive Outpatient Services (e.g. ACT, Substance 
     Abuse Intensive Outpatient Program, Intensive 
     Family Intervention)</t>
  </si>
  <si>
    <t>Rehabilitative Services (e.g. Psychosocial 
     Rehabilitation, Peer Support, Skills Training, Task-
     Oriented Rehabilitation, etc.)</t>
  </si>
  <si>
    <t>Case Management (e.g. Community Support, Case 
     Management, Intensive Customized Care 
     Coordination)</t>
  </si>
  <si>
    <t>Mental Health/Substance Use Disorder</t>
  </si>
  <si>
    <t>Title XXI</t>
  </si>
  <si>
    <t>Proprietary and Confidential</t>
  </si>
  <si>
    <r>
      <t xml:space="preserve">Note: A limitation is considered a QTL, and subject to the QTL parity requirements, if a process </t>
    </r>
    <r>
      <rPr>
        <u/>
        <sz val="11"/>
        <rFont val="Calibri"/>
        <family val="2"/>
        <scheme val="minor"/>
      </rPr>
      <t>does not</t>
    </r>
    <r>
      <rPr>
        <sz val="11"/>
        <rFont val="Calibri"/>
        <family val="2"/>
        <scheme val="minor"/>
      </rPr>
      <t xml:space="preserve"> exist that allows the health plan to exceed a numeric limitation due to medical necessity. If it is possible to exceed a limitation (e.g. visit limit or prescription drug quantity limit) due to medical necessity, the limitation considered a NQTL, and is not analyzed as a QTL. For example, prescription drug quantity limits that may be exceeded due to medical necessity are considered an NQTL, not a QTL.</t>
    </r>
  </si>
  <si>
    <r>
      <t xml:space="preserve">Limitations are considered a QTL if a process </t>
    </r>
    <r>
      <rPr>
        <b/>
        <u/>
        <sz val="11"/>
        <rFont val="Calibri"/>
        <family val="2"/>
        <scheme val="minor"/>
      </rPr>
      <t>does not</t>
    </r>
    <r>
      <rPr>
        <b/>
        <sz val="11"/>
        <rFont val="Calibri"/>
        <family val="2"/>
        <scheme val="minor"/>
      </rPr>
      <t xml:space="preserve"> exist to exceed limitations due to medical necessity, and the limitation is expressed numerically. If it is possible to exceed a limitation (such as number of visits, covered days, or prescription drug quantities) due to medical necessity, these utilization management policies should be addressed as an NQTL and this tab is not applicable (enter "no" above). In the space provided, discuss whether MH/SUD benefits are subject to quantifiable limitations listed above, and whether processes exist that would allow a beneficiary to exceed limits due to medical necessity.</t>
    </r>
  </si>
  <si>
    <t>Same as M/S</t>
  </si>
  <si>
    <t>N/A</t>
  </si>
  <si>
    <t>Peach State utilizes InterQual criteria for all inpatient M/S benefits for which they are available. InterQual criteria are nationally recognized, evidence-based standards of care and include input from recognized medical experts. 
The Plan also uses InterQual’s Level of Care and Care Planning Criteria for Subacute/SNF and Residential/PRTF.   
Peach State also utilizes medical and behavioral health policies and State of Georgia and/or Regulatory guidelines, as applicable. 
UM criteria are reviewed at least annually and updated as appropriate. Utilization review criteria are utilized as an objective screening guide and are not intended to be a substitute for physician judgment. Utilization review decisions are made in accordance with currently accepted medical or health care practices, while taking into consideration the individual member needs and complications at the time of the request in addition to the local delivery system available for care.</t>
  </si>
  <si>
    <t xml:space="preserve">The Plan uses InterQual’s Level of Care and Care Planning Criteria for Home Care, Durable Medical Equipment, Outpatient Therapy, Procedures.  
Peach State also utilizes medical policies and State of Georgia and/or Regulatory guidelines, as applicable. </t>
  </si>
  <si>
    <t xml:space="preserve">The plan utilizes clinical policies in the review of procedures (pain management, breast reduction) and some DME (wheelchairs, oxygen). </t>
  </si>
  <si>
    <t xml:space="preserve">The plan utilizes a specific medical policy for the review of ABA services developed in accordance with the DCH Manual.  </t>
  </si>
  <si>
    <t>Peach State utilizes InterQual criteria, which are nationally recognized, evidence-based standards of care and include input from recognized medical experts. 
Peach State also utilizes medical and behavioral health policies and State of Georgia and/or Regulatory guidelines, as applicable.</t>
  </si>
  <si>
    <t>The Plan uses InterQual’s Level of Care and Care Planning Criteria for Home Care, Durable Medical Equipment, Outpatient Therapy, Procedures.  Peach State also utilizes medical and behavioral health policies and State of Georgia and/or Regulatory guidelines, as applicable. UM criteria and the policies for application are reviewed at least annually and updated as appropriate.</t>
  </si>
  <si>
    <t>No instances of non-compliance were identified.</t>
  </si>
  <si>
    <t>The plan utilizes clinical policies in the review of procedures (pain management, breast reduction) and some DME (wheelchairs, oxygen).</t>
  </si>
  <si>
    <t>Same as Med/Surg</t>
  </si>
  <si>
    <t xml:space="preserve">No instances of non-compliance were identified. </t>
  </si>
  <si>
    <t xml:space="preserve"> No instances of non-compliance were identified</t>
  </si>
  <si>
    <t>Potential for off-label use is one factor that is considered for a variety of NQTL types, including Prior Authorization, Formulary Design, and Medical Necessity, but is not applied in isolation for any of those NQTL types and does not function as an NQTL on its own.
Authorization requests for off-label uses are not specifically tracked or flagged in the data system as a distinct type of authorization request, so no quantitative analysis of these approvals/denials is possible. IRR processes are also not possible because these requests are essentially ad hoc by nature. However, quality control is maintained by reviewing and updating the off-label policy (CP.PMN.53 Off-Label Use) on an annual basis, and staff are educated with regard to any changes.</t>
  </si>
  <si>
    <t>Same as IP, with the addition of the following definitions
Definitions:
Primary Care Provider (PCP) is a licensed medical doctor (MD) or doctor of osteopathy (DO) or certain licensed medical practitioners who, within the scope of practice and in accordance with State certification/licensure requirements, standards, and practices, is responsible for providing all required Primary Care services to members. A PCP shall include general/family practitioners, pediatricians, internist, physician assistants, CNMs or NP-Cs, and psychiatrist who agree to serve as PCPs for members who have a primary diagnosis of a Severe Persistent Mental Illness (SPMI). 
Ancillary Providers are defined as including: 
• Durable Medical Equipment (DME)
• Home Health
• Home Infusion
• Hospice
• Dialysis
• Laboratory
• Orthotics and Prosthetics
• Urgent Care
• Sleep Center
• Rehabilitation (PT, OT, SLP)
• Skilled Nursing Facility (SNF)
• Outpatient Surgery Centers
• Audiology</t>
  </si>
  <si>
    <t xml:space="preserve">Same as IP, with the addition of the following definition
M/S Definitions: 
Health Care Providers include any physician, hospital, skilled nursing facility, home health agency, or other health care provider (Federal Qualified Health Centers (FQHC), Rural Health Clinics (RHC), Family Planning Clinics, Dental Practitioners, and Critical Access) including institutional provider and ancillary services provider, who is licensed or otherwise authorized to provide health care services in the state, which has contracted with, or whose behalf a contract has been entered into with CMO to participate in one or more products.
Centralized Credentialing Verification Organization (CVO) is contracted with the Department of Community Health (DCH) to conduct credentialing and recredentialing of Providers for Medicaid and the contracted Care Management Organizations (CMO). 
Behavioral Health Specialist include Psychiatrist, Psychologist, Licensed Social Worker (LCSW), Licensed Professional Counselor (LPC), Licensed Marriage and Family Therapist (LMFT). 
Per Medicaid contract requirements, Peach State must admit the following behavioral health provider types that agree to the CMOs terms and rates:
• Tier 1: Comprehensive Providers (CCP) 
• Tier 2: Community Medicaid Providers (CMP)
• Specialty Providers: 1. Intensive Family Intervention 2. Certified Peer Specialist    3.  Care Management Entities who will provide intensive customized, complex Care Coordination for children, youth, and young adults who have mental illness, serious emotional disturbance (or similar diagnosis) and their families        4. Assertive Community Treatment for adults with SPMI
All other admission standards and factors are the same as medical surgical standards </t>
  </si>
  <si>
    <t xml:space="preserve">N/A – All Emergency Service Providers offer both medical/Surgical and behavioral health services and are not limited when services are emergent in nature </t>
  </si>
  <si>
    <t xml:space="preserve">N/A – all network pharmacies providers both Medical/Surgical and Mental Health/Substance Use Disorder drugs are not limited </t>
  </si>
  <si>
    <t xml:space="preserve">GA.CONT.11 – Network Selection and Retention
GA.CONT.07 – Provider Recruitment Committee
GA.CONT.10 – Evaluation of Provider Availability 
GA.CONT.16 – New Contract Network and Development Policy </t>
  </si>
  <si>
    <t xml:space="preserve">Provider reimbursement rates are offered at 100% of the state Medicaid fee schedule for nearly all contract offers and for nearly all services that are covered by the state fee schedule for the contracted service. Exceptions are made only in the following circumstances:
•  Close a Geo Access location or provider specialty gap when a limited number of providers are available to close the gap
• To ensure availability of a covered service when a limited number of providers are available that offer the cover service 
• Based on market rates in locations of high number of provider availability for covered services </t>
  </si>
  <si>
    <t>Same as Inpatient</t>
  </si>
  <si>
    <t xml:space="preserve">N/A – All Emergency Service Providers offer both medical/Surgical and behavioral health services and are not limited when services are emergent in nature  </t>
  </si>
  <si>
    <t>N/A – All Emergency Service Providers offer both medical/Surgical and behavioral health services and are not limited when services are emergent in nature</t>
  </si>
  <si>
    <t>N/A – all network pharmacies providers both Medical/Surgical and Mental Health/Substance Use Disorder drugs are not limited</t>
  </si>
  <si>
    <t xml:space="preserve">Standard Practitioner Provider Agreement Template </t>
  </si>
  <si>
    <t xml:space="preserve">GA.CONT.01 – Provision of Services by Out of Network/Out of State Non-Contracted Providers 
CC.UM.01.08 – Use of Out of Network Providers and Steerage </t>
  </si>
  <si>
    <t>The factors, sources, and evidentiary standards for OON provider access are the same for MH/SUD as for M/S benefits and are implemented by the same staff according to the same policies and procedures. Therefore, the Plan concludes that the OON provider access standards are comparable and no more stringent.</t>
  </si>
  <si>
    <t xml:space="preserve">If a provider is not willing to accept the applicable Medicaid fee schedule or insist on a SCA, UM will inform the out-of-network provider that a Single Case Agreement (SCA) process will be initiated.  If rates cannot be agreed upon, the authorization may be denied, and another provider may be found to serve the member.  The UM designee will work with the Network/Contracting department to arrange for the negotiation of a one-time contract, i.e., Single Case Agreement (SCA).
Rates and charges for out-of-network providers are based on the established Medicaid fee schedule. If the authorized service is not priced by Medicaid, then the contract negotiator will determine the following when negotiating the rate with the provider:
• Previously negotiated rate with the provider
• Previously negotiated rate with a similar provider
• Medicaid reimbursement for a similar service
• As a last option, the contract negotiator may propose a discount from provider’s bill charges.  
In cases where a member is scheduled to received care, is receiving care or has received care and the contract negotiator is not able to make contact with the provider at the providers location, after three attempts, the contract negotiator will communicate to the Medical Management representative that reimbursement shall be at the Peach State Noon-Par Rate/GA Medicaid Fee Schedule/DRG Rate and according to the provisions outlined in the Agreement between the Plan and the Department of Community Service. </t>
  </si>
  <si>
    <t>CC.UM.01.08 – Use of Out of Network Providers and Steerage 
GA.CONT.02 – Single Case Agreement (SCA)</t>
  </si>
  <si>
    <t>July 1, 2022-June 30, 2023</t>
  </si>
  <si>
    <t>Auto approvals are implemented as per the State of Emergency directive due to COVID 19 waivers 1135, 1115(a).</t>
  </si>
  <si>
    <t>Same as for M/S with additional of covered outpatient services: Twenty (20) or more outpatient therapy/counseling services will be covered without a preauthorization.  Additional therapy/counseling services will require a preauthorization.</t>
  </si>
  <si>
    <t xml:space="preserve"> SCOPE &amp; PROCESS FLOW
Formulary Design is the process the plan uses to develop the approved list of drugs covered under the pharmacy benefit plan and to assign such drugs to the formulary, also referred to as the Preferred Drug List (PDL). Drugs that are not on the formulary may be covered on an exception basis if they are not excluded and if medical necessity can be established based on plan-approved prior authorization criteria or applicable regulations.
FORMULARY DESIGN PROCESS
• The Clinical Pharmacy Advisory Committee (CPAC) reviews all newly approved drugs and newly-approved indications and dosage forms for formulary status and recommendations for utilization management. CPAC approves the final version of the drug monograph, prior authorization criteria (if any), and related documents.
• The CPAC documents are presented to the health plan Pharmacy &amp; Therapeutics (P&amp;T) committee and the Corporate P&amp;T committee. The P&amp;T Committees are tasked to maintain and approve recommended changes to the formulary, drug prior authorization guidelines, and any programs/procedures that affect the utilization of drugs. P&amp;T committee membership consists of internal and external actively practicing physicians and pharmacists. For formulary decisions on drugs used to treat mental health or substance use disorders, the P&amp;T Committee incorporates input from appropriate specialists (e.g., psychiatrists, addiction specialists) who have knowledge and/or experience in treating patients with the specific disease state.  Live health plan and Corporate P&amp;T meetings are held on a quarterly basis and evaluate drugs on clinical merit only. First the health plan P&amp;T committee reviews the CPAC recommendation, then the Corporate P&amp;T committee reviews the recommendation approved by the health plan P&amp;T committee and CPAC and makes a final clinical decision.
• The Strategy Development Committee (SDC) reviews the clinical decision and evaluates financial and operational impacts to make final determinations for formulary placement. 
• Finally, this final formulary placement decision is reviewed by the health plan P&amp;T committee to confirm alignment with clinical decisions.
• If a participating provider believes that a certain medication should be added to the formulary, then the physician can follow the formulary change request policy. The drug is then evaluated through the standard review process
FACTORS CONSIDERED
Determinations of preferred status start with a clinical determination of efficacy by the Pharmacy and Therapeutics (P&amp;T) Committee, including a review of potential for inappropriate use by the Clinical Pharmacy Advisory Committee (CPAC) and an economic evaluation by the Strategy Development Committee (SDC). The P&amp;T Committee provides clinical determination of efficacy for formulary placement based on the following factors:
1. Clinical Efficacy
2. Safety
3. Comparable long-term outcomes
4. Comparable populations
5. Ease of use/ease of compliance
The P&amp;T Committee works in coordination with the Strategy Development Committee (SDC) who make Preferred Drug List (PDL) decisions through financial analyses that are consistent with Centene P&amp;T clinical decisions and state-specific regulatory requirements. The SDC manages drug cost using a multi-disciplinary standardized approach to identify, develop, and implement long- and short-term strategies in support of health plan financial and other business objectives. Data and analytics optimize decision-making.
EVIDENTIARY STANDARDS
The evidentiary standards applied by the P&amp;T Committee are as follows:
1. Clinical Efficacy (Points: 0-50; 0-9; 0-9 as follows)
i. Based on the available peer-reviewed, published literature and clinical judgment, clinical efficacy is determined by examining the efficacy of the primary and secondary outcomes of the pivotal clinical trials, and the number of non-responders and the number of patients who withdrew from the trial due to a lack of efficacy.  Based on this evaluation, the drug is designated as one of the following with points awarded as follows: “Clearly superior” (41-50 points), “Slightly superior” (31-40 points), “Equal to” (21-30), “Slightly inferior” (11-20) or “Clearly inferior” (0-10).
ii. Quality of studies supporting clinical efficacy. The following factors are considered, and points are awarded as follows:
1) The number of peer-reviewed pivotal studies (0 trials-0 points, 1 trial-1 point, 2 or more trials-2 points)
2) Consistency of study results 
3) Presence of active comparator(s)
4) Method of randomization 
5) Trial design (e.g., double-blind, placebo-controlled, multi-center)
6) Description of withdrawals and dropouts
7) Determination of study design as optimal 
8) Measurement of clinically meaningful endpoints
9) Reporting of clinically meaningful endpoints
iii. For 1 to 9, one point is awarded if more than 66% of the studies meet the criteria, or 0 points otherwise.
2. Safety (Points: 0-8; 0-4 as follows)
i. The drug is deemed “Superior,” “Equal,” or “Inferior” based on the absolute number and frequency of adverse reactions, contraindications and black box warnings compared to the comparator drug and the drug is awarded a score between 0 and 8 points, with 8 representing more safety than the comparator drugs.
ii. The drug is deemed “Superior,” “Equal,” or “Inferior” based on the absolute number, frequency and severity of drug-drug interactions compared to the comparator drug and the drug is awarded a score between 0 and 4 points, with 4 representing more safety than the comparator drugs.
3. Comparable long-term outcomes (Points: 0-6)
i. The drug is deemed “Superior,” “Equal,” or “Inferior” based on the availability of long-term outcome data of the drug versus the comparator with a score awarded between 0 and 6 points, with 6 representing greater availability of such data.
4. Comparable populations (Points: 0-6)
i. The drug is deemed “Superior,” “Equal,” or “Inferior” based on FDA approved indications or well supported off-label indications, age, race, disease sub-state(s), co-morbid condition(s), functional status, medications tried and failed, hepatic or renal insufficiency.  The drug is awarded a score of 0 to 6, with 6 representing a larger applicable patient population for the same indication for the drug against the comparator.
5. Ease of use/ease of compliance (Points: 0-4)
i. The drug is deemed “Superior,” “Equal,” or “Inferior” based on dosing frequency, route of administration or lab work associated with the drug.  The drug is awarded a score of 0 to 4, with 4 representing more convenient use of the drug leading to possibly better compliance compared to the comparator.  
The scoring system yields a range of scores as follows:
• 78-100, which means that the drug presents significant advantages over current therapies
• 65-77, which means that the drug presents modest benefits over current therapies
• 46-64, which means that use of the drug anticipates equal therapeutic outcomes
• 29-45, which means that the drug may be used under unique circumstances
0-28, which means that use of the drug anticipates inferior therapeutic outcomes
Clinical Sources: Prescribing information, Phase II or III published trial results, national professional membership society treatment guidelines
SDC evaluates whether savings can be achieved through differential assignment to preferred and non-preferred formulary tiers, once the P&amp;T Committee determines a drug’ clinical appropriateness on the formulary.  Cost analyses are not absolute values but are relative comparisons between therapeutic alternatives.
Cost sources: proprietary manufacturer rebate negotiation, Centene claims data, MediSpan cost data
</t>
  </si>
  <si>
    <t xml:space="preserve">SCOPE &amp; PROCESS FLOW
Quantity Limits (QL) are a type of automated utilization management which uses claim configuration with the intent to safeguard members by ensuring formulary medications are dispensed within FDA labeled dosing or national treatment guidelines. Limitations may be based on daily dosage and restrict the number of doses per day, or the quantity dispensed for a month’s supply. For example, some long-acting medications are effective for 24 hours and would have a limit of one tablet/capsule per day. Quantity Limits are reviewed and approved by the Pharmacy &amp; Therapeutics (P&amp;T) Committee prior to implementation. Exceptions based on medical necessity can be requested through the Prior Authorization process and will be reviewed using clinical policy (CP.PMN.59 Quantity Limit Overrides).
FACTORS CONSIDERED
Quantity Limits are deemed necessary where:
1) The FDA drug monograph lists recommended dosages based on submitted clinical trials which showed efficacy, as well as potential for negative therapeutic outcomes when taken over a recommended maximum dose.
2) National Treatment Guidelines outline recommended dosages
EVIDENTIARY STANDARDS AND SOURCES
The evidentiary standards applied by the P&amp;T Committee are as follows:
(1) FDA Drug Monograph suggested dosage and maximum dosage
(a) Evidentiary standard: drug dosages determined to yield clinically effective or superior therapeutic outcomes under the FDA New Drug Application approval process.
(b) Sources: Drug Package Insert; Clinical Pharmacology; FDA Label database
(2) Treatment guidelines outlining maximum dosages
(a) Evidentiary standard: a treatment guideline exists to indicate a first-line treatment, including dosages, to the drug under consideration that is clinically acceptable for the indication.
(b) Sources: national treatment guidelines (ex. 2020 Asthma Management Guidelines: Stepwise Approach for Management of Asthma in Individuals Ages 12 Years and Older)
</t>
  </si>
  <si>
    <t>SCOPE &amp; PROCESS FLOW
Step Therapy (ST) includes coverage determinations that can be made appropriately through auto-adjudication and determinations that require manual authorizations pursuant to clinical review. ST criteria require information that are retrievable by the pharmacy claims adjudication system. Such information typically include: drug use history, and age. The process for creating an ST policy is the same as the process for creating a PA policy.
Any claim that gets rejected at point of service pursuant to a ST requirement would turn into a PA and be processed as such.
FACTORS CONSIDERED
Step therapy is required for a drug where:
1) Equal clinical therapeutic outcomes are anticipated between the requested product and the redirected product, and 
2) Treatment guidelines support the redirected product as the first-line treatment option
EVIDENTIARY STANDARDS AND SOURCES
The evidentiary standards applied by the P&amp;T Committee are as follows:
(1) Equivalence of clinical therapeutic outcomes
(a) Evidentiary standard: drugs determined to yield equal or superior therapeutic outcomes under the CPAC scoring system* are determined to provide equivalent clinical therapeutic outcomes
(b) Sources: CPAC scoring sheet
*see full description of the factors, sources, and evidentiary standards for the CPAC scoring system in the Formulary Design NQTL4 analysis
(2) Treatment guidelines support the redirected product as the first-line treatment option
(a) Evidentiary standard: a treatment guideline exists to indicate a first-line treatment alternative to the drug under consideration that is clinically acceptable for the indication. If there are multiple choices for a first line agent and some agents are not covered by the plan formulary, the first-line agent will be selected from the agents that are preferred on the formulary.
(b) Sources: national treatment guidelines</t>
  </si>
  <si>
    <t>SCOPE &amp; PROCESS FLOW
Off-label drug use is the utilization of an FDA-approved drug for uses other than those listed in the FDA-approved labeling or in treatment regimens or populations that are not included in approved labeling. Off-Label Drug Uses can be considered for medical necessity on a case-by-case basis pursuant to a Prior Authorization request.
The Off-Label Use policy and the process for updating the policy is the same as for Prior Authorization in Formulary Design. Any drug requiring Prior Authorization which during the review is identified as being used in an off-label manner (example diagnosis, dose, or age) would then be required to meet the medical necessity policy criteria for approval. 
FACTORS CONSIDERED
Off-label Use consideration should be deemed safe and effective for the proposed use based on supportive clinical evidence in peer-reviewed medical publications.
EVIDENTIARY STANDARDS AND SOURCES
a) The requested off-label use is supported by The National Comprehensive Cancer Network (NCCN) Drug Information;
b) Evidence from at least two high-quality, published studies in reputable peer-reviewed journals or evidence-based clinical practice guidelines that provide all of the following (i – iv):
I. Adequate representation of the member’s clinical characteristics, age, and diagnosis for the off-label use; 
II. Adequate representation of the prescribed drug regimen for the off-label use; 
III. Clinically meaningful outcomes as a result of the off-label drug therapy in question; and
IV. Appropriate experimental design and method to address research questions (see Appendix E for additional information);
c) The requested off-label use is supported by Micromedex DrugDex® with strength of recommendation Class I or IIa;</t>
  </si>
  <si>
    <t xml:space="preserve">Same as M/S, except as stated below. Provider reimbursement for behavioral health stays in an acute care hospital follows 100% of Medicaid Fee schedule where a Medicaid Fee Schedule is available. 
For acute care stays in hospitals with more than 15 beds where State Fee schedule is not available, the plan negotiates a per diem rate periodically based on the contract renewal terms. 
For Psychiatric Residential Treatment Facilities (PRTF), the plan follows 100% of the Medicaid per diem rates or a negotiated rate. </t>
  </si>
  <si>
    <t>In-Network Established Charges and Rates 
Scope and Flow
The Plan monitors reviews and updates the reimbursement rates set forth in the fee schedules and paid rates for network providers to ensure that reimbursement rates are adequate for the service provided and to ensure that no disparity exist between the methodologies used to develop rates for Medical/Surgical relative to Mental Health/Substance Abuse providers. 
Factors Considered 
• Ratio of plan paid rates to provider charges 
Pricing Equivalency Methodology 
The Plan monitors the ratio of the Plan’s paid rates to the network provider’s charges to determine whether higher discounts are applied for Medical/Surgical or Mental Health/Substance Abuse providers. 
Analysis 
The factors, sources, and evidentiary standards for developing reimbursement rates are the same for MH/SUD providers as for M/S providers and are implemented by the same provider contracting teams according to the same policies and procedures. Therefore, the Plan concludes that the reimbursement rate-setting methodology is comparable and no more stringent as written.
In operation, when comparing the ratio of paid rates to provider charges, the plan pays a significantly larger percentage of charges for MH/SA provider when compared to M/S providers The Plan therefore concluded that raising the MH/SUD would be unlikely to significantly change the number of providers in the network.</t>
  </si>
  <si>
    <t xml:space="preserve">Out-of-Network Establishing Charges and Rates 
The Plan monitors reviews and updates the paid rates for out of network providers relative to the provider’s charged rate to ensure that out of network reimbursement rates are adequate for the services provided and to ensure that no disparity exist between rates for Medical/Surgical relative to Mental Health/Substance Abuse providers. 
Factors to Consider 
M/S Out-Of-Network Provider Paid to Charge Percentage 
MH/SA Out-Of-Network Provider Paid to Charge Percentage 
Analysis
For the measure period, the Plan’s reimbursement rate for Medical/Surgical and Mental Health/Substance Abuse out of network providers as measured by the ratio of paid rates to provider charges did not show that MH/SA reimbursement was more discounted than M/S. </t>
  </si>
  <si>
    <t>REPORTING: Claims</t>
  </si>
  <si>
    <t>Claim Adjudication</t>
  </si>
  <si>
    <t>Claim
Category</t>
  </si>
  <si>
    <t>Discuss any instances of disparity identified, 
or conclude that no instances of disparity were noted. If actions have been taken to address the instances of disparity, describe the actions and indicate the date on which action was taken.</t>
  </si>
  <si>
    <t>Amounts for Reporting Year</t>
  </si>
  <si>
    <r>
      <rPr>
        <b/>
        <i/>
        <sz val="11"/>
        <color rgb="FF38939B"/>
        <rFont val="Calibri"/>
        <family val="2"/>
        <scheme val="minor"/>
      </rPr>
      <t>Claim Adjudication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totals or description for each item.  
• Identify supporting documentation used to prepare response in the "Supporting Documentation" column.
</t>
    </r>
    <r>
      <rPr>
        <sz val="11"/>
        <color theme="1"/>
        <rFont val="Calibri"/>
        <family val="2"/>
        <scheme val="minor"/>
      </rPr>
      <t xml:space="preserve">
</t>
    </r>
  </si>
  <si>
    <t>Total Count of Adjudicated Claims</t>
  </si>
  <si>
    <t>Total Count of Paid Claims</t>
  </si>
  <si>
    <t>Total Count of Denied Claims</t>
  </si>
  <si>
    <t>Total Count of Complaints</t>
  </si>
  <si>
    <t>Total Count of Appeals</t>
  </si>
  <si>
    <t>Total Count of Auto-Adjudicated Claims</t>
  </si>
  <si>
    <t>Average Number of Days to Adjudicate Claims Not Processed By Auto-Adjudication</t>
  </si>
  <si>
    <t>Count of Distinct Members Receiving Services</t>
  </si>
  <si>
    <t>Count of Prior Authorizations Requested</t>
  </si>
  <si>
    <t>Count of Prior Authorizations Approved</t>
  </si>
  <si>
    <t>Count of Prior Authorizations Denied</t>
  </si>
  <si>
    <t>REPORTING: Provider Education</t>
  </si>
  <si>
    <t>Provider Education</t>
  </si>
  <si>
    <t>Education Category</t>
  </si>
  <si>
    <t>Details for Reporting Year</t>
  </si>
  <si>
    <r>
      <rPr>
        <b/>
        <i/>
        <sz val="11"/>
        <color rgb="FF38939B"/>
        <rFont val="Calibri"/>
        <family val="2"/>
        <scheme val="minor"/>
      </rPr>
      <t>Provider Education</t>
    </r>
    <r>
      <rPr>
        <sz val="11"/>
        <color theme="1"/>
        <rFont val="Calibri"/>
        <family val="2"/>
        <scheme val="minor"/>
      </rPr>
      <t xml:space="preserve">
</t>
    </r>
    <r>
      <rPr>
        <b/>
        <sz val="11"/>
        <color rgb="FF38939B"/>
        <rFont val="Calibri"/>
        <family val="2"/>
        <scheme val="minor"/>
      </rPr>
      <t xml:space="preserve">
</t>
    </r>
    <r>
      <rPr>
        <b/>
        <i/>
        <sz val="11"/>
        <color rgb="FF38939B"/>
        <rFont val="Calibri"/>
        <family val="2"/>
        <scheme val="minor"/>
      </rPr>
      <t>Directions for Reporting</t>
    </r>
    <r>
      <rPr>
        <sz val="11"/>
        <color theme="1"/>
        <rFont val="Calibri"/>
        <family val="2"/>
        <scheme val="minor"/>
      </rPr>
      <t xml:space="preserve">
</t>
    </r>
    <r>
      <rPr>
        <i/>
        <sz val="11"/>
        <color theme="1"/>
        <rFont val="Calibri"/>
        <family val="2"/>
        <scheme val="minor"/>
      </rPr>
      <t xml:space="preserve">• For each category, provide details or description for each item.  
• Identify supporting documentation used to prepare response in the "Supporting Documentation" column.
• For the "Mental Health/SUD" sections, in addition to any regular education, please also include responses related to any provider eductation performed that helped promote parity in the services. </t>
    </r>
  </si>
  <si>
    <t>Types of Education Performed</t>
  </si>
  <si>
    <t>Types of Available Educational Resources</t>
  </si>
  <si>
    <t>Total Count of Email Campaigns</t>
  </si>
  <si>
    <t>Total Count of Telephone Campaigns</t>
  </si>
  <si>
    <t>Total Count of In-Person Education Opportunities</t>
  </si>
  <si>
    <t>Total Count of Virtual Education Opportunities</t>
  </si>
  <si>
    <t>Average appointment wait times for services from request to appointment day</t>
  </si>
  <si>
    <t>Percentage of providers not meeting appointment wait time standards identified in contract reference 4.8.19.2.</t>
  </si>
  <si>
    <t>Description of CMOs oversight of appointment wait time standards as identified in contract reference 4.8.19.2. (e.g., not to exceed 14 calendar days for routine PCP visits and mental health visits)</t>
  </si>
  <si>
    <t>Education performed with providers related to appointment wait time standards</t>
  </si>
  <si>
    <t>OVERVIEW: Data Reporting Requirements</t>
  </si>
  <si>
    <r>
      <rPr>
        <b/>
        <sz val="11"/>
        <color rgb="FF38939B"/>
        <rFont val="Calibri"/>
        <family val="2"/>
        <scheme val="minor"/>
      </rPr>
      <t xml:space="preserve">Data Reporting Requirements </t>
    </r>
    <r>
      <rPr>
        <sz val="11"/>
        <color theme="1"/>
        <rFont val="Calibri"/>
        <family val="2"/>
        <scheme val="minor"/>
      </rPr>
      <t xml:space="preserve">include additional information requested by the State to help assess mental health parity in regards to claim adjudication and provider education. The data request includes details on claim adjudication and education the CMO is performing with its providers. Reporting on these elements is required. </t>
    </r>
  </si>
  <si>
    <t>(1) Claims Adjudication Reporting</t>
  </si>
  <si>
    <t>Additional reporting on the adjudication of MH/SUD and Med/Surg claims is requested in this section. This information is being requested to help quantify adjudication statistics for the different service types.</t>
  </si>
  <si>
    <t>(2) Provider Education Reporting</t>
  </si>
  <si>
    <t>Additional reporting is requested to clarify the efforts being performed by the CMO to actively engage its providers to promote mental health parity.</t>
  </si>
  <si>
    <r>
      <t xml:space="preserve">Reporting Period: </t>
    </r>
    <r>
      <rPr>
        <sz val="11"/>
        <color theme="1"/>
        <rFont val="Calibri"/>
        <family val="2"/>
        <scheme val="minor"/>
      </rPr>
      <t>Georgia Families MHPAEA compliance reporting aligns with the state fiscal year of the contract period, which is July 1 to June 30 (date incurred). Any changes to the annual reporting requirements will be communicated.</t>
    </r>
  </si>
  <si>
    <r>
      <rPr>
        <b/>
        <sz val="11"/>
        <rFont val="Calibri"/>
        <family val="2"/>
        <scheme val="minor"/>
      </rPr>
      <t>Submission:</t>
    </r>
    <r>
      <rPr>
        <sz val="11"/>
        <rFont val="Calibri"/>
        <family val="2"/>
        <scheme val="minor"/>
      </rPr>
      <t xml:space="preserve"> Health plans will be given until October 31, 2023  to complete the FY2023 period's reporting tools. Health plans will submit the completed reporting tools in Excel format to Myers and Stauffer, using the Secure File Transfer Protocol (SFTP) site. A separate completed tool must be submitted for each benefit package serviced by the health plan (e.g., Title XIX Children, Title XIX Adult, Title XXI, and Title XIX FC/AA). Save each file with the file name convention of </t>
    </r>
    <r>
      <rPr>
        <b/>
        <sz val="11"/>
        <rFont val="Calibri"/>
        <family val="2"/>
        <scheme val="minor"/>
      </rPr>
      <t xml:space="preserve">[CMO Identify Code]_MSP-[Document Number]_[Report Benefit Package Name]_Annual_[Report Period FY End]_[Submission Date as YYYYMMDD].xlsx
</t>
    </r>
    <r>
      <rPr>
        <sz val="11"/>
        <rFont val="Calibri"/>
        <family val="2"/>
        <scheme val="minor"/>
      </rPr>
      <t xml:space="preserve">     • </t>
    </r>
    <r>
      <rPr>
        <i/>
        <sz val="11"/>
        <rFont val="Calibri"/>
        <family val="2"/>
        <scheme val="minor"/>
      </rPr>
      <t>[CMO Identity Code]_MSP-001A_MHPAEA Title XIX Adult_Annual_2023_20231031.xlsx
     • [CMO Identity Code]_MSP-001B_MHPAEA Title XIX Children_Annual_2023_20231031.xlsx
     • [CMO Identity Code]_MSP-001C_MHPAEA Title XXI_Annual_2023_20231031.xlsx
     • [CMO Identity Code]_MSP-001D_MHPAEA Title XIX FC AA_Adult_Annual_2023_20231031.xlsx</t>
    </r>
  </si>
  <si>
    <t>Overview - Data</t>
  </si>
  <si>
    <r>
      <t xml:space="preserve">Tabs with green fill are designed for the health plan to report on Georgia Families MHPAEA Parity. 
Specific instruction is included within these tabs.
</t>
    </r>
    <r>
      <rPr>
        <sz val="11"/>
        <rFont val="Calibri"/>
        <family val="2"/>
        <scheme val="minor"/>
      </rPr>
      <t xml:space="preserve">"Determination of Applicability" in </t>
    </r>
    <r>
      <rPr>
        <b/>
        <sz val="11"/>
        <color rgb="FFF8971D"/>
        <rFont val="Calibri"/>
        <family val="2"/>
        <scheme val="minor"/>
      </rPr>
      <t>ORANGE BOXES</t>
    </r>
    <r>
      <rPr>
        <sz val="11"/>
        <rFont val="Calibri"/>
        <family val="2"/>
        <scheme val="minor"/>
      </rPr>
      <t xml:space="preserve"> ascertain what sections of the tab, if any, are required 
to be completed. All "yes" responses require additional analysis and/or information as indicated on each tab. 
No additional analysis or information is required for "no" responses. 
In future reporting tools, information in </t>
    </r>
    <r>
      <rPr>
        <b/>
        <sz val="11"/>
        <color rgb="FF0000FF"/>
        <rFont val="Calibri"/>
        <family val="2"/>
        <scheme val="minor"/>
      </rPr>
      <t>BLUE TEXT</t>
    </r>
    <r>
      <rPr>
        <sz val="11"/>
        <rFont val="Calibri"/>
        <family val="2"/>
        <scheme val="minor"/>
      </rPr>
      <t xml:space="preserve"> may be pulled from documentation previously submitted by the health plan. The health plan must review this information to verify accuracy and revise as appropriate. In many instances, additional information is required to supplement that which was previously provided. This will not be applicable if this is the health plan's initial report submission.</t>
    </r>
    <r>
      <rPr>
        <b/>
        <sz val="11"/>
        <color rgb="FFF8971D"/>
        <rFont val="Calibri"/>
        <family val="2"/>
        <scheme val="minor"/>
      </rPr>
      <t xml:space="preserve">
</t>
    </r>
    <r>
      <rPr>
        <sz val="11"/>
        <color theme="1"/>
        <rFont val="Calibri"/>
        <family val="2"/>
        <scheme val="minor"/>
      </rPr>
      <t xml:space="preserve">
</t>
    </r>
    <r>
      <rPr>
        <sz val="11"/>
        <rFont val="Calibri"/>
        <family val="2"/>
        <scheme val="minor"/>
      </rPr>
      <t>Provide complete and accurate responses to the information requested on each tab within the</t>
    </r>
    <r>
      <rPr>
        <b/>
        <sz val="11"/>
        <color theme="0" tint="-0.499984740745262"/>
        <rFont val="Calibri"/>
        <family val="2"/>
        <scheme val="minor"/>
      </rPr>
      <t xml:space="preserve"> GRAY CELLS</t>
    </r>
    <r>
      <rPr>
        <sz val="11"/>
        <rFont val="Calibri"/>
        <family val="2"/>
        <scheme val="minor"/>
      </rPr>
      <t xml:space="preserve">, 
and reference source documentation the health plan consulted to support the responses given, as indicated. </t>
    </r>
  </si>
  <si>
    <t>Reporting - Claims</t>
  </si>
  <si>
    <t>Reporting - Provider
     Education</t>
  </si>
  <si>
    <t>Peach State Health Plan does not capture this information as a part of the audit process. We verify if the provider meets the appointment availability standard (yes/no), but do not capture the wait time for each provider that is audited.</t>
  </si>
  <si>
    <t>JOC Meetings, Scheduled Provider Meetings, Scheduled Virtual Meetings, Stake Holder Meetings, Provider Newsletter, Virtual Trainings</t>
  </si>
  <si>
    <t>Public Website, Provider Manual</t>
  </si>
  <si>
    <t>same regardless of provider type</t>
  </si>
  <si>
    <t>Email Blast, Provider Call Outs, Virtual Training Webinars, Provider Newsletter, Contractual Provisions, Monthly Provider Educational Agenda</t>
  </si>
  <si>
    <t>Email Blast, monthly educational agendas, presentations from from provider webinars, JOC agendas and provider newsletters.</t>
  </si>
  <si>
    <t>Standard Operating Procedure: Appointment Access and Availability</t>
  </si>
  <si>
    <t>Providers whose appointment access exceeds any requirement will be re-educated via telephonic outreach by the Provider Relations Coordinator Team on the timely access requirements within 2 weeks of receiving the audit file results. The Provider Relations Coordinator will ask the provider for feedback regarding barriers to maintaining compliant timely access for appointments, and interventions will be proposed. The Coordinator that makes outreach will advise the provider they will be entered back into the audit cycle to be audited again within 180 days. Once the outreach has been completed to the failed providers, the Provider Relations Coordinator Team will keep a record of all outreach.</t>
  </si>
  <si>
    <t>Heather DiNapoli</t>
  </si>
  <si>
    <t>Director, Compliance</t>
  </si>
  <si>
    <t>Definitions:
Health Care Providers include any physician, hospital, skilled nursing facility, home health agency, or other health care provider (Federal Qualified Health Centers (FQHC), Rural Health Clinics (RHC), Family Planning Clinics, Dental Practitioners, and Critical Access) including institutional provider and ancillary services provider, who is licensed or otherwise authorized to provide health care services in the state, which has contracted with, or whose behalf a contract has been entered into with CMO to participate in one or more products.
Centralized Credentialing Verification Organization (CVO) is contracted with the Department of Community Health (DCH) to conduct credentialing and recredentialing of Providers for Medicaid and the contracted Care Management Organizations (CMO). 
Hospitals include but are not limited to tertiary care, neo-natal intensive care, critical access, burn, and trauma units. 
The Plan proactively maintains a stable network through outreach and recruitment activities to ensure an adequate and accessible provider network for the members served. Providers actively recruited or who request network participation are subject to the following general admission standards: 
• Meet the healthcare needs of the population served 
• Offer covered services
• Are enrolled in Georgia Families Medicaid (GHF) and have a valid Medicaid ID for each provider and location to be admitted 
• Have been credentialed by the Centralized Verification Organization (CVO) under contract with the Department of Community Health
• Are not found in the Medicaid Excluded Provider Listing
• Have not been excluded from participation by United States Department of Health and Human Services, and Office of Inspector General
Providers requesting network admission that meet the above requirements are subject to an approval process. Providers requesting network admission or are being recruited for admission must also meet one or more of the following business need standards: close a gap for Geo Access, increase provider appointment availability, or request to join an existing contracted hospital group. 
The process for requesting network admission starts with the provider filling out an online join our network request form required to gather information from interested providers. Request to join the plan’s network are received by the Contract Management Team who reaches out to the provider to obtain additional information and validate submitted information such as license, Medicaid ID, and demographics as needed. Information is also validated against Medicaid enrollment data provided by the Department of Community Health. Completed applications are reviewed by a committee comprised of Contract Management, Contracting, Medical Management, and the assigned contract negotiator or their designee. The contracting department has the discretion to recruit and admit for participation providers willing to join the plan at reimbursement rates at or below the base standard rate and who meet the business need standards e.g., Geo Access, appointment availability and being added to an existing provider hospital group. 
Provider may also be identified for recruitment based on Geo Access standards. In such cases, approval will come from the contracted department who will log the providers information on the contracting log or the IMT and a contracting packet is mailed.  The contracting department will attempt to communicate and contract with provider up to 3 times (includes contact with a proposal and/or follow up via emails and phone calls).</t>
  </si>
  <si>
    <t>Scope and Flow
The Plan regularly monitors adequacy and availability of network providers to ensure it is meeting Medicaid regulatory standards for both medical/surgical and mental health/substance network adequacy standards. Providers are proactively recruited and admitted into the network when network adequacy gaps are identified.  
Factors Considered 
The Plan monitors the following factors to ensure that its provider networks are adequate and that its provider network admission standards are applied comparably and no more stringently to MH/SUD providers relative to M/S providers:
• Compliance with Georgia Medicaid Geo Access Standards 
• Geo Access Open Gaps Results 
• Compliance with Medicaid High Volume Primary Care, Specialist and Behavioral Health member to provider ratio
Evidentiary Standards 
2022 Geo Access Results for medical and behavioral health submitted to DCH quarterly – PSHP is compliant in meeting standards 
2022 Open Geo Access Gap Results for medical and behavioral submitted to DCH quarterly – PSHP is complaint in meeting standards 
Analysis 
For the measure period, the Plan met Geo Access standards for outpatient medical/surgical (M/S) and mental health/substance abuse in all regions of the state for both Urban and Rural areas. For Inpatient level of care, the Plan met all Geo Access standards for all regions of the state for M/S.  For mental health/substance abuse, Geo Access standards were not met for Atlanta – rural and urban, Central rural and urban. Psychiatric Residential Treatment Facilities (PRTF) are the driving factor for mental health and substance abuse not meeting IP standards. Compliance with Geo Access standards for Medicaid are defined as 90% of members have access to at least one provider within 30 miles in urban areas and 45 miles in rural areas. 
Further analysis of the Plan’s network strategy and efforts in the four regions shows that the plan has contracted all willing Medication Assisted Treatment programs (MAT) and Psychiatric Residential Treatment Facilities (PRTF) credentialed by Medicaid in the state. The Plan utilizes Geo Access gap reports to recruit providers in areas identified with gaps. The Plan has been successful in recruiting providers for gap areas where the provider type is available in the county showing the gap. For instances where a provider is not available, the Plan enhances access to services by offering telehealth and in-home care. Overall, there are less geo-access gaps for MH/SUD providers. The Geo Access gaps for M/S providers are mostly driven by specialties with limited provider availability, including rheumatology, pediatrics, endocrinology and audiology in rural areas. The Plan does meet the high-volume specialty provider to member ratio standards for both M/S and MH/SUD. 
The Plan therefore concluded that these network gaps are due to primarily to provider shortages, and that such gaps would be unlikely to be significantly affected by changes to its network admission standards or reimbursement rates.  Instead, to address the identified network gaps for both M/S and MH/SUD provider types, the Plan takes the following actions to recruit additional network providers: engage all available Medicaid CVO approved providers in counties with gaps and engage providers in continuous counties that can deliver in-home services; contract with providers to offer telehealth with new service offerings such as partial hospitalization, intensive outpatient programs and ASD services; and increase the use of in home treatment offered by contracted providers across county lines. During the COVID-19 pandemic, the plan saw a significant increase in the use of telehealth services by MH/SA providers. The use rate of telehealth is significantly higher for MH/SA as compared to M/S.</t>
  </si>
  <si>
    <t xml:space="preserve">The plan maintains a contracted network of Inpatient providers necessary to deliver medically necessary covered services to plan members. Should the plan not have an In-network provider that is credentialed and contracted to deliver covered services, the Medical Management Department will authorize such services to an Out of Network/Out of State non contracted provider. 
All out of network providers are required to obtain a prior authorization for all services (except emergency services) in order to be eligible for payment.  If a medically necessary covered service is available from an in-network provider and a plan member chooses to utilize an out-of-network provider for a nonemergency service without obtaining an authorization, the plan will not be responsible for payment. 
All requests for out of network/out of state providers are reviewed by the UM designee who will determine the reason for the request, attempt to locate an in-network provider and send for an advisory review. Information gathered is documented in the plan’s medical management system. 
The UM designee will use the plan’s Find a Provider tool to search for a network provider using the members zip code and the provider specialty type need for the requested service. The UM designee will contact at least 3 providers who are available to provide the service requested, accepting new patients, and able to see the patient within the Georgia Families Medicaid mandated time frames. 
If a network provider is available, the UM designee will contact the requesting provider/member an offer the listing on in-network providers. If the requesting provider does not agree or the in-network, or the in-network provider does not meet Medicaid mandated geographic standards e.g., miles or drive time from the member, the request for an out-of-network provider is sent for advisory review. 
UM designee will complete an authorization for approved out-of-network provider request. The out-of-network provider will be notified of the authorization and how to access information related to plan billing in the plan’s website, provider manual and the state’s Medicaid fee schedule. If the provider is not willing to accept the applicable Medicaid fee schedule, they will be informed that a Single Case Agreement will be needed. If a rate cannot be agreed upon, then another out-of-network provider may need to be found. 
Factors considered by advisory reviewers for out-of-network provider requests include urgent or emergent inpatient admissions (member may be transferred to an in-network facility once stabilized), participating provider who is only affiliated with an out-of-network facility, second opinion request with an out-of-network provider, and inpatient “out of area/state services” for the treatment of an unexpected illness or injury.
If a provider does not accept Medicaid rates stabilized by the state, a Single Case Agreement (SCA) process will be initiated. The SCA process can be initiated by prior authorization/case management process, concurrent review process, or through a request from a plan Medical Director, Network Development/Contracting Department, Medical Management Department and/or Customer Services. 
Once a SCA request is received by the contracting department, the contract negotiator will verify the members eligibility in the designated system, review the Office of Inspector General’s (OIG) website and the medical composite board licensure listing to ensure the out-of-network is eligible to render authorized services. 
Out-of-network providers excluded for participating in government regulated healthcare insurance by the Office of Inspector General (OIG) or who do not have an active medical/facility license in the state where services will be rendered are not eligible for a Single Case Agreement to provide Out-of-Network services. 
If the contract negotiator determines that the out-of-network provider is not duly licensed or is excluded from participation by OIG, the contract negotiator will cease all SCA negotiation activities, advise the provider, and work with the referring department to provide an alternative strategy to ensure continuity of care for the member in need of the service. 
If the member and the out-of-network provider are eligible, the contract negotiator will initiate the SCA negotiation process. Providers that sign an SCA are indicating that they either have the appropriate credentials to service the member or that they have approval to obtain such credentials, including a Medicaid number for Medicaid recipients. 
Only the plan President, Chief Operating Officer, Chief Financial Officer, VP of Plan Operations, VP of Contracting, VP of Behavioral Health Operations,  Director of Contracting or Manager of Contracting are authorized to sign a completed SCA. </t>
  </si>
  <si>
    <t xml:space="preserve">Phone Calls; Provider Handouts for Provider Relations monthly packets; Website posting; Pharmacy Provider Notice fax blast </t>
  </si>
  <si>
    <t>JOC Meeting Minutes, Meeting Agendas, Provider Newsletter
Pharmacy: POP Health Antidepressant/Antipsychotic Education calls; Quarterly PDL Change Notices on website; Preferred Drug List on website</t>
  </si>
  <si>
    <t>Preferred Drug List (PDL); Quarterly PDL Changes document</t>
  </si>
  <si>
    <t>Provider Manual
Pharmacy: Quarterly PDL Change Notices on website; Preferred Drug List on website</t>
  </si>
  <si>
    <t>Email Blast, monthly educational agendas, presentations from from provider webinars, JOC agendas and provider newsletters.
Pharmacy: PDL Change Notices</t>
  </si>
  <si>
    <t>Email Blast, monthly educational agendas, presentations from from provider webinars, JOC agendas and provider newsletters.
Pharmacy: POP Health Antidepressant/Antipsychotic Education</t>
  </si>
  <si>
    <t>Source data are the Quarterly Access and Availability Reports (Q3 2022 - Q2 2023). The MH/SUD is captured from the Pediatric BH standard, and Med/Surg is captured from pediatrics and pediatric specialty standards. There are no inpatient, ER or prescription drug standards in the Medicaid Contract.</t>
  </si>
  <si>
    <t>1. CC.PHAR.13 (Pharmacy &amp; Therapeutics Committee)
2. CC.PHAR.10  (Preferred Drug List) 
3. CC.PHAR.10_D (PDL GA PSHP Addendum)
4. CPAC Desktop 04_CPAC Scoring System
5. CC.PHARM.125 (Strategy Development Committee (SDC))
6. CC.PHARM.53 (Clinical Pharmacy Advisory Committee Charter)
7. CC.PHARM.72 (Clinical Pharmacy Advisory Committee Evaluation of New Drug Products and Indications)
8. CC.PHARM.113 (Pharmacy Services Mental Health Parity)</t>
  </si>
  <si>
    <t xml:space="preserve">A qualitative analysis of parity compliance found that the NQTL design is the same for all drugs. The same factors, evidentiary standards, and sources are used to develop medical policies for all M/S and MH/SUD drugs. These factors are applied by the same committees, pursuant to the same processes, regardless of whether the drug is a M/S drug or a MH/SUD drug.
Peach State Health Plan uses the same formulary decision making process for M/S and MH/SUD drugs.  On a quarterly basis, the drug formulary goes through multiple levels of clinical review from the corporate Clinical Pharmacy Advisory Committee’s (CPAC) initial evaluation and tiering recommendation to the Peach State Health Plan Pharmacy and Therapeutic (P&amp;T) committee’s final decision.  
The process is heavily clinically driven using clinical efficacy, safety, comparable long-term outcomes, comparable populations, and ease of use/ease of compliance as the determining clinical factors for formulary decisions.  Each factor is scored using an objective weighted scoring system, which cumulatively determines the formulary recommendation.  
The sources used for the scoring process include prescribing information, clinical trials, peer-reviewed literature, treatment guidelines and clinical judgment, and these sources are the same regardless of the drug’s category.  The corporate Strategy Development Committee (SDC) only consider financial factors, once P&amp;T determines clinical appropriateness, and these financial factors are applied equally to both MH/SUD and M/S drugs.
In operation, the Formulary Design process results in a PDL that includes a far higher proportion of MH/SUD drugs than M/S drugs currently on the market. This provides strong evidence that the NQTL is applied comparably and no more stringently to MH/SUD drugs than to M/S drugs. 
Formulary Comparison Analytics:
Drugs on the Preferred Drug List (PDL): Med/Surg 25.3%; MH/SUD 56.5%
No instances of non-compliance were identified. </t>
  </si>
  <si>
    <t>1. CC.PHAR.13 (Pharmacy &amp; Therapeutics Committee)
2. CC.PHAR.10 (Preferred Drug List)
3. CC.PHAR.10_D (PDL GA PSHP Addendum)
4. CP.PMN.59 (Quantity Limit Override)
5. CC.PHARM.03A (Medicaid Prior Authorization Review Process)
6. CC.PHARM.03A_State SOP (Medicaid PA State SOP)
7. CC.PHARM.113 (Pharmacy Services Mental Health Parity)</t>
  </si>
  <si>
    <t>Quantity Limit Process:
Triggers for determining whether to create a Quantity Limit in policy and the process for creating policy are the same as for Prior Authorization in Formulary Design. Any claim which is outside the set QL requirement will rejected at point of service. A message will be returned to the pharmacy explaining the limit amount and advising a prior authorization is needed to address the exceeded limit. Providers may submit a PA requesting the quantity limit for that member be reviewed based on medical necessity. 
The percentage of MH/SUD medications with Quantity Limit edits (68%) is higher than Med/Surg (35%). However, this is likely due to the fact that a high proportion of MH/SUD drugs have psychotropic properties that lend themselves to abuse and/or diversion, and/or raise patient safety concerns. The factors used to determine which drugs to subject to a QL are the same for MH/SUD and M/S drugs, based on determinations by the FDA and national treatment guideline developers, and are applied by the Plan in an essentially non-discretionary way. The Plan therefore concludes that this NQTL type is applied comparably and no more stringently to MH/SUD drugs than to M/S drugs. 
Formulary Comparison Analytics:
Drugs with QL on the Preferred Drug List (PDL): Med/Surg 36.0%; MH/SUD 66.5%</t>
  </si>
  <si>
    <t>1. CC.PHAR.13 (Pharmacy &amp; Therapeutics Committee)
2. CPAC scoring sheet
3.  CC.PHAR.10 (Preferred Drug List)
4. CC.PHAR.10_D (PDL GA PSHP Addendum)
5. CP.PST.01 (Step Therapy)
6. CC.PHARM.03A (Medicaid Prior Authorization Review Process)
7. CC.PHARM.03A_State SOP (Medicaid PA State SOP)
8.  CC.PHARM.53 (Clinical Pharmacy Advisory Committee Charter)
9. CC.PHARM.72 (Clinical Pharmacy Advisory Committee Evaluation of New Drug Products and Indications)
10. CC.PHARM.113 (Pharmacy Services Mental Health Parity)</t>
  </si>
  <si>
    <t>Although the percentage of MH/SUD medications with Step Therapy requirements (6%) is slightly higher than the percentage of Med/Surg medications (2%), the total number of medications attributed to the ST limit is only three (3) drugs of varying strengths, so the magnitude of the difference between MH/SUD and M/S may be reasonably attributed to random variability in the data. In addition, the factors used to determine which drugs to subject to ST are the same for MH/SUD and M/S drugs and are applied by the same committee pursuant to the same objective process. The Plan therefore concludes that such factors have in practice been applied comparably and no more stringently to MH/SUD drugs vs. M/S drugs. 
Formulary Comparison Analytics:
Drugs with ST on the Preferred Drug List (PDL): Med/Surg 2.2%; MH/SUD 5.6%</t>
  </si>
  <si>
    <t>1. CC.PHAR.08_Pharmacy Prior Authorization and Medical Necessity Criteria
2. CC.PHAR.08_D (PA &amp; Med Nec_GA PSHP Addendum)
3. CC.PHARM.55: (Prior Authorization Policy Development)
4. CP.PMN.53 (Off-Label Use)
5. CC.PHARM.03A (Medicaid Prior Authorization Review Process)
6. CC.PHARM.03A_State SOP (Medicaid PA State SOP)
7. CC.PHARM.113 (Pharmacy Services Mental Health Parity)</t>
  </si>
  <si>
    <t>Because pharmacy operates on a point of sale adjudication, there are not scenarios where this comes into play with claims. Like with our monthly Claims Processing Report, pharmacy does not have appealed claims where the claim was appealed due to non-payment, and then either upheld as denied or overturned and paid. Pharmacies can appeal a paid claim where they request a higher reimbursement amount, and the appeal will either be approved or denied, but in both instances, the claim is already in a paid status.</t>
  </si>
  <si>
    <t>Prior Authorization (PA) means a review process that requires the provider or practitioner to make a formal medical necessity request to the Plan prior to the service being rendered in order for the service to be eligible for reimbursement. Upon receipt, the prior authorization request is screened for eligibility and benefit coverage, and the clinical information submitted is assessed for medical necessity and appropriateness of the health care services proposed, including the setting in which the proposed care will take place, according to the Plan’s Medical Necessity criteria or guidelines for the requested service. The Prior Authorization and Pre-Certification process requires that the provider or practitioner make a formal request to the plan prior to services being rendered. Upon receipt, the prior authorization request is screened for eligibility, benefit coverage, and assessed for medical necessity and appropriateness of the health services proposed, including the setting in which the proposed care will take place. Prior Authorization and/or Pre-Certification is required for all non-emergent and non-urgent inpatient admissions except for normal newborn deliveries.
Peach State’s Medical Director and Vice President of Medical Management review Prior Authorization requirements regularly, in conjunction with Centene Corporate Medical Management, to determine if any services should be added or removed from the list of Prior Authorization.  Such decisions will be based on Peach State program requirements to meet Federal or State regulatory requirements.  Practitioners will be appropriately notified when such modification occur.  
Peach State and Network Providers (except Pharmacy Providers) use DCH’s central Prior Authorization Portal for communicating Prior Authorization and Pre-Certification requests and their disposition, as applicable.
Level I review is conducted on covered medical benefits by a utilization review nurse or other qualified health professional who has been appropriately trained in the principles, procedures, and standards of utilization and medical necessity review.
Level II review is conducted on a case-by-case basis by an appropriately licensed practitioner or other health care professional as appropriate.
All Level II reviews shall be conducted with consideration given to continuity of care, individual member needs at the time of the request and the local delivery system available for care
Upon any Adverse Benefit Determination for medical or behavioral health services a written notification, at a minimum, will be communicated to the member and treating / attending practitioner. Adverse determinations include both medical necessity and benefit denials. All Adverse Benefit Determinations meet state contract and Code of Federal Regulations (CFR) requirements.
Source: GA.UM.01 UM Program Description</t>
  </si>
  <si>
    <t>SCOPE &amp; PROCESS FLOW
Prior authorization (PA) is applied to identified formulary drugs, formulary exceptions, and exceptions to step therapy and other utilization management policies to ensure that the prescription is medically necessary—i.e. reasonable, necessary, and/or appropriate, based on evidence-based clinical standards of care. 
Prior authorization is applied to coverage determinations for which manual review is appropriate (i.e. where auto-adjudication is not appropriate). Prior authorization criteria may require information retrievable from both the pharmacy claims adjudication system and the member’s medical charts.
Prior Authorization Review Process:
1. In order for a PA request to be covered, the prescriber must submit information consistent with the developed criteria to obtain approval for the medication. A form for submission of a PA request is posted on Peach State Health Plan web sites. Use of this form is not required to obtain approval, but the form is provided as guidance on the information that may be necessary to assure prompt determination of a PA request.   
2. Initial PA requests are reviewed by a Pharmacy Services Pharmacy Technician (PT) or a licensed Clinical Pharmacist. For requests that meet initial screening criteria, an authorization for approval is entered in the Pharmacy Benefit Manager (PBM) application and the prescriber notified that approval has been granted.
a. If the request does not contain sufficient information to make an informed decision, the reviewer notifies the prescriber and documents the request for additional information. The additional information notification outlines clinical information that is required for approval. 
b. If the additional information is not received within the timeframes established by National Committee for Quality Assurance  (NCQA) or the state, whichever requires the faster response time, a denial notification is processed in accordance with the process described above.
3. Standard and urgent PA requests are responded to within the applicable timeframe established by NCQA or the state, whichever requires the faster response time.  
a. For formulary exception requests, verbal notification of the determination for the exception request will be provided no later than 72 hours after the request is received or within 24 hours for urgent requests or when the enrollee is suffering from a serious health condition. A written response will be provided within 48 hours of the verbal notification.
4. When a request does not meet criteria, the request is forwarded to a licensed Clinical Pharmacist for a final determination. Clinical Pharmacists review all denials unless state law requires a physician or other practitioner’s review.  
5. In the event of a PA denial, the prescriber is faxed notification of the adverse determination, including the reason for the denial, along with a request for use of formulary alternatives (when appropriate). Pharmacy Services provides Peach State Health Plan, on a daily basis, a completed member denial letter for each denial processed.
6. The member denial letter is mailed to the member by Pharmacy Services within three (3) calendar days of making the final determination, not to exceed the timeframes established by NCQA or the state. Both the prescriber notification and the member denial letters include the reason for the denial and language notifying them of their rights to appeal the decision, including contact information at both the Peach State Health Plan and any applicable state agencies, if required.
The prescriber or the member may request reconsideration of any denial made by Pharmacy Services or the Peach State Health Plan Medical Director.
FACTORS CONSIDERED
Factors used to determine that prior authorization will apply to a drug are:
a) The abuse potential of the drug:
b) Whether a new to market molecular entity has been evaluated by the Pharmacy and Therapeutics (P&amp;T) Committee
c) The possibility for off-label use of the drug
d) Any safety or efficacy concerns
e) The place in therapy of the drug with respect to standard of care
Next, if at least one of these factors is met, and if there is an opportunity to manage cost, then Strategy Development Committee (SDC) evaluates whether utilization management goals can be met through formulary tiering and/or a Step Therapy (ST) policy. PA is generally the preferred strategy when the concerns identified according to the factors above are significant and/or where clinical review is likely to be necessary (as opposed to automated processes pursuant to ST).
Updates and revisions to policies and criteria are reviewed by the P&amp;T Committee annually. During this time, appropriate behavioral health practitioners, including but not limited to psychiatrists, psychologists, and social workers with professional knowledge or clinical expertise in the area being reviewed, have an opportunity to give advice or comment on adoption of UM criteria and on instructions for applying the criteria.
EVIDENTIARY STANDARDS
a) The abuse potential of the drug:
• Evidentiary standard: abuse potential is determined by the Clinical Pharmacy Advisory Committee  (CPAC) based on euphoric potential identified in clinical trial results, or based on DEA designation as a controlled substance
• Sources: DEA scheduling, Phase III clinical trial results, package insert or manufacturer dossier
b) Whether a new to market molecular entity has been evaluated by the P&amp;T Committee
• Evidentiary standard: all new molecular entities are non-formulary until reviewed by the P&amp;T Committee. The Pipeline team tracks all drugs submitted to FDA for approval process and ensures that drugs in Part D protected classes are reviewed within 90 days, and that all other drugs are reviewed within 180 days.
• Sources: P&amp;T Committee review status 
c) The drug is commonly used off-label
• Evidentiary standard: common off-label use is identified when there are on-going clinical trials for other indications, when external specialists providing input to the P&amp;T Committee express high-likelihood of off-label use of the drug due to unavailability of effective therapies for related indications, when a drug is newly approved in a class that is commonly used for various other indications 
• Sources: treatment guidelines, specialist opinion, availability of peer-reviewed studies for other clinical indications for the drug, currently on-going clinical trials for other indications
d) Significant safety or efficacy concerns
• Evidentiary standard: as identified in the P&amp;T scoring sheet review, prescribing information, Phase III clinical trial results
• Sources: see P&amp;T scoring sheet
e) The drug is not a first-line agent under the prevailing standard of care
• Evidentiary standard: is the drug not a first-line agent
• Sources: treatment guidelines, specialist opinion, study design
Sources:  
• The American Hospital Formulary Service (AHFS) Drug Information 
• Truven Health Analytics Micromedex DrugDex 
• National Comprehensive Cancer Network (NCCN) Drugs and Biologics Compendium
• Substance Abuse and Mental Health Services Administration (SAMHSA) guidelines
• Clinical Pharmacology
• Lexi-Comp
• The most recent manufacturer’s Prescribing Information document and formulary dossier
• Peer reviewed medical literature
• Other reviews and monographs (e.g., The Formulary Monograph Service Inc.)
• Evidence-based medicine resources (e.g., HAYES, EBMS)
• Evidence-based clinical practice guidelines
• Peer-reviewed medical literature appearing in the regular editions for off-label use of drugs and biologicals in an anti-cancer chemotherapeutic regimen</t>
  </si>
  <si>
    <t>• Medicaid Pre-Auth Check Tool
• Medicaid Member Handbook
• Medicaid Provider Handbook
• CC.UM.01 UM Program Description
• GA.UM.01. Utilization Management Program Description
• Behavioral Health Provider Quick Reference Guide
• PSHP GA Prior Authorization Guidelines
• CC.UM.05 Timliness of Decisions 
• GA.UM.07 Benefit Determination (Denial Notices)
•  CC.UM.07 Adverse Benefit Determination (Denial) Notices
• GA.UM.01.01 Covered Benefits and Services
• GA.MEDM.02 Autism Spectrum Disorder (ASD) Medical Necessity Criteria
• CP.CPC.05 Medical Necessity Criteria
• DBHDD Provider Manual 
• GA.CP.BH.504 Adaptive Behavior Services for Autism Spectrum Disorder
Pharmacy
1. CC.PHAR.08_Pharmacy Prior Authorization and Medical Necessity Criteria
2. CC.PHAR.08_D (PA &amp; Med Nec_GA PSHP Addendum)
3. CC.PHARM.55 (Prior Authorization Policy Development)
4. CC.PHARM.31 (Creating aPharmacy
1. CC.PHAR.08_Pharmacy Prior Authorization and Medical Necessity Criteria
2. CC.PHAR.08_D (PA &amp; Med Nec_GA PSHP Addendum)
3. CC.PHARM.55 (Prior Authorization Policy Development)
4. CC.PHARM.31 (Creating and Revising Drug Prior Authorization Policies)
5. CC.PHARM.03A (Medicaid Prior Authorization Review Process)
6. CC.PHARM.03A_State SOP (Medicaid PA State SOP)
7. CC.PHARM.113 (Pharmacy Services Mental Health Parity)</t>
  </si>
  <si>
    <t>DENIAL RATES 
Prior authorization denial rates were analyzed in the Inpatient and Outpatient classifications to determine comparability between M/S and MH/SUD services. 
Standard
Authorization Type: Medical Inpatient, Medical Outpatient, Behavioral Health Inpatient, Behavioral Health Outpatient
Total: 5635,  30467,  3, 8903
 # Authorized: 5522, 22525, 3, 7530
 # Denied: 113, 7942, 3, 1373
 % Denied: 2 %, 26.1%, 0%, 15.4%
Expedited
Authorization Type: Medical Inpatient, Medical Outpatient, Behavioral Health Inpatient, Behavioral Health Outpatient
Total: 43, 668, 4, 18
 # Authorized: 41, 628, 4, 17
 # Denied: 2, 40, 0, 1
 % Denied: 4.7%, 6%, 0%, 5.6%
DENIAL LETTERS
Both the Member, member's authorized+N12 representative, and requesting Provider receives a written notice of Adverse Benefit Determination of any denial, reduction or termination of service, including Behavioral Health services. Denials Coordinators ensure denial notifications are processed timely and according to the organizations policies, NCQA Standards and Contractual guidelines.  
INTERRATER RELIABILITY 
At least annually, the Chief Medical Director and the Vice President of Medical Management (VPMM) assess the consistency with which the Medical Directors and utilization review staff apply UM criteria in decision-making. The assessment is performed as a periodic review to compare how Utilization Management Department staff members and physicians evaluate determinations with the same clinical information or periodic audits against criteria may be performed. Data from the annual inter-rater reliability assessment are reported to the Utilization Management Committee ( UMC). When an opportunity for improvement is identified as a result of this process, Peach State takes corrective action through the continuous quality oversight process. All clinical staff applying medical necessity criteria to make UM decisions will be required to participate in this annual assessment. Each new UM staff member is required to successfully complete inter-rater reliability testing prior to being released from training oversight. Interrater reliability results that are lower than 90% trigger a re-education and repeat IRR. Repeated IRR performance below 90% would trigger a corrective action with the employee. These triggers and processes are applied consistently on the medical/surgical and behavioral health reviews.
AUDITS: 
At least monthly, Peach State conducts audits of authorizations to ensure consistency with the utilization review process by evaluating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including adherence by the UM reviewer to the indicated clinical guideline.  UM reviewers must score no less than 90% average for the quarter on the record review.  If the score of 90% is not achieved, the Manager, Supervisor and / or auditor discuss identified concerns, provide feedback on areas for improvement and identify training needs. If the staff member has a repeated deficiency with the same element, corrective action is implemented.
Pharmacy
A qualitative review found that the NQTL design is the same for all drugs. The same factors, evidentiary standards, and sources are used to determine which drugs to subject to PA for all M/S and MH/SUD drugs. These factors are applied by the same committees, pursuant to the same processes, regardless of whether the drug is a M/S drug or a MH/SUD drug.
An analysis of the NQTL in operation found that authorization requests for all drugs are reviewed by the same reviewers, pursuant to the same processes, regardless of whether the drug is a M/S drug or a MH/SUD drug.
Operations measures also support a conclusion of parity compliance.  A lower proportion of MH/SUD drugs on the preferred drug list are subject to PA than M/S drugs (16.5% of MH/SUD drugs vs. 41.5% of M/S drugs), and a lower proportion of PA requests are denied for MH/SUD drugs (11.9%) than for M/S drugs (88.1%).
Med/Surg MH/SUD
Proportion of PDL Drugs requiring PA: Med/Surg 41.5%; MH/SUD 16.5%
Prior Auth Denial Rate: Med/Surg 88.1%; MH/SUD 11.9%
IRR scores: 
Reviewer team averages were 88% for pharmacy reviews. The same reviewers were used for all authorization requests for both Med/Surg and MH/SUD drugs.
Given that the same reviewers are used for both MH/SUD and Med/Surg drug requests, IRR scores cannot be differentiated for comparative purposes, but the very high score averages (88%) suggest that reviews are consistent across all requests.</t>
  </si>
  <si>
    <t xml:space="preserve">No instances of non-compliance were identified.
DENIALS
The denial rates for standard PA requests were higher for inpatient med/surg (4.7%) compared to BH (0%) due to higher volume for med/surg.  The outpatient med/surg rate was also higher at 26.1% for med/surg compared to 15.4% for BH due to therapy/rehab services. The denial rates for expedited PA requests were higher for inpatient med/surg (4.7%) compared to BH (0%).  Expedited outpatient med/surg was also slightly higher at 6% for med/surg compared to 5.6% for BH.  Med/Surg services for all categories had higher volume and medical necessity denials when compared to Behavioral Health.
INTERRATER RELIABILITY 
The overall IRR scores for both medical and behavioral health were above the 90% threshold.  
AUDITS 
The overall audit scores for MH/SUD reviews both medical and behavioral health were above the 90% threshold.  </t>
  </si>
  <si>
    <r>
      <t>Peach State Health Plan covers the transport to the emergency receiving facility and the first day of admission, in which, members are referred for inpatient mental health services due to the initiation of a 1013 certificate. Auto approvals are implemented as per the State of Emergency directive due to COVID 19 waivers 1135, 1115(a). The Public Health Emergency ended on 5/11/2023.</t>
    </r>
    <r>
      <rPr>
        <sz val="11"/>
        <color theme="1"/>
        <rFont val="Calibri"/>
        <family val="2"/>
        <scheme val="minor"/>
      </rPr>
      <t xml:space="preserve">
Source: CL-13 Temporary Limited Authorization Review Approvals</t>
    </r>
  </si>
  <si>
    <t xml:space="preserve">For members transitioning to the health plan, prior authorized covered services will be authorized for members with Special Health Care Needs (SHCN) for 90 days or until the member may be reasonably transferred without disruption, whichever is less.
Auto approvals are implemented as per the State of Emergency directive due to COVID 19 waivers 1135, 1115(a).
</t>
  </si>
  <si>
    <t>• GA.UM.01.01 Covered Benefits and Services
• CC.BH.UM.28 BH Covered Benefits
• GA.MEDM.04 Transition of Care
• State of Georgia 1135 Waiver
• State of Georgia COVID 1115(a)</t>
  </si>
  <si>
    <t xml:space="preserve">Audits
PA Denial Rates
</t>
  </si>
  <si>
    <t xml:space="preserve">The Plan uses InterQual’s Level of Care and Care Planning Criteria for Partial Hospitalization, and Intensive Outpatient Programs. 
The Plan uses state-specific medical necessity for home and community based services to determine medical necessity and appropriateness of care. </t>
  </si>
  <si>
    <t>• GA.UM.01. Utilization Management Program Description
• CC.UM.01 UM Program Description
• Behavioral Health Provider Quick Reference Guide
• PSHP GA Prior Authorization Guidelines
• CP.CPC.05 Medical Necessity Criteria
• DBHDD Provider Manual 
• GA.MEDM.02 Autism Spectrum Disorder (ASD) Medical Necessity Criteria
• GA.CP.BH.504 Adaptive Behavior Services for Autism Spectrum Disorder</t>
  </si>
  <si>
    <t>PA Clinical Care Guidelines are applied as part of the PA process described in row 1 above. Therefore the data cited for PA denial rates, Inter-rater reliability scores for PA reviewers, and Audit Scores are also applicable to this row. No additional analyses are performed for Clinical Care Guidelines.</t>
  </si>
  <si>
    <t>SCOPE &amp; PROCESS FLOW
Medical necessity shall mean health care services that a provider (including physicians, nurse practitioners, physician assistants, and other licensed providers), exercising prudent clinical judgment, would provide to a patient for the purpose of preventing, evaluating, diagnosing, or treating an illness, injury, disease, or its symptoms, and that are:
1. In accordance with generally accepted standards of medical practice;
2. Clinically appropriate, in terms of type, frequency, extent, site, and duration, and considered effective for the patient's illness, injury, or disease; and
3. Not primarily for the convenience of the patient, physician, or other health care provider, and not more costly than an alternative service or sequence of services at least as likely to produce equivalent therapeutic or diagnostic results as to the diagnosis or treatment of that patient's illness, injury, or disease.
Medically necessary health care services may not include experimental and/or investigational technologies
The P&amp;T committee meets on a quarterly basis, wherein denial rates, and appeal rates, are reviewed. Where denial and/or appeal rates for a given drug are significant outliers, the P&amp;T Committee considers whether the medical policy may need improvement. 
Updates and revisions to policies and criteria are reviewed by the P&amp;T Committee annually. During this time, appropriate behavioral health practitioners, including but not limited to psychiatrists, psychologists, and social workers with professional knowledge or clinical expertise in the area being reviewed have an opportunity to give advice or comment on adoption of UM criteria. 
These committees are comprised of appropriate behavioral health practitioners, practicing psychiatrists, Medical Directors, appropriate medical professionals, and utilization management program staff. 
Our training and policies ensure appropriate utilization of medical necessity criteria and clinical policies for prescription drugs with annual Inter-rater reliability testing. All Utilization Managers applying MNC must pass this annual test. Coverage criteria are evidence-based, standards for medical necessity reviews. We review denial rates, appeal overturn rates and ensure the inter-rater reliability annually.
 FACTORS CONSIDERED
Centene develops all medical necessity criteria and clinical policies for M/S and MH/SUD prescription drugs.
i. Medical necessity clinical policies are created during and using the P&amp;T Committee review process outlined in detail under NQTL 4 section Formulary Design. 
ii. Process for creating a PA policy:
1) The need to create or revise a prior authorization policy is identified as part of the clinical evaluation process when a new drug is approved by the FDA, a new indication is given to a new dosage form of a drug, a new indication is given for a drug without a new dosage, clinically significant changes are needed due to updates to evidence-based national treatment guidelines or the publication of new study information, and/or there are updates to FDA-approved labeling.
2) When a new drug product or new indication is approved by the FDA, two clinical pharmacists are assigned to review the drug.  A clinical pharmacist will be assigned as the author to complete the new drug review is responsible for creating a PA policy.  The other pharmacist will serve as the primary reviewer to the author.  The author will create a draft policy, which will be sent to at least two external physician specialists representing the applicable area of specialty and preferably certified by a Board of various American medical specialties (i.e. American Board of Medical Specialties [ABMS], American Board of Physician Specialties (ABPS), and American Osteopathic Association Bureau of Osteopathic Specialists [AOABOS]) for review and feedback.  The author will revise the PA policy, if necessary, based on input from specialists.  The two clinical pharmacists must agree on the recommendation, or else the Chair of the Clinical Pharmacy Advisory Committee (CPAC), a subcommittee of the Pharmacy Services Pharmacy and Therapeutics (P&amp;T) Committee, will need to further review the recommendation.
3) The author will present the PA policy to CPAC and makes revisions based on input from CPAC.  CPAC members include practitioners with professional knowledge or clinical expertise who have knowledge of the development, review, and the criteria used to adopt all drug related clinical policies.  When CPAC approves the PA policy, the status will be changed from a draft PA policy to an interim PA policy.  After CPAC approval, the recommendation is presented at a quarterly P&amp;T Committee meeting, which ultimately approves the recommendation after any further feedback or changes to the recommendation.  
EVIDENTIARY STANDARDS
Medical necessity clinical policies are created during and using the P&amp;T Committee review process outlined in detail under NQTL 4 section Formulary Design. Below are industry and national references used in the decision-making process.
Sources:  
• The American Hospital Formulary Service (AHFS) Drug Information 
• Truven Health Analytics Micromedex DrugDex 
• National Comprehensive Cancer Network (NCCN) Drugs and Biologics Compendium
• Substance Abuse and Mental Health Services Administration (SAMHSA) guidelines
• Clinical Pharmacology
• Lexi-Comp
• The most recent manufacturer’s Prescribing Information document and formulary dossier
• Peer reviewed medical literature
• Other reviews and monographs (e.g., The Formulary Monograph Service Inc.)
• Evidence-based medicine resources (e.g., HAYES, EBMS)
• Evidence-based clinical practice guidelines
• Peer-reviewed medical literature appearing in the regular editions for off-label use of drugs and biologicals in an anti-cancer chemotherapeutic regimen</t>
  </si>
  <si>
    <t>• GA.MEDM.02 Autism Spectrum Disorder (ASD) Medical Necessity Criteria
• GA.CP.BH.504 Adaptive Behavior Services for Autism Spectrum Disorder
Pharmacy:
1. CC.PHAR.08_Pharmacy Prior Authorization and Medical Necessity Criteria
2. CC.PHAR.08_D (PA &amp; Med Nec_GA PSHP Addendum)
3. CC.PHARM.55 (Prior Authorization Policy Development)
4. CP.PHAR.13 (Pharmacy &amp; Therapeutics Committee)
5. CC.PHARM.03A (Medicaid Prior Authorization Review Process)
6. CC.PHARM.03A_State SOP (Medicaid PA State SOP)
7. CC.PHARM.113 (Pharmacy Services Mental Health Parity)</t>
  </si>
  <si>
    <t>Audit Scores
PRESCRIPTION DRUGS:
A qualitative review of parity compliance found that the NQTL design is the same for all drugs. The same factors, evidentiary standards, and sources are used to develop medical policies for all M/S and MH/SUD drugs. These factors are applied by the same committees, pursuant to the same processes, regardless of whether the drug is a M/S drug or a MH/SUD drug.
No quantitative operations measures are directly relevant to medical policy development. However, qualitative quality control processes are exercised through annual reviews of medical policies, evaluations of denial rates and IRR scores, and regular staff trainings.</t>
  </si>
  <si>
    <t xml:space="preserve">The concurrent review process assesses the clinical status of the member, verifies the need for continued hospitalization or for ongoing ambulatory care, facilitates the implementation of the practitioner’s plan of care and promotes timely care, determines the appropriateness of treatment rendered, the level of care, and monitors the quality of care to verify professional standards of care are met.
Concurrent review for inpatient hospitalization is conducted throughout the inpatient stay, with each hospital day approved based on review of the patient’s condition and evaluation of medical necessity. If at any time, services cease to meet inpatient or ambulatory criteria, discharge criteria are met and/or alternative care options exist, the utilization review nurse or other qualified healthcare professional contacts the attending physician and obtains additional information to justify the continuation services. When the medical necessity for the case cannot be determined, the case is referred to the Medical Director for review.
Concurrent review was lifted for most of the benefits during the COVID-19 Public Health Emergency. The Public Health Emergency ended on 5/11/2023.
</t>
  </si>
  <si>
    <t>The concurrent review process assesses the clinical status of the member, verifies the need for continued hospitalization or for ongoing ambulatory care, facilitates the implementation of the practitioner’s plan of care and promotes timely care, determines the appropriateness of treatment rendered, the level of care, and monitors the quality of care to verify professional standards of care are met.</t>
  </si>
  <si>
    <t>• Medicaid Member Handbook
• Medicaid Provider Handbook
• GA.UM.01. Utilization Management Program Description
• CC.UM.01  UM Program Description
• GA.UM.05 Timeliness of UM Decisions and Notifications
• CC.UM.05  Timeliness of UM Decisions and Notifications 
• GA.UM.07 Benefit Determination (Denial Notices)
• CC.UM.07 Adverse Benefit Determination (Denial) Notices  
• CP.CPC.05 Medical Necessity Criteria
• GA.UM.01.01 Covered Benefits and Services
• GA.MEDM.02 Autism Spectrum Disorder (ASD) Medical Necessity Criteria
• GA.CP.BH.504 Adaptive Behavior Services for Autism Spectrum Disorder</t>
  </si>
  <si>
    <t xml:space="preserve">Concurrent review was lifted for most of the benefits during the COVID-19 Public Health Emergency.  The Public Health Emergency ended on May 12, 2023.
The denial rates include Administrative Denials to carve out days for members readmitted in 72 hours. Benefit denials for members enrolled in the Planning For Healthy Babies  Program are also included in the data.
Denial Rates
Adult Concurrent: Approved 98.6% (n=26,289) Denied 1.4% (n=362)
Concurrent review authorization denial rates were analyzed in the inpatient and outpatient classifications to determine comparability between M/S and MH/SUD services.  
Concurrent
Authorization Type: Medical Inpatient, Medical Outpatient, Behavioral Health Inpatient, Behavioral Health Outpatient, PRTF
Total: 26,661, 30, 1,916, 290, 2
 # Authorized: 26,289, 30, 1,874, 273, 2
 # Denied: 362, 0, 42, 17, 0
 % Denied: 1.4%, 0%, 2.2%, 5.9%, 0%
DENIAL
Both the Member, member's authorized representative, and requesting Provider receives a written notice of Adverse Benefit Determination of any denial, reduction or termination of service, including Behavioral Health services. Denials Coordinators ensure denial notifications are processed timely and according to the organizations policies, NCQA Standards and Contractual guidelines.  
INTERRATER RELIABILITY 
At least annually, the Chief Medical Director and the Vice President of Medical Management (VPMM) assess the consistency with which the Medical Directors and utilization review staff apply UM criteria in decision-making. The assessment is performed as a periodic review to compare how staff members and physicians evaluate determinations with the same clinical information or periodic audits against criteria may be performed. Data from the annual inter-rater reliability assessment are reported to the UMC. When an opportunity for improvement is identified as a result of this process, Peach State takes corrective action through the continuous quality oversight process. All clinical staff applying medical necessity criteria to make UM decisions will be required to participate in this annual assessment. Each new UM staff is required to successfully complete inter-rater reliability testing prior to being released from training oversight. Interrater reliability results that are lower than 90% trigger a re-education and repeat IRR. Repeated IRR performance below 90% would trigger a corrective action with the employee. These triggers and processes are applied consistently on the medical/surgical and behavioral health reviews.
AUDITS 
At least monthly, Peach State conducts audits of authorizations to ensure consistency with the utilization review process by conducting multiple audits on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UM reviewers will score no less than 90% average for the quarter on the record review.  If the score of 90% is not achieved, the Manager, Supervisor and / or auditor will discuss identified concerns, provide feedback on areas for improvement and identify training needs. If the staff has a repeated deficiency with the same element, corrective action is implemented.  </t>
  </si>
  <si>
    <t xml:space="preserve">No instances of non-compliance were identified.  
DENIALS: 
The denial rates for concurrent requests were higher for BH/SUD compared to Med/Surg.  The variance is related to the 5.9% BH Outpatient Concurrent review services compared to med/surg.  IP Concurrent review authorizations were suspended for both med/surg and BH through most of the review period- not including PRTF.  
INTERRATER RELIABILITY 
The overall IRR scores for both medical and behavioral health were above the 90% threshold.  
AUDITS
The overall audit scores for both medical and behavioral health were above the 90% threshold.  </t>
  </si>
  <si>
    <r>
      <t xml:space="preserve">Auto approvals as per the State of Emergency directive due to COVID 19 waivers 1135, 1115(a). The Public Health Emergency ended on 5/11/2023.
</t>
    </r>
    <r>
      <rPr>
        <sz val="11"/>
        <color theme="1"/>
        <rFont val="Calibri"/>
        <family val="2"/>
        <scheme val="minor"/>
      </rPr>
      <t xml:space="preserve">
</t>
    </r>
  </si>
  <si>
    <r>
      <t>Peach State Health Plan will cover the transport to the emergency receiving facility and the first day of admission, in which, members are referred for inpatient mental health services due to the initiation of a 1013 certificate.
Auto approvals as per the State of Emergency directive due to COVID 19 waivers 1135, 1115(a). The Public Health Emergency ended on 5/11/2023.</t>
    </r>
    <r>
      <rPr>
        <sz val="11"/>
        <color theme="1"/>
        <rFont val="Calibri"/>
        <family val="2"/>
        <scheme val="minor"/>
      </rPr>
      <t xml:space="preserve">
</t>
    </r>
  </si>
  <si>
    <t xml:space="preserve">•CC.BH.UM.28 BH Covered Services
• State of Georgia 1135 Waiver
• State of Georgia COVID 1115(a)
 • CL-13 Temporary Limited Authorization Review Approvals
</t>
  </si>
  <si>
    <t>• Audit scores
• Denial Rates</t>
  </si>
  <si>
    <r>
      <rPr>
        <sz val="11"/>
        <color theme="1"/>
        <rFont val="Calibri"/>
        <family val="2"/>
        <scheme val="minor"/>
      </rPr>
      <t xml:space="preserve">Peach State Health Plan will not arbitrarily deny or reduce the amount, duration or scope of a required service solely because of the diagnosis, type of illness or Condition. (G.F. 4.5.1.1)
</t>
    </r>
  </si>
  <si>
    <t>• GA.UM.01.01 Covered Benefits and Services</t>
  </si>
  <si>
    <t>• Inter-rater reliability scores for reviewers
• Audit Scores</t>
  </si>
  <si>
    <t xml:space="preserve">Peach State utilizes InterQual criteria, which are nationally recognized, evidence-based standards of care and include input from recognized medical experts. Peach State also utilizes medical and behavioral health policies and State of Georgia and/or Regulatory guidelines, as applicable. 
UM criteria and the policies for application are reviewed at least annually and updated as appropriate. Utilization review criteria are utilized as an objective screening guide and are not intended to be a substitute for physician judgment. Utilization review decisions are made in accordance with currently accepted medical or health care practices, while taking into consideration the individual member needs and complications at the time of the request in addition to the local delivery system available for care.
The Plan uses InterQual’s Level of Care and Care Planning Criteria for Pediatric Acute, Adult Acute, Behavioral Health Inpatient, and Residential/PRTF.  Peach State also uses InterQual criteria for substance abuse.
</t>
  </si>
  <si>
    <t xml:space="preserve">The Plan uses InterQual’s Level of Care and Care Planning Criteria for Partial Hospitalization and Intensive Outpatient for both mental health and substance abuse services.    
The Plan uses state-specific medical necessity for home and community based services  to determine medical necessity and appropriateness of care. </t>
  </si>
  <si>
    <t>• GA.UM.01. Utilization Management Program Description
• CC.UM.01 UM Program Description
• CP.CPC.05 Medical Necessity Criteria</t>
  </si>
  <si>
    <t>• Denial rates
• Inter-rater reliability scores for reviewers
• Audit Scores</t>
  </si>
  <si>
    <r>
      <rPr>
        <sz val="11"/>
        <color theme="1"/>
        <rFont val="Calibri"/>
        <family val="2"/>
        <scheme val="minor"/>
      </rPr>
      <t xml:space="preserve"> Clinical policies help identify whether services are medically necessary based on information found in generally accepted standards of medical practice; peer-reviewed medical literature; government agency/program approval status; evidence-based guidelines and positions of leading national health professional organizations; views of physicians practicing in relevant clinical areas affected by the policy; and other available clinical information. 
Source:  https://www.pshpgeorgia.com/providers/resources/clinical-payment-policies.html  
Peach State Website- Provider Resources&gt;Clinical and Payment Policies
At a minimum, Peach State Health Plan provides benefits and services that are reasonable and medically necessary for the diagnosis or treatment of an illness or injury.  
</t>
    </r>
  </si>
  <si>
    <t>• GA.MEDM.02 Autism Spectrum Disorder (ASD) Medical Necessity Criteria
• GA.CP.BH.504 Adaptive Behavior Services for Autism Spectrum Disorder
• GA.UM.01.01  Covered Benefits and Services Policy
•https://www.pshpgeorgia.com/providers/resources/clinical-payment-policies.html  
• Peach State Website- Provider Resources&gt;Clinical and Payment Policies</t>
  </si>
  <si>
    <t xml:space="preserve">Retrospective review is an initial review of services that have already been rendered. This process encompasses services performed by a participating or non-participating practitioner without [a required prior] Plan notification and/or authorization and when there was no opportunity for concurrent review. The UM designee reviews the request for retrospective authorization. If supporting documentation satisfies the administrative waiver of notification and the clinical circumstance meets medical necessity criteria, the request will be authorized. If the supporting documentation is questionable, the UM designee will request Medical Director Review. The decision, to authorize or deny, is made within thirty (30) Calendar Days of receipt of request.
All other authorization strategies and processes are the same as for Prior Authorization, including processes for review and approval, reviewer qualifications, and templates and processes for request transmission. 
</t>
  </si>
  <si>
    <t xml:space="preserve">Same as M/S
</t>
  </si>
  <si>
    <t>• Medicaid Pre-Auth Check Tool
• Medicaid Member Handbook
• Medicaid Provider Handbook                                                   
• CC.UM.40 Retrospective Review
• CC.UM.01 UM Program Description
• Behavioral Health Provider Quick Reference Guide
• PSHP GA Prior Authorization Guidelines
• GA.UM.05 Timeliness of UM Decisions and Notifications
• CC.UM.05 Timeliness of Decisions
• GA.UM.07 Benefit Determination (Denial Notices) 
• CC.UM.07 Adverse Benefit Determination (Denial) Notices
• CP.CPC.05 Medical Necessity Criteria
• DBHDD Provider Manual
• GA.MEDM.02 Autism Spectrum Disorder (ASD) Medical Necessity Criteria 
• GA.CP.BH.504 Adaptive Behavior Services for Autism Spectrum Disorder
• GA.UM.01.01 Covered Benefits and Services</t>
  </si>
  <si>
    <t xml:space="preserve">Denial Rates
Retro review authorization denial rates were analyzed in the inpatient and outpatient classifications to determine comparability between M/S and MH/SUD services.  
Retro
Authorization Type: Medical Inpatient, Medical Outpatient, Behavioral Health Inpatient, Behavioral Health Outpatient
Total: 120, 24893, 12, 262
# Authorized: 119, 12418, 6, 137 
# Denied: 1, 6, 12475, 125
% Denied: 0.8%, 50.1%, 50%, 47.7%
DENIAL LETTERS
Both the Member, member's authorized representative, and requesting Provider receives a written notice of Adverse Benefit Determination of any denial, reduction or termination of service, including Behavioral Health services. Denials Coordinators ensure denial notifications are processed timely and according to the organizations policies, NCQA Standards and Contractual guidelines.  
INTERRATER RELIABILITY 
At least annually, the Chief Medical Director and the Vice President of Medical Management (VPMM) assess the consistency with which the Medical Directors and utilization review staff apply UM criteria in decision-making. The assessment is performed as a periodic review to compare how staff members and physicians evaluate determinations with the same clinical information or periodic audits against criteria may be performed. Data from the annual inter-rater reliability assessment are reported to the UMC. When an opportunity for improvement is identified as a result of this process, Peach State takes corrective action through the continuous quality oversight process. All clinical staff applying medical necessity criteria to make UM decisions will be required to participate in this annual assessment. Each new UM staff is required to successfully complete inter-rater reliability testing prior to being released from training oversight. Interrater reliability results that are lower than 90% trigger a re-education and repeat IRR. Repeated IRR performance below 90% would trigger a corrective action with the employee. These triggers and processes are applied consistently on the medical/surgical and behavioral health reviews.
AUDITS
At least monthly, Peach State conducts audits of authorizations to ensure consistency with the utilization review process by conducting multiple audits on randomly sampled charts which will be pulled by the Clinical Supervisors, Clinical Managers, and Quality Auditors to identify whether or not the standards of documentation are being met, ensure that records are clinically complete and that policies and procedures are consistently being followed.  UM reviewers will score no less than 90% average for the quarter on the record review.  If the score of 90% is not achieved, the Manager, Supervisor and / or auditor will discuss identified concerns, provide feedback on areas for improvement and identify training needs. If the staff has a repeated deficiency with the same element, corrective action is implemented. </t>
  </si>
  <si>
    <t xml:space="preserve">No instances of non-compliance were identified.
DENIALS
The denial rates for retro  requests were higher for MH/SUD IP (50%) than med/surg IP (0.8%).  The denial rates for outpatient requests were higher for Med/Surg (50.1%) compared to BH/SUD (47.7%) due to medical necessity, differences in volume of requests, and hurricane waiver. 
INTERRATER RELIABILITY 
The overall IRR scores for both medical and behavioral health were above the 90% threshold.  
AUDITS 
The overall audit scores for both medical and behavioral health were above the 90% threshold.  </t>
  </si>
  <si>
    <t xml:space="preserve">Auto approvals as per the State of Emergency directive due to COVID 19 waivers 1135, 1115(a). The Public Health Emergency ended on 5/11/2023.
</t>
  </si>
  <si>
    <t xml:space="preserve">Peach State Health Plan will cover the transport to the emergency receiving facility and the first day of admission, in which, members are referred for inpatient mental health services due to the initiation of a 1013 certificate.
Auto approvals as per the State of Emergency directive due to COVID 19 waivers 1135, 1115(a). The Public Health Emergency ended on 5/11/2023.
</t>
  </si>
  <si>
    <t>For members transitioning to the health plan, prior authorized covered services will be authorized for members with Special Health Care Needs (SHCN) for 90 days or until the member may be reasonably transferred without disruption, whichever is less.
Auto approvals as per the State of Emergency directive due to COVID 19 waivers 1135, 1115(a). The Public Health Emergency ended on 5/11/2023.</t>
  </si>
  <si>
    <t xml:space="preserve">Same as for M/S with additional of covered outpatient services: Twenty (20) or more outpatient therapy/counseling services will be covered without a preauthorization.  Additional therapy/counseling services will require a preauthorization. Auto approvals as per the State of Emergency directive due to COVID 19 waivers 1135, 1115(a). The Public Health Emergency ended on 5/11/2023.
</t>
  </si>
  <si>
    <r>
      <t>• GA.UM.01.01 Covered Benefits and Services
• CC.BH.UM.28 BH Covered Services
• GA.MEDM.04</t>
    </r>
    <r>
      <rPr>
        <sz val="11"/>
        <color theme="1"/>
        <rFont val="Calibri"/>
        <family val="2"/>
        <scheme val="minor"/>
      </rPr>
      <t xml:space="preserve"> Transition of Care
• State of Georgia 1135 Waiver
• State of Georgia COVID 1115(a)</t>
    </r>
  </si>
  <si>
    <t>• Audits</t>
  </si>
  <si>
    <t xml:space="preserve">Peach State Health Plan will not arbitrarily deny or reduce the amount, duration or scope of a required service solely because of the diagnosis, type of illness or Condition. (G.F. 4.5.1.1)
</t>
  </si>
  <si>
    <r>
      <t>Peach State utilizes InterQual criteria, which are nationally recognized, evidence-based standards of care and include input from recognized medical experts. Peach State also utilizes medical and behavioral health policies and State of Georgia and/or Regulatory guidelines, as applicable. UM criteria and the policies for application are reviewed at least annually and updated as appropriate. Utilization review criteria are utilized as an objective screening guide and are not intended to be a substitute for physician judgment. Utilization review decisions are made in accordance with currently accepted medical or health care practices, while taking into consideration the individual member needs and complications at the time of the request in addition to the local delivery system available for care.
The Plan uses InterQual’s Level of Care and Care Planning Criteria for Pediatric Acute, Adult Acute, Home Care, Behavioral Health Inpatient, Residential/PRTF.</t>
    </r>
    <r>
      <rPr>
        <sz val="11"/>
        <color theme="1"/>
        <rFont val="Calibri"/>
        <family val="2"/>
        <scheme val="minor"/>
      </rPr>
      <t xml:space="preserve"> Peach State also uses InterQual criteria for substance abuse.
</t>
    </r>
  </si>
  <si>
    <r>
      <t xml:space="preserve">The Plan uses InterQual’s Level of Care and Care Planning Criteria for Partial Hospitalization, Intensive Outpatient, and state-specific medical necessity for community based services to determine medical necessity and appropriateness of care. 
</t>
    </r>
    <r>
      <rPr>
        <sz val="11"/>
        <color theme="1"/>
        <rFont val="Calibri"/>
        <family val="2"/>
        <scheme val="minor"/>
      </rPr>
      <t xml:space="preserve">
</t>
    </r>
  </si>
  <si>
    <t>• GA.UM.01. Utilization Management Program Description
• CC.UM.01 UM Program Description
• Behavioral Health Provider Quick Reference Guide
• PSHP GA Prior Authorization Guidelines
• CP.CPC.05 Medical Necessity Criteria
• DBHDD Provider Manual 
• GA.MEDM.02 Autism Spectrum Disorder (ASD) Medical Necessity Criteria 
• GA.CP.BH.504 Adaptive Behavior Services for Autism Spectrum Disorder                    
• CC.UM.40 Retrospective Review</t>
  </si>
  <si>
    <r>
      <t xml:space="preserve">Clinical policies help identify whether services are medically necessary based on information found in generally accepted standards of medical practice; peer-reviewed medical literature; government agency/program approval status; evidence-based guidelines and positions of leading national health professional organizations; views of physicians practicing in relevant clinical areas affected by the policy; and other available clinical information. 
Source:  https://www.pshpgeorgia.com/providers/resources/clinical-payment-policies.html </t>
    </r>
    <r>
      <rPr>
        <sz val="11"/>
        <color theme="1"/>
        <rFont val="Calibri"/>
        <family val="2"/>
        <scheme val="minor"/>
      </rPr>
      <t xml:space="preserve"> 
Peach State Website- Provider Resources&gt;Clinical and Payment Policies
At a minimum, Peach State Health Plan provides benefits and services that are reasonable and medically necessary for the diagnosis or treatment of an illness or injury.  Source:  GA.UM.01.01  Covered Benefits and Services Policy</t>
    </r>
  </si>
  <si>
    <t>• GA.UM.01. Utilization Management Program Description 
• CC.UM.01 UM Program Description
• Behavioral Health Provider Quick Reference Guide
• PSHP GA Prior Authorization Guidelines
• CP.CPC.05 Medical Necessity Criteria 
• GA.MEDM.02 Autism Spectrum Disorder (ASD) Medical Necessity Criteria 
• GA.CP.BH.504 Adaptive Behavior Services for Autism Spectrum Disorder</t>
  </si>
  <si>
    <t>• Audit Scores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</si>
</sst>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5" formatCode="&quot;$&quot;#,##0_);\(&quot;$&quot;#,##0\)"/>
    <numFmt numFmtId="7" formatCode="&quot;$&quot;#,##0.00_);\(&quot;$&quot;#,##0.00\)"/>
    <numFmt numFmtId="44" formatCode="_(&quot;$&quot;* #,##0.00_);_(&quot;$&quot;* \(#,##0.00\);_(&quot;$&quot;* &quot;-&quot;??_);_(@_)"/>
  </numFmts>
  <fonts count="62" x14ac:knownFonts="1">
    <font>
      <sz val="11"/>
      <color theme="1"/>
      <name val="Calibri"/>
      <family val="2"/>
      <scheme val="minor"/>
    </font>
    <font>
      <b/>
      <sz val="11"/>
      <color theme="1"/>
      <name val="Calibri"/>
      <family val="2"/>
      <scheme val="minor"/>
    </font>
    <font>
      <b/>
      <sz val="14"/>
      <color theme="1"/>
      <name val="Calibri"/>
      <family val="2"/>
      <scheme val="minor"/>
    </font>
    <font>
      <b/>
      <u/>
      <sz val="11"/>
      <color theme="1"/>
      <name val="Calibri"/>
      <family val="2"/>
      <scheme val="minor"/>
    </font>
    <font>
      <b/>
      <sz val="20"/>
      <color theme="1"/>
      <name val="Calibri"/>
      <family val="2"/>
      <scheme val="minor"/>
    </font>
    <font>
      <b/>
      <sz val="9"/>
      <color theme="1"/>
      <name val="Calibri"/>
      <family val="2"/>
      <scheme val="minor"/>
    </font>
    <font>
      <b/>
      <i/>
      <sz val="11"/>
      <color theme="1"/>
      <name val="Calibri"/>
      <family val="2"/>
      <scheme val="minor"/>
    </font>
    <font>
      <b/>
      <sz val="11"/>
      <color rgb="FF38939B"/>
      <name val="Calibri"/>
      <family val="2"/>
      <scheme val="minor"/>
    </font>
    <font>
      <b/>
      <sz val="16"/>
      <color rgb="FF38939B"/>
      <name val="Calibri"/>
      <family val="2"/>
      <scheme val="minor"/>
    </font>
    <font>
      <i/>
      <sz val="11"/>
      <color theme="1"/>
      <name val="Calibri"/>
      <family val="2"/>
      <scheme val="minor"/>
    </font>
    <font>
      <b/>
      <sz val="11"/>
      <color theme="1"/>
      <name val="Calibri"/>
      <family val="2"/>
    </font>
    <font>
      <b/>
      <i/>
      <sz val="11"/>
      <color rgb="FF38939B"/>
      <name val="Calibri"/>
      <family val="2"/>
      <scheme val="minor"/>
    </font>
    <font>
      <b/>
      <sz val="11"/>
      <color rgb="FF7AC142"/>
      <name val="Calibri"/>
      <family val="2"/>
      <scheme val="minor"/>
    </font>
    <font>
      <b/>
      <u/>
      <sz val="11"/>
      <color theme="1"/>
      <name val="Calibri"/>
      <family val="2"/>
    </font>
    <font>
      <b/>
      <sz val="10"/>
      <color theme="1"/>
      <name val="Calibri"/>
      <family val="2"/>
      <scheme val="minor"/>
    </font>
    <font>
      <sz val="10"/>
      <color theme="1"/>
      <name val="Calibri"/>
      <family val="2"/>
      <scheme val="minor"/>
    </font>
    <font>
      <sz val="11"/>
      <name val="Calibri"/>
      <family val="2"/>
      <scheme val="minor"/>
    </font>
    <font>
      <sz val="10"/>
      <color theme="1"/>
      <name val="Arial"/>
      <family val="2"/>
    </font>
    <font>
      <sz val="11"/>
      <color theme="1"/>
      <name val="Arial"/>
      <family val="2"/>
    </font>
    <font>
      <sz val="10"/>
      <name val="Arial"/>
      <family val="2"/>
    </font>
    <font>
      <b/>
      <sz val="9"/>
      <color rgb="FFFF0000"/>
      <name val="Calibri"/>
      <family val="2"/>
      <scheme val="minor"/>
    </font>
    <font>
      <b/>
      <u/>
      <sz val="12"/>
      <color theme="1"/>
      <name val="Calibri"/>
      <family val="2"/>
      <scheme val="minor"/>
    </font>
    <font>
      <strike/>
      <sz val="11"/>
      <name val="Calibri"/>
      <family val="2"/>
      <scheme val="minor"/>
    </font>
    <font>
      <sz val="11"/>
      <color theme="1"/>
      <name val="Calibri"/>
      <family val="2"/>
      <scheme val="minor"/>
    </font>
    <font>
      <sz val="9"/>
      <color theme="1"/>
      <name val="Calibri"/>
      <family val="2"/>
      <scheme val="minor"/>
    </font>
    <font>
      <i/>
      <sz val="9"/>
      <color theme="1"/>
      <name val="Calibri"/>
      <family val="2"/>
      <scheme val="minor"/>
    </font>
    <font>
      <i/>
      <sz val="9"/>
      <color theme="1" tint="0.499984740745262"/>
      <name val="Calibri"/>
      <family val="2"/>
      <scheme val="minor"/>
    </font>
    <font>
      <b/>
      <sz val="11"/>
      <name val="Calibri"/>
      <family val="2"/>
      <scheme val="minor"/>
    </font>
    <font>
      <b/>
      <sz val="9"/>
      <name val="Calibri"/>
      <family val="2"/>
      <scheme val="minor"/>
    </font>
    <font>
      <b/>
      <sz val="12"/>
      <color theme="0" tint="-4.9989318521683403E-2"/>
      <name val="Calibri"/>
      <family val="2"/>
      <scheme val="minor"/>
    </font>
    <font>
      <sz val="9"/>
      <name val="Calibri"/>
      <family val="2"/>
      <scheme val="minor"/>
    </font>
    <font>
      <b/>
      <sz val="11"/>
      <color rgb="FFF8971D"/>
      <name val="Calibri"/>
      <family val="2"/>
      <scheme val="minor"/>
    </font>
    <font>
      <sz val="11"/>
      <color theme="1"/>
      <name val="Calibri"/>
      <family val="2"/>
    </font>
    <font>
      <sz val="11"/>
      <color rgb="FFC00000"/>
      <name val="Calibri"/>
      <family val="2"/>
      <scheme val="minor"/>
    </font>
    <font>
      <i/>
      <sz val="11"/>
      <name val="Calibri"/>
      <family val="2"/>
      <scheme val="minor"/>
    </font>
    <font>
      <i/>
      <sz val="9"/>
      <color rgb="FF38939B"/>
      <name val="Calibri"/>
      <family val="2"/>
      <scheme val="minor"/>
    </font>
    <font>
      <b/>
      <i/>
      <sz val="9"/>
      <color rgb="FFFF0000"/>
      <name val="Calibri"/>
      <family val="2"/>
      <scheme val="minor"/>
    </font>
    <font>
      <i/>
      <sz val="10"/>
      <color theme="1"/>
      <name val="Calibri"/>
      <family val="2"/>
      <scheme val="minor"/>
    </font>
    <font>
      <b/>
      <i/>
      <sz val="11"/>
      <color rgb="FF7AC142"/>
      <name val="Calibri"/>
      <family val="2"/>
      <scheme val="minor"/>
    </font>
    <font>
      <b/>
      <i/>
      <sz val="8"/>
      <color rgb="FFFF0000"/>
      <name val="Calibri"/>
      <family val="2"/>
      <scheme val="minor"/>
    </font>
    <font>
      <b/>
      <sz val="11"/>
      <color theme="0" tint="-0.499984740745262"/>
      <name val="Calibri"/>
      <family val="2"/>
      <scheme val="minor"/>
    </font>
    <font>
      <b/>
      <u/>
      <sz val="11"/>
      <name val="Calibri"/>
      <family val="2"/>
      <scheme val="minor"/>
    </font>
    <font>
      <i/>
      <sz val="10"/>
      <name val="Calibri"/>
      <family val="2"/>
      <scheme val="minor"/>
    </font>
    <font>
      <b/>
      <sz val="11"/>
      <color rgb="FF0000FF"/>
      <name val="Calibri"/>
      <family val="2"/>
      <scheme val="minor"/>
    </font>
    <font>
      <b/>
      <i/>
      <sz val="10"/>
      <color rgb="FFFF0000"/>
      <name val="Calibri"/>
      <family val="2"/>
      <scheme val="minor"/>
    </font>
    <font>
      <sz val="9"/>
      <color rgb="FF0000FF"/>
      <name val="Calibri"/>
      <family val="2"/>
      <scheme val="minor"/>
    </font>
    <font>
      <sz val="11"/>
      <color rgb="FF0000FF"/>
      <name val="Calibri"/>
      <family val="2"/>
      <scheme val="minor"/>
    </font>
    <font>
      <sz val="11"/>
      <color rgb="FFFF0000"/>
      <name val="Calibri"/>
      <family val="2"/>
      <scheme val="minor"/>
    </font>
    <font>
      <sz val="9"/>
      <color rgb="FFFF0000"/>
      <name val="Calibri"/>
      <family val="2"/>
      <scheme val="minor"/>
    </font>
    <font>
      <sz val="9"/>
      <color rgb="FFC00000"/>
      <name val="Calibri"/>
      <family val="2"/>
      <scheme val="minor"/>
    </font>
    <font>
      <b/>
      <u/>
      <sz val="11"/>
      <color rgb="FFC00000"/>
      <name val="Calibri"/>
      <family val="2"/>
      <scheme val="minor"/>
    </font>
    <font>
      <sz val="10"/>
      <color rgb="FFC00000"/>
      <name val="Calibri"/>
      <family val="2"/>
      <scheme val="minor"/>
    </font>
    <font>
      <b/>
      <sz val="11"/>
      <color rgb="FFC00000"/>
      <name val="Calibri"/>
      <family val="2"/>
      <scheme val="minor"/>
    </font>
    <font>
      <u/>
      <sz val="9"/>
      <color rgb="FFC00000"/>
      <name val="Calibri"/>
      <family val="2"/>
      <scheme val="minor"/>
    </font>
    <font>
      <sz val="10"/>
      <name val="Calibri"/>
      <family val="2"/>
      <scheme val="minor"/>
    </font>
    <font>
      <sz val="9"/>
      <color rgb="FF7030A0"/>
      <name val="Calibri"/>
      <family val="2"/>
      <scheme val="minor"/>
    </font>
    <font>
      <b/>
      <sz val="10"/>
      <color rgb="FFFF0000"/>
      <name val="Calibri"/>
      <family val="2"/>
      <scheme val="minor"/>
    </font>
    <font>
      <b/>
      <u/>
      <sz val="9"/>
      <color rgb="FFFF0000"/>
      <name val="Calibri"/>
      <family val="2"/>
      <scheme val="minor"/>
    </font>
    <font>
      <i/>
      <sz val="9"/>
      <color rgb="FF808080"/>
      <name val="Calibri"/>
      <family val="2"/>
      <scheme val="minor"/>
    </font>
    <font>
      <u/>
      <sz val="11"/>
      <color theme="10"/>
      <name val="Calibri"/>
      <family val="2"/>
      <scheme val="minor"/>
    </font>
    <font>
      <i/>
      <sz val="9"/>
      <color theme="0" tint="-0.34998626667073579"/>
      <name val="Calibri"/>
      <family val="2"/>
      <scheme val="minor"/>
    </font>
    <font>
      <u/>
      <sz val="11"/>
      <name val="Calibri"/>
      <family val="2"/>
      <scheme val="minor"/>
    </font>
  </fonts>
  <fills count="13">
    <fill>
      <patternFill patternType="none"/>
    </fill>
    <fill>
      <patternFill patternType="gray125"/>
    </fill>
    <fill>
      <patternFill patternType="solid">
        <fgColor theme="0" tint="-0.14999847407452621"/>
        <bgColor indexed="64"/>
      </patternFill>
    </fill>
    <fill>
      <patternFill patternType="solid">
        <fgColor rgb="FF9CC5CA"/>
        <bgColor indexed="64"/>
      </patternFill>
    </fill>
    <fill>
      <patternFill patternType="solid">
        <fgColor rgb="FFF8971D"/>
        <bgColor indexed="64"/>
      </patternFill>
    </fill>
    <fill>
      <patternFill patternType="solid">
        <fgColor rgb="FF7AC142"/>
        <bgColor indexed="64"/>
      </patternFill>
    </fill>
    <fill>
      <patternFill patternType="solid">
        <fgColor rgb="FFE2E2E2"/>
        <bgColor indexed="64"/>
      </patternFill>
    </fill>
    <fill>
      <patternFill patternType="solid">
        <fgColor rgb="FF38939B"/>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0" tint="-4.9989318521683403E-2"/>
        <bgColor indexed="64"/>
      </patternFill>
    </fill>
    <fill>
      <patternFill patternType="solid">
        <fgColor rgb="FFD9D9D9"/>
        <bgColor indexed="64"/>
      </patternFill>
    </fill>
    <fill>
      <patternFill patternType="solid">
        <fgColor rgb="FFFCE4D6"/>
        <bgColor indexed="64"/>
      </patternFill>
    </fill>
  </fills>
  <borders count="73">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bottom style="medium">
        <color indexed="64"/>
      </bottom>
      <diagonal/>
    </border>
    <border>
      <left style="medium">
        <color indexed="64"/>
      </left>
      <right/>
      <top/>
      <bottom/>
      <diagonal/>
    </border>
    <border>
      <left/>
      <right style="medium">
        <color indexed="64"/>
      </right>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diagonal/>
    </border>
    <border>
      <left style="medium">
        <color indexed="64"/>
      </left>
      <right/>
      <top style="medium">
        <color indexed="64"/>
      </top>
      <bottom/>
      <diagonal/>
    </border>
    <border>
      <left/>
      <right style="thin">
        <color indexed="64"/>
      </right>
      <top style="medium">
        <color indexed="64"/>
      </top>
      <bottom/>
      <diagonal/>
    </border>
    <border>
      <left/>
      <right style="thin">
        <color indexed="64"/>
      </right>
      <top/>
      <bottom/>
      <diagonal/>
    </border>
    <border>
      <left/>
      <right style="thin">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dashed">
        <color indexed="64"/>
      </left>
      <right style="medium">
        <color indexed="64"/>
      </right>
      <top style="dashed">
        <color indexed="64"/>
      </top>
      <bottom style="dashed">
        <color indexed="64"/>
      </bottom>
      <diagonal/>
    </border>
    <border>
      <left style="dashed">
        <color indexed="64"/>
      </left>
      <right style="dashed">
        <color indexed="64"/>
      </right>
      <top style="dashed">
        <color indexed="64"/>
      </top>
      <bottom style="dashed">
        <color indexed="64"/>
      </bottom>
      <diagonal/>
    </border>
    <border>
      <left style="dashed">
        <color indexed="64"/>
      </left>
      <right/>
      <top style="dashed">
        <color indexed="64"/>
      </top>
      <bottom style="dashed">
        <color indexed="64"/>
      </bottom>
      <diagonal/>
    </border>
    <border>
      <left/>
      <right/>
      <top style="dashed">
        <color indexed="64"/>
      </top>
      <bottom style="dashed">
        <color indexed="64"/>
      </bottom>
      <diagonal/>
    </border>
    <border>
      <left/>
      <right style="dashed">
        <color indexed="64"/>
      </right>
      <top style="dashed">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dashed">
        <color indexed="64"/>
      </top>
      <bottom/>
      <diagonal/>
    </border>
    <border>
      <left/>
      <right style="medium">
        <color indexed="64"/>
      </right>
      <top style="thin">
        <color indexed="64"/>
      </top>
      <bottom style="thin">
        <color indexed="64"/>
      </bottom>
      <diagonal/>
    </border>
    <border>
      <left style="dashed">
        <color auto="1"/>
      </left>
      <right style="dashed">
        <color auto="1"/>
      </right>
      <top style="dashed">
        <color auto="1"/>
      </top>
      <bottom/>
      <diagonal/>
    </border>
    <border>
      <left style="dashed">
        <color auto="1"/>
      </left>
      <right style="dashed">
        <color auto="1"/>
      </right>
      <top style="dashed">
        <color auto="1"/>
      </top>
      <bottom style="thin">
        <color indexed="64"/>
      </bottom>
      <diagonal/>
    </border>
    <border>
      <left style="dashed">
        <color indexed="64"/>
      </left>
      <right/>
      <top style="dashed">
        <color indexed="64"/>
      </top>
      <bottom style="thin">
        <color indexed="64"/>
      </bottom>
      <diagonal/>
    </border>
    <border>
      <left/>
      <right style="medium">
        <color indexed="64"/>
      </right>
      <top style="dashed">
        <color indexed="64"/>
      </top>
      <bottom style="thin">
        <color indexed="64"/>
      </bottom>
      <diagonal/>
    </border>
    <border>
      <left/>
      <right/>
      <top style="dashed">
        <color indexed="64"/>
      </top>
      <bottom/>
      <diagonal/>
    </border>
    <border>
      <left style="medium">
        <color indexed="64"/>
      </left>
      <right style="medium">
        <color indexed="64"/>
      </right>
      <top style="medium">
        <color indexed="64"/>
      </top>
      <bottom style="medium">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style="dashed">
        <color auto="1"/>
      </left>
      <right style="dashed">
        <color auto="1"/>
      </right>
      <top/>
      <bottom style="thin">
        <color indexed="64"/>
      </bottom>
      <diagonal/>
    </border>
    <border>
      <left style="medium">
        <color indexed="64"/>
      </left>
      <right/>
      <top/>
      <bottom style="thick">
        <color indexed="64"/>
      </bottom>
      <diagonal/>
    </border>
    <border>
      <left/>
      <right style="thin">
        <color indexed="64"/>
      </right>
      <top/>
      <bottom style="thick">
        <color indexed="64"/>
      </bottom>
      <diagonal/>
    </border>
    <border>
      <left style="thin">
        <color indexed="64"/>
      </left>
      <right style="medium">
        <color indexed="64"/>
      </right>
      <top/>
      <bottom style="thick">
        <color indexed="64"/>
      </bottom>
      <diagonal/>
    </border>
    <border>
      <left style="medium">
        <color indexed="64"/>
      </left>
      <right style="thin">
        <color indexed="64"/>
      </right>
      <top/>
      <bottom style="thick">
        <color indexed="64"/>
      </bottom>
      <diagonal/>
    </border>
    <border>
      <left style="thin">
        <color indexed="64"/>
      </left>
      <right style="medium">
        <color indexed="64"/>
      </right>
      <top style="medium">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right style="thin">
        <color indexed="64"/>
      </right>
      <top/>
      <bottom style="thin">
        <color indexed="64"/>
      </bottom>
      <diagonal/>
    </border>
  </borders>
  <cellStyleXfs count="4">
    <xf numFmtId="0" fontId="0" fillId="0" borderId="0"/>
    <xf numFmtId="9" fontId="23" fillId="0" borderId="0" applyFont="0" applyFill="0" applyBorder="0" applyAlignment="0" applyProtection="0"/>
    <xf numFmtId="44" fontId="23" fillId="0" borderId="0" applyFont="0" applyFill="0" applyBorder="0" applyAlignment="0" applyProtection="0"/>
    <xf numFmtId="0" fontId="59" fillId="0" borderId="0" applyNumberFormat="0" applyFill="0" applyBorder="0" applyAlignment="0" applyProtection="0"/>
  </cellStyleXfs>
  <cellXfs count="512">
    <xf numFmtId="0" fontId="0" fillId="0" borderId="0" xfId="0"/>
    <xf numFmtId="0" fontId="1" fillId="0" borderId="0" xfId="0" applyFont="1"/>
    <xf numFmtId="0" fontId="2" fillId="0" borderId="0" xfId="0" applyFont="1"/>
    <xf numFmtId="0" fontId="4" fillId="0" borderId="0" xfId="0" applyFont="1"/>
    <xf numFmtId="0" fontId="3" fillId="0" borderId="0" xfId="0" applyFont="1"/>
    <xf numFmtId="0" fontId="1" fillId="0" borderId="0" xfId="0" quotePrefix="1" applyFont="1" applyAlignment="1">
      <alignment horizontal="center"/>
    </xf>
    <xf numFmtId="0" fontId="0" fillId="0" borderId="0" xfId="0" applyAlignment="1">
      <alignment horizontal="left" vertical="top" wrapText="1"/>
    </xf>
    <xf numFmtId="0" fontId="8" fillId="0" borderId="0" xfId="0" applyFont="1"/>
    <xf numFmtId="0" fontId="10" fillId="0" borderId="0" xfId="0" applyFont="1"/>
    <xf numFmtId="0" fontId="6" fillId="0" borderId="0" xfId="0" applyFont="1"/>
    <xf numFmtId="0" fontId="12" fillId="0" borderId="0" xfId="0" applyFont="1"/>
    <xf numFmtId="0" fontId="0" fillId="0" borderId="0" xfId="0" applyAlignment="1">
      <alignment vertical="top" wrapText="1"/>
    </xf>
    <xf numFmtId="0" fontId="13" fillId="0" borderId="0" xfId="0" applyFont="1"/>
    <xf numFmtId="0" fontId="1" fillId="0" borderId="0" xfId="0" applyFont="1" applyAlignment="1">
      <alignment horizontal="center"/>
    </xf>
    <xf numFmtId="0" fontId="14" fillId="0" borderId="6" xfId="0" applyFont="1" applyBorder="1"/>
    <xf numFmtId="0" fontId="14" fillId="0" borderId="7" xfId="0" applyFont="1" applyBorder="1"/>
    <xf numFmtId="0" fontId="14" fillId="0" borderId="8" xfId="0" applyFont="1" applyBorder="1"/>
    <xf numFmtId="0" fontId="14" fillId="3" borderId="6" xfId="0" applyFont="1" applyFill="1" applyBorder="1"/>
    <xf numFmtId="0" fontId="14" fillId="3" borderId="7" xfId="0" applyFont="1" applyFill="1" applyBorder="1"/>
    <xf numFmtId="0" fontId="14" fillId="5" borderId="6" xfId="0" applyFont="1" applyFill="1" applyBorder="1"/>
    <xf numFmtId="0" fontId="14" fillId="5" borderId="7" xfId="0" applyFont="1" applyFill="1" applyBorder="1"/>
    <xf numFmtId="0" fontId="14" fillId="4" borderId="9" xfId="0" applyFont="1" applyFill="1" applyBorder="1"/>
    <xf numFmtId="0" fontId="0" fillId="0" borderId="1" xfId="0" applyBorder="1" applyAlignment="1">
      <alignment horizontal="center"/>
    </xf>
    <xf numFmtId="0" fontId="16" fillId="0" borderId="0" xfId="0" applyFont="1"/>
    <xf numFmtId="0" fontId="16" fillId="0" borderId="0" xfId="0" quotePrefix="1" applyFont="1"/>
    <xf numFmtId="0" fontId="32" fillId="0" borderId="0" xfId="0" applyFont="1"/>
    <xf numFmtId="0" fontId="0" fillId="0" borderId="0" xfId="0" applyAlignment="1">
      <alignment wrapText="1"/>
    </xf>
    <xf numFmtId="0" fontId="9" fillId="0" borderId="0" xfId="0" applyFont="1"/>
    <xf numFmtId="0" fontId="1" fillId="0" borderId="2" xfId="0" applyFont="1" applyBorder="1"/>
    <xf numFmtId="0" fontId="5" fillId="0" borderId="2" xfId="0" applyFont="1" applyBorder="1"/>
    <xf numFmtId="0" fontId="33" fillId="0" borderId="0" xfId="0" applyFont="1"/>
    <xf numFmtId="0" fontId="38" fillId="0" borderId="0" xfId="0" applyFont="1" applyAlignment="1">
      <alignment horizontal="left"/>
    </xf>
    <xf numFmtId="0" fontId="14" fillId="5" borderId="7" xfId="0" applyFont="1" applyFill="1" applyBorder="1" applyAlignment="1">
      <alignment vertical="top"/>
    </xf>
    <xf numFmtId="0" fontId="0" fillId="0" borderId="0" xfId="0" applyAlignment="1">
      <alignment horizontal="center" vertical="top" wrapText="1"/>
    </xf>
    <xf numFmtId="0" fontId="3" fillId="0" borderId="0" xfId="0" applyFont="1" applyAlignment="1">
      <alignment horizontal="center" vertical="top"/>
    </xf>
    <xf numFmtId="0" fontId="0" fillId="0" borderId="0" xfId="0" applyAlignment="1">
      <alignment horizontal="left" vertical="top"/>
    </xf>
    <xf numFmtId="0" fontId="20" fillId="0" borderId="0" xfId="0" applyFont="1"/>
    <xf numFmtId="0" fontId="33" fillId="0" borderId="0" xfId="0" applyFont="1" applyAlignment="1">
      <alignment wrapText="1"/>
    </xf>
    <xf numFmtId="0" fontId="47" fillId="0" borderId="2" xfId="0" applyFont="1" applyBorder="1" applyAlignment="1">
      <alignment horizontal="center"/>
    </xf>
    <xf numFmtId="0" fontId="1" fillId="2" borderId="0" xfId="0" applyFont="1" applyFill="1" applyAlignment="1" applyProtection="1">
      <alignment horizontal="left" vertical="top" wrapText="1"/>
      <protection locked="0"/>
    </xf>
    <xf numFmtId="14" fontId="1" fillId="2" borderId="0" xfId="0" applyNumberFormat="1" applyFont="1" applyFill="1" applyAlignment="1" applyProtection="1">
      <alignment horizontal="left" vertical="top" wrapText="1"/>
      <protection locked="0"/>
    </xf>
    <xf numFmtId="0" fontId="60" fillId="0" borderId="0" xfId="0" applyFont="1" applyAlignment="1">
      <alignment horizontal="right"/>
    </xf>
    <xf numFmtId="0" fontId="2" fillId="0" borderId="0" xfId="0" applyFont="1" applyProtection="1">
      <protection hidden="1"/>
    </xf>
    <xf numFmtId="0" fontId="0" fillId="0" borderId="0" xfId="0" applyProtection="1">
      <protection hidden="1"/>
    </xf>
    <xf numFmtId="0" fontId="60" fillId="0" borderId="0" xfId="0" applyFont="1" applyAlignment="1" applyProtection="1">
      <alignment horizontal="right"/>
      <protection hidden="1"/>
    </xf>
    <xf numFmtId="0" fontId="4" fillId="0" borderId="0" xfId="0" applyFont="1" applyProtection="1">
      <protection hidden="1"/>
    </xf>
    <xf numFmtId="0" fontId="28" fillId="0" borderId="0" xfId="0" applyFont="1" applyAlignment="1" applyProtection="1">
      <alignment horizontal="left" vertical="top"/>
      <protection hidden="1"/>
    </xf>
    <xf numFmtId="0" fontId="8" fillId="0" borderId="0" xfId="0" applyFont="1" applyProtection="1">
      <protection hidden="1"/>
    </xf>
    <xf numFmtId="0" fontId="0" fillId="0" borderId="0" xfId="0" applyAlignment="1" applyProtection="1">
      <alignment wrapText="1"/>
      <protection hidden="1"/>
    </xf>
    <xf numFmtId="0" fontId="1" fillId="0" borderId="0" xfId="0" applyFont="1" applyProtection="1">
      <protection hidden="1"/>
    </xf>
    <xf numFmtId="0" fontId="1" fillId="0" borderId="0" xfId="0" applyFont="1" applyAlignment="1" applyProtection="1">
      <alignment horizontal="left"/>
      <protection hidden="1"/>
    </xf>
    <xf numFmtId="0" fontId="20" fillId="0" borderId="0" xfId="0" applyFont="1" applyAlignment="1" applyProtection="1">
      <alignment horizontal="left" vertical="top"/>
      <protection hidden="1"/>
    </xf>
    <xf numFmtId="0" fontId="3" fillId="8" borderId="33" xfId="0" applyFont="1" applyFill="1" applyBorder="1" applyProtection="1">
      <protection hidden="1"/>
    </xf>
    <xf numFmtId="0" fontId="0" fillId="8" borderId="39" xfId="0" applyFill="1" applyBorder="1" applyProtection="1">
      <protection hidden="1"/>
    </xf>
    <xf numFmtId="0" fontId="0" fillId="8" borderId="40" xfId="0" applyFill="1" applyBorder="1" applyProtection="1">
      <protection hidden="1"/>
    </xf>
    <xf numFmtId="0" fontId="37" fillId="8" borderId="11" xfId="0" applyFont="1" applyFill="1" applyBorder="1" applyAlignment="1" applyProtection="1">
      <alignment vertical="top"/>
      <protection hidden="1"/>
    </xf>
    <xf numFmtId="0" fontId="37" fillId="8" borderId="0" xfId="0" applyFont="1" applyFill="1" applyAlignment="1" applyProtection="1">
      <alignment vertical="top"/>
      <protection hidden="1"/>
    </xf>
    <xf numFmtId="0" fontId="37" fillId="8" borderId="13" xfId="0" applyFont="1" applyFill="1" applyBorder="1" applyAlignment="1" applyProtection="1">
      <alignment vertical="top"/>
      <protection hidden="1"/>
    </xf>
    <xf numFmtId="0" fontId="0" fillId="8" borderId="11" xfId="0" applyFill="1" applyBorder="1" applyProtection="1">
      <protection hidden="1"/>
    </xf>
    <xf numFmtId="0" fontId="0" fillId="8" borderId="0" xfId="0" applyFill="1" applyProtection="1">
      <protection hidden="1"/>
    </xf>
    <xf numFmtId="0" fontId="0" fillId="8" borderId="13" xfId="0" applyFill="1" applyBorder="1" applyProtection="1">
      <protection hidden="1"/>
    </xf>
    <xf numFmtId="0" fontId="1" fillId="8" borderId="11" xfId="0" applyFont="1" applyFill="1" applyBorder="1" applyProtection="1">
      <protection hidden="1"/>
    </xf>
    <xf numFmtId="0" fontId="1" fillId="8" borderId="0" xfId="0" applyFont="1" applyFill="1" applyProtection="1">
      <protection hidden="1"/>
    </xf>
    <xf numFmtId="0" fontId="1" fillId="11" borderId="1" xfId="0" applyFont="1" applyFill="1" applyBorder="1" applyAlignment="1" applyProtection="1">
      <alignment horizontal="center"/>
      <protection locked="0" hidden="1"/>
    </xf>
    <xf numFmtId="0" fontId="36" fillId="8" borderId="0" xfId="0" applyFont="1" applyFill="1" applyProtection="1">
      <protection hidden="1"/>
    </xf>
    <xf numFmtId="0" fontId="38" fillId="0" borderId="0" xfId="0" applyFont="1" applyProtection="1">
      <protection hidden="1"/>
    </xf>
    <xf numFmtId="0" fontId="1" fillId="8" borderId="0" xfId="0" applyFont="1" applyFill="1" applyAlignment="1" applyProtection="1">
      <alignment horizontal="center"/>
      <protection hidden="1"/>
    </xf>
    <xf numFmtId="0" fontId="1" fillId="8" borderId="14" xfId="0" applyFont="1" applyFill="1" applyBorder="1" applyProtection="1">
      <protection hidden="1"/>
    </xf>
    <xf numFmtId="0" fontId="1" fillId="8" borderId="10" xfId="0" applyFont="1" applyFill="1" applyBorder="1" applyProtection="1">
      <protection hidden="1"/>
    </xf>
    <xf numFmtId="0" fontId="0" fillId="8" borderId="10" xfId="0" applyFill="1" applyBorder="1" applyProtection="1">
      <protection hidden="1"/>
    </xf>
    <xf numFmtId="0" fontId="1" fillId="8" borderId="10" xfId="0" applyFont="1" applyFill="1" applyBorder="1" applyAlignment="1" applyProtection="1">
      <alignment horizontal="center"/>
      <protection hidden="1"/>
    </xf>
    <xf numFmtId="0" fontId="36" fillId="8" borderId="10" xfId="0" applyFont="1" applyFill="1" applyBorder="1" applyProtection="1">
      <protection hidden="1"/>
    </xf>
    <xf numFmtId="0" fontId="0" fillId="8" borderId="15" xfId="0" applyFill="1" applyBorder="1" applyProtection="1">
      <protection hidden="1"/>
    </xf>
    <xf numFmtId="0" fontId="1" fillId="0" borderId="11" xfId="0" applyFont="1" applyBorder="1" applyProtection="1">
      <protection hidden="1"/>
    </xf>
    <xf numFmtId="0" fontId="0" fillId="0" borderId="39" xfId="0" applyBorder="1" applyProtection="1">
      <protection hidden="1"/>
    </xf>
    <xf numFmtId="0" fontId="0" fillId="0" borderId="13" xfId="0" applyBorder="1" applyProtection="1">
      <protection hidden="1"/>
    </xf>
    <xf numFmtId="0" fontId="25" fillId="0" borderId="0" xfId="0" applyFont="1" applyProtection="1">
      <protection hidden="1"/>
    </xf>
    <xf numFmtId="0" fontId="1" fillId="0" borderId="0" xfId="0" applyFont="1" applyAlignment="1" applyProtection="1">
      <alignment horizontal="center"/>
      <protection hidden="1"/>
    </xf>
    <xf numFmtId="0" fontId="1" fillId="0" borderId="13" xfId="0" applyFont="1" applyBorder="1" applyAlignment="1" applyProtection="1">
      <alignment horizontal="center"/>
      <protection hidden="1"/>
    </xf>
    <xf numFmtId="0" fontId="1" fillId="0" borderId="0" xfId="0" applyFont="1" applyAlignment="1" applyProtection="1">
      <alignment horizontal="center" wrapText="1"/>
      <protection hidden="1"/>
    </xf>
    <xf numFmtId="0" fontId="1" fillId="0" borderId="13" xfId="0" applyFont="1" applyBorder="1" applyAlignment="1" applyProtection="1">
      <alignment horizontal="center" wrapText="1"/>
      <protection hidden="1"/>
    </xf>
    <xf numFmtId="0" fontId="1" fillId="0" borderId="2" xfId="0" applyFont="1" applyBorder="1" applyAlignment="1" applyProtection="1">
      <alignment horizontal="left" vertical="top"/>
      <protection hidden="1"/>
    </xf>
    <xf numFmtId="0" fontId="1" fillId="0" borderId="2" xfId="0" applyFont="1" applyBorder="1" applyAlignment="1" applyProtection="1">
      <alignment horizontal="center" wrapText="1"/>
      <protection hidden="1"/>
    </xf>
    <xf numFmtId="0" fontId="0" fillId="0" borderId="2" xfId="0" applyBorder="1" applyProtection="1">
      <protection hidden="1"/>
    </xf>
    <xf numFmtId="0" fontId="1" fillId="0" borderId="2" xfId="0" applyFont="1" applyBorder="1" applyAlignment="1" applyProtection="1">
      <alignment horizontal="center"/>
      <protection hidden="1"/>
    </xf>
    <xf numFmtId="0" fontId="24" fillId="0" borderId="2" xfId="0" applyFont="1" applyBorder="1" applyAlignment="1" applyProtection="1">
      <alignment horizontal="center" wrapText="1"/>
      <protection hidden="1"/>
    </xf>
    <xf numFmtId="0" fontId="59" fillId="0" borderId="12" xfId="3" applyBorder="1" applyAlignment="1" applyProtection="1">
      <alignment horizontal="center" wrapText="1"/>
      <protection hidden="1"/>
    </xf>
    <xf numFmtId="0" fontId="6" fillId="0" borderId="0" xfId="0" applyFont="1" applyAlignment="1" applyProtection="1">
      <alignment horizontal="left"/>
      <protection hidden="1"/>
    </xf>
    <xf numFmtId="0" fontId="24" fillId="0" borderId="0" xfId="0" applyFont="1" applyAlignment="1" applyProtection="1">
      <alignment horizontal="center" wrapText="1"/>
      <protection hidden="1"/>
    </xf>
    <xf numFmtId="0" fontId="24" fillId="0" borderId="13" xfId="0" applyFont="1" applyBorder="1" applyAlignment="1" applyProtection="1">
      <alignment horizontal="center" wrapText="1"/>
      <protection hidden="1"/>
    </xf>
    <xf numFmtId="9" fontId="0" fillId="0" borderId="0" xfId="1" applyFont="1" applyBorder="1" applyProtection="1">
      <protection hidden="1"/>
    </xf>
    <xf numFmtId="9" fontId="0" fillId="0" borderId="0" xfId="1" applyFont="1" applyBorder="1" applyAlignment="1" applyProtection="1">
      <alignment horizontal="center"/>
      <protection hidden="1"/>
    </xf>
    <xf numFmtId="0" fontId="3" fillId="0" borderId="11" xfId="0" applyFont="1" applyBorder="1" applyProtection="1">
      <protection hidden="1"/>
    </xf>
    <xf numFmtId="0" fontId="1" fillId="0" borderId="11" xfId="0" applyFont="1" applyBorder="1" applyAlignment="1" applyProtection="1">
      <alignment horizontal="center"/>
      <protection hidden="1"/>
    </xf>
    <xf numFmtId="0" fontId="21" fillId="0" borderId="14" xfId="0" applyFont="1" applyBorder="1" applyProtection="1">
      <protection hidden="1"/>
    </xf>
    <xf numFmtId="0" fontId="0" fillId="0" borderId="10" xfId="0" applyBorder="1" applyProtection="1">
      <protection hidden="1"/>
    </xf>
    <xf numFmtId="9" fontId="0" fillId="0" borderId="10" xfId="1" applyFont="1" applyBorder="1" applyAlignment="1" applyProtection="1">
      <alignment horizontal="center"/>
      <protection hidden="1"/>
    </xf>
    <xf numFmtId="0" fontId="0" fillId="0" borderId="15" xfId="0" applyBorder="1" applyProtection="1">
      <protection hidden="1"/>
    </xf>
    <xf numFmtId="0" fontId="21" fillId="0" borderId="0" xfId="0" applyFont="1" applyProtection="1">
      <protection hidden="1"/>
    </xf>
    <xf numFmtId="9" fontId="0" fillId="0" borderId="0" xfId="1" applyFont="1" applyAlignment="1" applyProtection="1">
      <alignment horizontal="center"/>
      <protection hidden="1"/>
    </xf>
    <xf numFmtId="9" fontId="0" fillId="0" borderId="12" xfId="0" applyNumberFormat="1" applyBorder="1" applyProtection="1">
      <protection hidden="1"/>
    </xf>
    <xf numFmtId="9" fontId="0" fillId="0" borderId="13" xfId="0" applyNumberFormat="1" applyBorder="1" applyProtection="1">
      <protection hidden="1"/>
    </xf>
    <xf numFmtId="0" fontId="25" fillId="0" borderId="0" xfId="0" applyFont="1" applyAlignment="1" applyProtection="1">
      <alignment horizontal="right"/>
      <protection hidden="1"/>
    </xf>
    <xf numFmtId="0" fontId="0" fillId="0" borderId="0" xfId="0" applyAlignment="1" applyProtection="1">
      <alignment horizontal="left"/>
      <protection hidden="1"/>
    </xf>
    <xf numFmtId="0" fontId="0" fillId="0" borderId="13" xfId="0" applyBorder="1" applyAlignment="1" applyProtection="1">
      <alignment horizontal="left"/>
      <protection hidden="1"/>
    </xf>
    <xf numFmtId="0" fontId="0" fillId="0" borderId="11" xfId="0" applyBorder="1" applyProtection="1">
      <protection hidden="1"/>
    </xf>
    <xf numFmtId="0" fontId="12" fillId="0" borderId="0" xfId="0" applyFont="1" applyAlignment="1" applyProtection="1">
      <alignment horizontal="center" wrapText="1"/>
      <protection hidden="1"/>
    </xf>
    <xf numFmtId="0" fontId="31" fillId="0" borderId="0" xfId="0" applyFont="1" applyAlignment="1" applyProtection="1">
      <alignment horizontal="center" wrapText="1"/>
      <protection hidden="1"/>
    </xf>
    <xf numFmtId="0" fontId="1" fillId="0" borderId="2" xfId="0" applyFont="1" applyBorder="1" applyAlignment="1" applyProtection="1">
      <alignment horizontal="left"/>
      <protection hidden="1"/>
    </xf>
    <xf numFmtId="0" fontId="24" fillId="0" borderId="12" xfId="0" applyFont="1" applyBorder="1" applyAlignment="1" applyProtection="1">
      <alignment horizontal="center" wrapText="1"/>
      <protection hidden="1"/>
    </xf>
    <xf numFmtId="0" fontId="5" fillId="0" borderId="11" xfId="0" applyFont="1" applyBorder="1" applyAlignment="1" applyProtection="1">
      <alignment horizontal="center" vertical="top"/>
      <protection hidden="1"/>
    </xf>
    <xf numFmtId="0" fontId="0" fillId="0" borderId="0" xfId="0" applyAlignment="1" applyProtection="1">
      <alignment horizontal="left" vertical="top" wrapText="1"/>
      <protection hidden="1"/>
    </xf>
    <xf numFmtId="0" fontId="16" fillId="0" borderId="0" xfId="0" applyFont="1" applyAlignment="1" applyProtection="1">
      <alignment horizontal="left" vertical="top"/>
      <protection hidden="1"/>
    </xf>
    <xf numFmtId="0" fontId="0" fillId="0" borderId="0" xfId="0" applyAlignment="1" applyProtection="1">
      <alignment horizontal="left" vertical="top"/>
      <protection hidden="1"/>
    </xf>
    <xf numFmtId="44" fontId="0" fillId="0" borderId="0" xfId="0" applyNumberFormat="1" applyAlignment="1" applyProtection="1">
      <alignment horizontal="left" vertical="top"/>
      <protection hidden="1"/>
    </xf>
    <xf numFmtId="44" fontId="15" fillId="0" borderId="0" xfId="0" applyNumberFormat="1" applyFont="1" applyAlignment="1" applyProtection="1">
      <alignment horizontal="left" vertical="top" wrapText="1"/>
      <protection hidden="1"/>
    </xf>
    <xf numFmtId="44" fontId="15" fillId="0" borderId="13" xfId="0" applyNumberFormat="1" applyFont="1" applyBorder="1" applyAlignment="1" applyProtection="1">
      <alignment horizontal="left" vertical="top" wrapText="1"/>
      <protection hidden="1"/>
    </xf>
    <xf numFmtId="0" fontId="0" fillId="0" borderId="0" xfId="0" applyAlignment="1" applyProtection="1">
      <alignment horizontal="left" vertical="center"/>
      <protection hidden="1"/>
    </xf>
    <xf numFmtId="0" fontId="24" fillId="0" borderId="0" xfId="0" applyFont="1" applyAlignment="1" applyProtection="1">
      <alignment horizontal="left" vertical="center"/>
      <protection hidden="1"/>
    </xf>
    <xf numFmtId="0" fontId="22" fillId="0" borderId="0" xfId="0" applyFont="1" applyAlignment="1" applyProtection="1">
      <alignment horizontal="left" vertical="top"/>
      <protection hidden="1"/>
    </xf>
    <xf numFmtId="0" fontId="0" fillId="0" borderId="14" xfId="0" applyBorder="1" applyProtection="1">
      <protection hidden="1"/>
    </xf>
    <xf numFmtId="0" fontId="50" fillId="0" borderId="0" xfId="0" applyFont="1" applyProtection="1">
      <protection hidden="1"/>
    </xf>
    <xf numFmtId="0" fontId="33" fillId="0" borderId="0" xfId="0" applyFont="1" applyProtection="1">
      <protection hidden="1"/>
    </xf>
    <xf numFmtId="0" fontId="51" fillId="0" borderId="0" xfId="0" applyFont="1" applyProtection="1">
      <protection hidden="1"/>
    </xf>
    <xf numFmtId="0" fontId="52" fillId="0" borderId="0" xfId="0" applyFont="1" applyAlignment="1" applyProtection="1">
      <alignment horizontal="left"/>
      <protection hidden="1"/>
    </xf>
    <xf numFmtId="0" fontId="51" fillId="0" borderId="0" xfId="0" applyFont="1" applyAlignment="1" applyProtection="1">
      <alignment horizontal="left"/>
      <protection hidden="1"/>
    </xf>
    <xf numFmtId="0" fontId="37" fillId="8" borderId="0" xfId="0" applyFont="1" applyFill="1" applyAlignment="1" applyProtection="1">
      <alignment vertical="top" wrapText="1"/>
      <protection hidden="1"/>
    </xf>
    <xf numFmtId="0" fontId="37" fillId="8" borderId="13" xfId="0" applyFont="1" applyFill="1" applyBorder="1" applyAlignment="1" applyProtection="1">
      <alignment vertical="top" wrapText="1"/>
      <protection hidden="1"/>
    </xf>
    <xf numFmtId="0" fontId="27" fillId="11" borderId="1" xfId="0" applyFont="1" applyFill="1" applyBorder="1" applyAlignment="1" applyProtection="1">
      <alignment horizontal="center"/>
      <protection locked="0" hidden="1"/>
    </xf>
    <xf numFmtId="0" fontId="16" fillId="8" borderId="13" xfId="0" applyFont="1" applyFill="1" applyBorder="1" applyProtection="1">
      <protection hidden="1"/>
    </xf>
    <xf numFmtId="0" fontId="27" fillId="8" borderId="0" xfId="0" applyFont="1" applyFill="1" applyAlignment="1" applyProtection="1">
      <alignment horizontal="center"/>
      <protection hidden="1"/>
    </xf>
    <xf numFmtId="0" fontId="20" fillId="0" borderId="0" xfId="0" applyFont="1" applyProtection="1">
      <protection hidden="1"/>
    </xf>
    <xf numFmtId="0" fontId="55" fillId="0" borderId="0" xfId="0" applyFont="1" applyProtection="1">
      <protection hidden="1"/>
    </xf>
    <xf numFmtId="0" fontId="36" fillId="8" borderId="15" xfId="0" applyFont="1" applyFill="1" applyBorder="1" applyProtection="1">
      <protection hidden="1"/>
    </xf>
    <xf numFmtId="0" fontId="1" fillId="0" borderId="12" xfId="0" applyFont="1" applyBorder="1" applyAlignment="1" applyProtection="1">
      <alignment horizontal="center" wrapText="1"/>
      <protection hidden="1"/>
    </xf>
    <xf numFmtId="0" fontId="53" fillId="0" borderId="0" xfId="0" applyFont="1" applyProtection="1">
      <protection hidden="1"/>
    </xf>
    <xf numFmtId="0" fontId="27" fillId="0" borderId="11" xfId="0" applyFont="1" applyBorder="1" applyProtection="1">
      <protection hidden="1"/>
    </xf>
    <xf numFmtId="0" fontId="1" fillId="0" borderId="0" xfId="0" applyFont="1" applyAlignment="1" applyProtection="1">
      <alignment horizontal="left" vertical="top"/>
      <protection hidden="1"/>
    </xf>
    <xf numFmtId="0" fontId="49" fillId="0" borderId="0" xfId="0" applyFont="1" applyProtection="1">
      <protection hidden="1"/>
    </xf>
    <xf numFmtId="3" fontId="16" fillId="0" borderId="0" xfId="0" applyNumberFormat="1" applyFont="1" applyAlignment="1" applyProtection="1">
      <alignment horizontal="right" vertical="top"/>
      <protection hidden="1"/>
    </xf>
    <xf numFmtId="3" fontId="0" fillId="0" borderId="0" xfId="0" applyNumberFormat="1" applyAlignment="1" applyProtection="1">
      <alignment horizontal="right" vertical="top"/>
      <protection hidden="1"/>
    </xf>
    <xf numFmtId="3" fontId="0" fillId="0" borderId="13" xfId="0" applyNumberFormat="1" applyBorder="1" applyAlignment="1" applyProtection="1">
      <alignment horizontal="right" vertical="top"/>
      <protection hidden="1"/>
    </xf>
    <xf numFmtId="0" fontId="24" fillId="0" borderId="0" xfId="0" applyFont="1" applyAlignment="1" applyProtection="1">
      <alignment vertical="center"/>
      <protection hidden="1"/>
    </xf>
    <xf numFmtId="44" fontId="0" fillId="0" borderId="0" xfId="2" applyFont="1" applyBorder="1" applyAlignment="1" applyProtection="1">
      <alignment horizontal="right"/>
      <protection hidden="1"/>
    </xf>
    <xf numFmtId="44" fontId="0" fillId="0" borderId="0" xfId="0" applyNumberFormat="1" applyAlignment="1" applyProtection="1">
      <alignment horizontal="right"/>
      <protection hidden="1"/>
    </xf>
    <xf numFmtId="44" fontId="0" fillId="0" borderId="53" xfId="2" applyFont="1" applyBorder="1" applyAlignment="1" applyProtection="1">
      <alignment horizontal="right"/>
      <protection hidden="1"/>
    </xf>
    <xf numFmtId="3" fontId="22" fillId="0" borderId="0" xfId="0" applyNumberFormat="1" applyFont="1" applyAlignment="1" applyProtection="1">
      <alignment horizontal="right" vertical="top"/>
      <protection hidden="1"/>
    </xf>
    <xf numFmtId="44" fontId="0" fillId="0" borderId="0" xfId="2" applyFont="1" applyFill="1" applyBorder="1" applyAlignment="1" applyProtection="1">
      <alignment horizontal="right" vertical="top"/>
      <protection hidden="1"/>
    </xf>
    <xf numFmtId="44" fontId="0" fillId="0" borderId="13" xfId="2" applyFont="1" applyFill="1" applyBorder="1" applyAlignment="1" applyProtection="1">
      <alignment horizontal="right" vertical="top"/>
      <protection hidden="1"/>
    </xf>
    <xf numFmtId="44" fontId="0" fillId="0" borderId="13" xfId="2" applyFont="1" applyBorder="1" applyAlignment="1" applyProtection="1">
      <alignment horizontal="right"/>
      <protection hidden="1"/>
    </xf>
    <xf numFmtId="9" fontId="0" fillId="0" borderId="13" xfId="1" applyFont="1" applyBorder="1" applyAlignment="1" applyProtection="1">
      <alignment horizontal="center"/>
      <protection hidden="1"/>
    </xf>
    <xf numFmtId="9" fontId="5" fillId="0" borderId="2" xfId="1" applyFont="1" applyBorder="1" applyAlignment="1" applyProtection="1">
      <alignment horizontal="center" vertical="center"/>
      <protection hidden="1"/>
    </xf>
    <xf numFmtId="9" fontId="5" fillId="0" borderId="12" xfId="1" applyFont="1" applyBorder="1" applyAlignment="1" applyProtection="1">
      <alignment horizontal="center" vertical="center"/>
      <protection hidden="1"/>
    </xf>
    <xf numFmtId="9" fontId="5" fillId="0" borderId="0" xfId="1" applyFont="1" applyBorder="1" applyAlignment="1" applyProtection="1">
      <alignment horizontal="center" vertical="center"/>
      <protection hidden="1"/>
    </xf>
    <xf numFmtId="0" fontId="5" fillId="0" borderId="0" xfId="0" applyFont="1" applyAlignment="1" applyProtection="1">
      <alignment horizontal="right"/>
      <protection hidden="1"/>
    </xf>
    <xf numFmtId="0" fontId="24" fillId="0" borderId="13" xfId="0" applyFont="1" applyBorder="1" applyAlignment="1" applyProtection="1">
      <alignment vertical="center"/>
      <protection hidden="1"/>
    </xf>
    <xf numFmtId="0" fontId="24" fillId="0" borderId="0" xfId="0" applyFont="1" applyProtection="1">
      <protection hidden="1"/>
    </xf>
    <xf numFmtId="9" fontId="1" fillId="0" borderId="0" xfId="1" applyFont="1" applyBorder="1" applyAlignment="1" applyProtection="1">
      <alignment horizontal="center"/>
      <protection hidden="1"/>
    </xf>
    <xf numFmtId="9" fontId="1" fillId="0" borderId="13" xfId="1" applyFont="1" applyBorder="1" applyAlignment="1" applyProtection="1">
      <alignment horizontal="center"/>
      <protection hidden="1"/>
    </xf>
    <xf numFmtId="0" fontId="1" fillId="0" borderId="2" xfId="0" applyFont="1" applyBorder="1" applyProtection="1">
      <protection hidden="1"/>
    </xf>
    <xf numFmtId="0" fontId="5" fillId="0" borderId="2" xfId="0" applyFont="1" applyBorder="1" applyAlignment="1" applyProtection="1">
      <alignment horizontal="center"/>
      <protection hidden="1"/>
    </xf>
    <xf numFmtId="9" fontId="1" fillId="0" borderId="2" xfId="1" applyFont="1" applyBorder="1" applyAlignment="1" applyProtection="1">
      <alignment horizontal="center"/>
      <protection hidden="1"/>
    </xf>
    <xf numFmtId="0" fontId="35" fillId="0" borderId="0" xfId="0" applyFont="1" applyProtection="1">
      <protection hidden="1"/>
    </xf>
    <xf numFmtId="0" fontId="0" fillId="0" borderId="0" xfId="0" applyAlignment="1" applyProtection="1">
      <alignment horizontal="right"/>
      <protection hidden="1"/>
    </xf>
    <xf numFmtId="44" fontId="16" fillId="0" borderId="1" xfId="0" applyNumberFormat="1" applyFont="1" applyBorder="1" applyAlignment="1" applyProtection="1">
      <alignment horizontal="right" vertical="top"/>
      <protection hidden="1"/>
    </xf>
    <xf numFmtId="9" fontId="0" fillId="0" borderId="0" xfId="1" applyFont="1" applyBorder="1" applyAlignment="1" applyProtection="1">
      <alignment horizontal="right"/>
      <protection hidden="1"/>
    </xf>
    <xf numFmtId="9" fontId="0" fillId="0" borderId="13" xfId="1" applyFont="1" applyFill="1" applyBorder="1" applyAlignment="1" applyProtection="1">
      <alignment horizontal="center"/>
      <protection hidden="1"/>
    </xf>
    <xf numFmtId="44" fontId="16" fillId="0" borderId="1" xfId="2" applyFont="1" applyFill="1" applyBorder="1" applyAlignment="1" applyProtection="1">
      <alignment horizontal="right" vertical="top"/>
      <protection hidden="1"/>
    </xf>
    <xf numFmtId="0" fontId="35" fillId="0" borderId="10" xfId="0" applyFont="1" applyBorder="1" applyProtection="1">
      <protection hidden="1"/>
    </xf>
    <xf numFmtId="3" fontId="16" fillId="0" borderId="10" xfId="0" applyNumberFormat="1" applyFont="1" applyBorder="1" applyAlignment="1" applyProtection="1">
      <alignment horizontal="right" vertical="top"/>
      <protection hidden="1"/>
    </xf>
    <xf numFmtId="9" fontId="0" fillId="0" borderId="10" xfId="1" applyFont="1" applyBorder="1" applyProtection="1">
      <protection hidden="1"/>
    </xf>
    <xf numFmtId="9" fontId="0" fillId="0" borderId="15" xfId="1" applyFont="1" applyBorder="1" applyAlignment="1" applyProtection="1">
      <alignment horizontal="center"/>
      <protection hidden="1"/>
    </xf>
    <xf numFmtId="0" fontId="22" fillId="0" borderId="13" xfId="0" applyFont="1" applyBorder="1" applyAlignment="1" applyProtection="1">
      <alignment horizontal="left" vertical="top"/>
      <protection hidden="1"/>
    </xf>
    <xf numFmtId="0" fontId="1" fillId="0" borderId="10" xfId="0" applyFont="1" applyBorder="1" applyAlignment="1" applyProtection="1">
      <alignment horizontal="left" vertical="top"/>
      <protection hidden="1"/>
    </xf>
    <xf numFmtId="0" fontId="22" fillId="0" borderId="10" xfId="0" applyFont="1" applyBorder="1" applyAlignment="1" applyProtection="1">
      <alignment horizontal="left" vertical="top"/>
      <protection hidden="1"/>
    </xf>
    <xf numFmtId="0" fontId="0" fillId="0" borderId="15" xfId="0" applyBorder="1" applyAlignment="1" applyProtection="1">
      <alignment horizontal="left" vertical="top"/>
      <protection hidden="1"/>
    </xf>
    <xf numFmtId="0" fontId="57" fillId="0" borderId="0" xfId="0" applyFont="1" applyProtection="1">
      <protection hidden="1"/>
    </xf>
    <xf numFmtId="0" fontId="20" fillId="0" borderId="0" xfId="0" quotePrefix="1" applyFont="1" applyProtection="1">
      <protection hidden="1"/>
    </xf>
    <xf numFmtId="0" fontId="48" fillId="0" borderId="0" xfId="0" applyFont="1" applyProtection="1">
      <protection hidden="1"/>
    </xf>
    <xf numFmtId="0" fontId="0" fillId="0" borderId="0" xfId="1" applyNumberFormat="1" applyFont="1" applyBorder="1" applyAlignment="1" applyProtection="1">
      <alignment horizontal="center"/>
      <protection hidden="1"/>
    </xf>
    <xf numFmtId="0" fontId="1" fillId="0" borderId="2" xfId="0" applyFont="1" applyBorder="1" applyAlignment="1" applyProtection="1">
      <alignment horizontal="left" wrapText="1"/>
      <protection hidden="1"/>
    </xf>
    <xf numFmtId="44" fontId="0" fillId="0" borderId="0" xfId="0" applyNumberFormat="1" applyProtection="1">
      <protection hidden="1"/>
    </xf>
    <xf numFmtId="0" fontId="36" fillId="0" borderId="10" xfId="0" applyFont="1" applyBorder="1" applyProtection="1">
      <protection hidden="1"/>
    </xf>
    <xf numFmtId="9" fontId="5" fillId="0" borderId="13" xfId="1" applyFont="1" applyBorder="1" applyAlignment="1" applyProtection="1">
      <alignment horizontal="center" vertical="center"/>
      <protection hidden="1"/>
    </xf>
    <xf numFmtId="0" fontId="49" fillId="0" borderId="0" xfId="0" applyFont="1" applyAlignment="1" applyProtection="1">
      <alignment horizontal="left"/>
      <protection hidden="1"/>
    </xf>
    <xf numFmtId="44" fontId="16" fillId="0" borderId="5" xfId="2" applyFont="1" applyFill="1" applyBorder="1" applyAlignment="1" applyProtection="1">
      <alignment horizontal="right" vertical="top"/>
      <protection hidden="1"/>
    </xf>
    <xf numFmtId="44" fontId="16" fillId="0" borderId="0" xfId="2" applyFont="1" applyFill="1" applyBorder="1" applyAlignment="1" applyProtection="1">
      <alignment horizontal="right" vertical="top"/>
      <protection hidden="1"/>
    </xf>
    <xf numFmtId="0" fontId="41" fillId="8" borderId="33" xfId="0" applyFont="1" applyFill="1" applyBorder="1" applyProtection="1">
      <protection hidden="1"/>
    </xf>
    <xf numFmtId="0" fontId="16" fillId="8" borderId="39" xfId="0" applyFont="1" applyFill="1" applyBorder="1" applyProtection="1">
      <protection hidden="1"/>
    </xf>
    <xf numFmtId="0" fontId="16" fillId="8" borderId="40" xfId="0" applyFont="1" applyFill="1" applyBorder="1" applyProtection="1">
      <protection hidden="1"/>
    </xf>
    <xf numFmtId="0" fontId="42" fillId="8" borderId="11" xfId="0" applyFont="1" applyFill="1" applyBorder="1" applyAlignment="1" applyProtection="1">
      <alignment vertical="top"/>
      <protection hidden="1"/>
    </xf>
    <xf numFmtId="0" fontId="42" fillId="8" borderId="0" xfId="0" applyFont="1" applyFill="1" applyAlignment="1" applyProtection="1">
      <alignment vertical="top" wrapText="1"/>
      <protection hidden="1"/>
    </xf>
    <xf numFmtId="0" fontId="42" fillId="8" borderId="13" xfId="0" applyFont="1" applyFill="1" applyBorder="1" applyAlignment="1" applyProtection="1">
      <alignment vertical="top" wrapText="1"/>
      <protection hidden="1"/>
    </xf>
    <xf numFmtId="0" fontId="16" fillId="8" borderId="11" xfId="0" applyFont="1" applyFill="1" applyBorder="1" applyProtection="1">
      <protection hidden="1"/>
    </xf>
    <xf numFmtId="0" fontId="16" fillId="8" borderId="0" xfId="0" applyFont="1" applyFill="1" applyProtection="1">
      <protection hidden="1"/>
    </xf>
    <xf numFmtId="0" fontId="27" fillId="8" borderId="11" xfId="0" applyFont="1" applyFill="1" applyBorder="1" applyProtection="1">
      <protection hidden="1"/>
    </xf>
    <xf numFmtId="0" fontId="27" fillId="8" borderId="0" xfId="0" applyFont="1" applyFill="1" applyProtection="1">
      <protection hidden="1"/>
    </xf>
    <xf numFmtId="0" fontId="16" fillId="0" borderId="0" xfId="0" applyFont="1" applyProtection="1">
      <protection hidden="1"/>
    </xf>
    <xf numFmtId="0" fontId="16" fillId="0" borderId="2" xfId="0" applyFont="1" applyBorder="1" applyProtection="1">
      <protection hidden="1"/>
    </xf>
    <xf numFmtId="9" fontId="16" fillId="0" borderId="0" xfId="1" applyFont="1" applyBorder="1" applyAlignment="1" applyProtection="1">
      <alignment horizontal="right"/>
      <protection hidden="1"/>
    </xf>
    <xf numFmtId="0" fontId="1" fillId="8" borderId="11" xfId="0" applyFont="1" applyFill="1" applyBorder="1" applyAlignment="1" applyProtection="1">
      <alignment horizontal="right"/>
      <protection hidden="1"/>
    </xf>
    <xf numFmtId="44" fontId="0" fillId="0" borderId="13" xfId="0" applyNumberFormat="1" applyBorder="1" applyAlignment="1" applyProtection="1">
      <alignment horizontal="right"/>
      <protection hidden="1"/>
    </xf>
    <xf numFmtId="9" fontId="1" fillId="0" borderId="2" xfId="1" applyFont="1" applyBorder="1" applyAlignment="1" applyProtection="1">
      <alignment horizontal="left"/>
      <protection hidden="1"/>
    </xf>
    <xf numFmtId="9" fontId="1" fillId="0" borderId="12" xfId="1" applyFont="1" applyBorder="1" applyAlignment="1" applyProtection="1">
      <alignment horizontal="left"/>
      <protection hidden="1"/>
    </xf>
    <xf numFmtId="44" fontId="16" fillId="0" borderId="0" xfId="0" applyNumberFormat="1" applyFont="1" applyAlignment="1" applyProtection="1">
      <alignment horizontal="right" vertical="top"/>
      <protection hidden="1"/>
    </xf>
    <xf numFmtId="9" fontId="0" fillId="0" borderId="13" xfId="1" applyFont="1" applyBorder="1" applyAlignment="1" applyProtection="1">
      <alignment horizontal="right"/>
      <protection hidden="1"/>
    </xf>
    <xf numFmtId="0" fontId="0" fillId="0" borderId="40" xfId="0" applyBorder="1" applyProtection="1">
      <protection hidden="1"/>
    </xf>
    <xf numFmtId="3" fontId="0" fillId="0" borderId="0" xfId="0" applyNumberFormat="1" applyAlignment="1" applyProtection="1">
      <alignment horizontal="right"/>
      <protection hidden="1"/>
    </xf>
    <xf numFmtId="3" fontId="0" fillId="0" borderId="13" xfId="0" applyNumberFormat="1" applyBorder="1" applyAlignment="1" applyProtection="1">
      <alignment horizontal="right"/>
      <protection hidden="1"/>
    </xf>
    <xf numFmtId="0" fontId="22" fillId="0" borderId="15" xfId="0" applyFont="1" applyBorder="1" applyAlignment="1" applyProtection="1">
      <alignment horizontal="left" vertical="top"/>
      <protection hidden="1"/>
    </xf>
    <xf numFmtId="0" fontId="5" fillId="0" borderId="0" xfId="0" applyFont="1" applyAlignment="1" applyProtection="1">
      <alignment horizontal="right" vertical="top"/>
      <protection hidden="1"/>
    </xf>
    <xf numFmtId="0" fontId="1" fillId="8" borderId="13" xfId="0" applyFont="1" applyFill="1" applyBorder="1" applyAlignment="1" applyProtection="1">
      <alignment horizontal="center"/>
      <protection hidden="1"/>
    </xf>
    <xf numFmtId="0" fontId="1" fillId="8" borderId="15" xfId="0" applyFont="1" applyFill="1" applyBorder="1" applyAlignment="1" applyProtection="1">
      <alignment horizontal="center"/>
      <protection hidden="1"/>
    </xf>
    <xf numFmtId="44" fontId="0" fillId="0" borderId="59" xfId="2" applyFont="1" applyBorder="1" applyAlignment="1" applyProtection="1">
      <alignment horizontal="right"/>
      <protection hidden="1"/>
    </xf>
    <xf numFmtId="44" fontId="0" fillId="0" borderId="59" xfId="0" applyNumberFormat="1" applyBorder="1" applyAlignment="1" applyProtection="1">
      <alignment horizontal="right"/>
      <protection hidden="1"/>
    </xf>
    <xf numFmtId="44" fontId="0" fillId="0" borderId="53" xfId="0" applyNumberFormat="1" applyBorder="1" applyAlignment="1" applyProtection="1">
      <alignment horizontal="right"/>
      <protection hidden="1"/>
    </xf>
    <xf numFmtId="0" fontId="47" fillId="0" borderId="0" xfId="0" applyFont="1" applyProtection="1">
      <protection hidden="1"/>
    </xf>
    <xf numFmtId="0" fontId="56" fillId="0" borderId="0" xfId="0" applyFont="1" applyAlignment="1" applyProtection="1">
      <alignment vertical="top" wrapText="1"/>
      <protection hidden="1"/>
    </xf>
    <xf numFmtId="0" fontId="0" fillId="0" borderId="0" xfId="0" applyAlignment="1" applyProtection="1">
      <alignment horizontal="center"/>
      <protection hidden="1"/>
    </xf>
    <xf numFmtId="0" fontId="38" fillId="0" borderId="0" xfId="0" applyFont="1" applyAlignment="1" applyProtection="1">
      <alignment horizontal="left"/>
      <protection hidden="1"/>
    </xf>
    <xf numFmtId="0" fontId="12" fillId="0" borderId="41" xfId="0" applyFont="1" applyBorder="1" applyAlignment="1" applyProtection="1">
      <alignment horizontal="center" vertical="center" wrapText="1"/>
      <protection hidden="1"/>
    </xf>
    <xf numFmtId="0" fontId="31" fillId="0" borderId="42" xfId="0" applyFont="1" applyBorder="1" applyAlignment="1" applyProtection="1">
      <alignment horizontal="center" vertical="center" wrapText="1"/>
      <protection hidden="1"/>
    </xf>
    <xf numFmtId="0" fontId="1" fillId="0" borderId="26" xfId="0" applyFont="1" applyBorder="1" applyAlignment="1" applyProtection="1">
      <alignment horizontal="left" vertical="top" wrapText="1"/>
      <protection hidden="1"/>
    </xf>
    <xf numFmtId="0" fontId="27" fillId="8" borderId="43" xfId="0" applyFont="1" applyFill="1" applyBorder="1" applyAlignment="1" applyProtection="1">
      <alignment horizontal="center" vertical="top" wrapText="1"/>
      <protection locked="0" hidden="1"/>
    </xf>
    <xf numFmtId="0" fontId="1" fillId="0" borderId="23" xfId="0" applyFont="1" applyBorder="1" applyAlignment="1" applyProtection="1">
      <alignment horizontal="left" vertical="top" wrapText="1"/>
      <protection hidden="1"/>
    </xf>
    <xf numFmtId="0" fontId="27" fillId="8" borderId="29" xfId="0" applyFont="1" applyFill="1" applyBorder="1" applyAlignment="1" applyProtection="1">
      <alignment horizontal="center" vertical="top" wrapText="1"/>
      <protection locked="0" hidden="1"/>
    </xf>
    <xf numFmtId="0" fontId="1" fillId="0" borderId="25" xfId="0" applyFont="1" applyBorder="1" applyAlignment="1" applyProtection="1">
      <alignment horizontal="left" vertical="top" wrapText="1"/>
      <protection hidden="1"/>
    </xf>
    <xf numFmtId="0" fontId="27" fillId="8" borderId="37" xfId="0" applyFont="1" applyFill="1" applyBorder="1" applyAlignment="1" applyProtection="1">
      <alignment horizontal="center" vertical="top" wrapText="1"/>
      <protection locked="0" hidden="1"/>
    </xf>
    <xf numFmtId="0" fontId="12" fillId="0" borderId="24" xfId="0" applyFont="1" applyBorder="1" applyAlignment="1" applyProtection="1">
      <alignment horizontal="center" vertical="center" wrapText="1"/>
      <protection hidden="1"/>
    </xf>
    <xf numFmtId="0" fontId="31" fillId="0" borderId="62" xfId="0" applyFont="1" applyBorder="1" applyAlignment="1" applyProtection="1">
      <alignment horizontal="center" vertical="center" wrapText="1"/>
      <protection hidden="1"/>
    </xf>
    <xf numFmtId="0" fontId="31" fillId="0" borderId="25" xfId="0" applyFont="1" applyBorder="1" applyAlignment="1" applyProtection="1">
      <alignment horizontal="center" vertical="center" wrapText="1"/>
      <protection hidden="1"/>
    </xf>
    <xf numFmtId="0" fontId="27" fillId="8" borderId="30" xfId="0" applyFont="1" applyFill="1" applyBorder="1" applyAlignment="1" applyProtection="1">
      <alignment horizontal="center" vertical="top" wrapText="1"/>
      <protection locked="0" hidden="1"/>
    </xf>
    <xf numFmtId="0" fontId="27" fillId="8" borderId="31" xfId="0" applyFont="1" applyFill="1" applyBorder="1" applyAlignment="1" applyProtection="1">
      <alignment horizontal="center" vertical="top" wrapText="1"/>
      <protection locked="0" hidden="1"/>
    </xf>
    <xf numFmtId="0" fontId="1" fillId="0" borderId="27" xfId="0" applyFont="1" applyBorder="1" applyAlignment="1" applyProtection="1">
      <alignment horizontal="left" vertical="top" wrapText="1"/>
      <protection hidden="1"/>
    </xf>
    <xf numFmtId="0" fontId="1" fillId="8" borderId="43" xfId="0" applyFont="1" applyFill="1" applyBorder="1" applyAlignment="1" applyProtection="1">
      <alignment horizontal="center" vertical="top" wrapText="1"/>
      <protection locked="0" hidden="1"/>
    </xf>
    <xf numFmtId="0" fontId="1" fillId="8" borderId="30" xfId="0" applyFont="1" applyFill="1" applyBorder="1" applyAlignment="1" applyProtection="1">
      <alignment horizontal="center" vertical="top" wrapText="1"/>
      <protection locked="0" hidden="1"/>
    </xf>
    <xf numFmtId="0" fontId="1" fillId="8" borderId="31" xfId="0" applyFont="1" applyFill="1" applyBorder="1" applyAlignment="1" applyProtection="1">
      <alignment horizontal="center" vertical="top" wrapText="1"/>
      <protection locked="0" hidden="1"/>
    </xf>
    <xf numFmtId="0" fontId="41" fillId="12" borderId="33" xfId="0" applyFont="1" applyFill="1" applyBorder="1" applyProtection="1">
      <protection hidden="1"/>
    </xf>
    <xf numFmtId="0" fontId="0" fillId="12" borderId="39" xfId="0" applyFill="1" applyBorder="1" applyProtection="1">
      <protection hidden="1"/>
    </xf>
    <xf numFmtId="0" fontId="1" fillId="12" borderId="39" xfId="0" applyFont="1" applyFill="1" applyBorder="1" applyAlignment="1" applyProtection="1">
      <alignment horizontal="center"/>
      <protection hidden="1"/>
    </xf>
    <xf numFmtId="0" fontId="0" fillId="12" borderId="40" xfId="0" applyFill="1" applyBorder="1" applyProtection="1">
      <protection hidden="1"/>
    </xf>
    <xf numFmtId="0" fontId="42" fillId="12" borderId="11" xfId="0" applyFont="1" applyFill="1" applyBorder="1" applyAlignment="1" applyProtection="1">
      <alignment vertical="top"/>
      <protection hidden="1"/>
    </xf>
    <xf numFmtId="0" fontId="0" fillId="12" borderId="0" xfId="0" applyFill="1" applyProtection="1">
      <protection hidden="1"/>
    </xf>
    <xf numFmtId="0" fontId="1" fillId="12" borderId="0" xfId="0" applyFont="1" applyFill="1" applyAlignment="1" applyProtection="1">
      <alignment horizontal="center"/>
      <protection hidden="1"/>
    </xf>
    <xf numFmtId="0" fontId="0" fillId="12" borderId="13" xfId="0" applyFill="1" applyBorder="1" applyProtection="1">
      <protection hidden="1"/>
    </xf>
    <xf numFmtId="0" fontId="1" fillId="12" borderId="11" xfId="0" applyFont="1" applyFill="1" applyBorder="1" applyProtection="1">
      <protection hidden="1"/>
    </xf>
    <xf numFmtId="0" fontId="1" fillId="11" borderId="60" xfId="0" applyFont="1" applyFill="1" applyBorder="1" applyAlignment="1" applyProtection="1">
      <alignment horizontal="center"/>
      <protection locked="0" hidden="1"/>
    </xf>
    <xf numFmtId="0" fontId="44" fillId="12" borderId="13" xfId="0" applyFont="1" applyFill="1" applyBorder="1" applyAlignment="1" applyProtection="1">
      <alignment horizontal="right"/>
      <protection hidden="1"/>
    </xf>
    <xf numFmtId="0" fontId="1" fillId="12" borderId="14" xfId="0" applyFont="1" applyFill="1" applyBorder="1" applyProtection="1">
      <protection hidden="1"/>
    </xf>
    <xf numFmtId="0" fontId="0" fillId="12" borderId="10" xfId="0" applyFill="1" applyBorder="1" applyProtection="1">
      <protection hidden="1"/>
    </xf>
    <xf numFmtId="0" fontId="1" fillId="12" borderId="10" xfId="0" applyFont="1" applyFill="1" applyBorder="1" applyAlignment="1" applyProtection="1">
      <alignment horizontal="center"/>
      <protection hidden="1"/>
    </xf>
    <xf numFmtId="0" fontId="44" fillId="12" borderId="15" xfId="0" applyFont="1" applyFill="1" applyBorder="1" applyAlignment="1" applyProtection="1">
      <alignment horizontal="right"/>
      <protection hidden="1"/>
    </xf>
    <xf numFmtId="0" fontId="17" fillId="0" borderId="0" xfId="0" applyFont="1" applyProtection="1">
      <protection hidden="1"/>
    </xf>
    <xf numFmtId="0" fontId="18" fillId="0" borderId="0" xfId="0" applyFont="1" applyProtection="1">
      <protection hidden="1"/>
    </xf>
    <xf numFmtId="0" fontId="19" fillId="0" borderId="0" xfId="0" applyFont="1" applyAlignment="1" applyProtection="1">
      <alignment vertical="center" wrapText="1"/>
      <protection hidden="1"/>
    </xf>
    <xf numFmtId="0" fontId="19" fillId="0" borderId="0" xfId="0" applyFont="1" applyAlignment="1" applyProtection="1">
      <alignment vertical="center"/>
      <protection hidden="1"/>
    </xf>
    <xf numFmtId="5" fontId="0" fillId="2" borderId="48" xfId="0" applyNumberFormat="1" applyFill="1" applyBorder="1" applyProtection="1">
      <protection locked="0"/>
    </xf>
    <xf numFmtId="0" fontId="1" fillId="2" borderId="47" xfId="0" applyFont="1" applyFill="1" applyBorder="1" applyAlignment="1" applyProtection="1">
      <alignment horizontal="center"/>
      <protection locked="0"/>
    </xf>
    <xf numFmtId="44" fontId="15" fillId="2" borderId="48" xfId="0" applyNumberFormat="1" applyFont="1" applyFill="1" applyBorder="1" applyAlignment="1" applyProtection="1">
      <alignment horizontal="left" vertical="top" wrapText="1"/>
      <protection locked="0"/>
    </xf>
    <xf numFmtId="44" fontId="15" fillId="2" borderId="47" xfId="0" applyNumberFormat="1" applyFont="1" applyFill="1" applyBorder="1" applyAlignment="1" applyProtection="1">
      <alignment horizontal="left" vertical="top" wrapText="1"/>
      <protection locked="0"/>
    </xf>
    <xf numFmtId="44" fontId="16" fillId="2" borderId="48" xfId="2" applyFont="1" applyFill="1" applyBorder="1" applyAlignment="1" applyProtection="1">
      <alignment horizontal="right" vertical="top"/>
      <protection locked="0"/>
    </xf>
    <xf numFmtId="44" fontId="16" fillId="2" borderId="48" xfId="0" applyNumberFormat="1" applyFont="1" applyFill="1" applyBorder="1" applyAlignment="1" applyProtection="1">
      <alignment horizontal="right" vertical="top"/>
      <protection locked="0"/>
    </xf>
    <xf numFmtId="44" fontId="0" fillId="2" borderId="48" xfId="2" applyFont="1" applyFill="1" applyBorder="1" applyAlignment="1" applyProtection="1">
      <alignment horizontal="right" vertical="top"/>
      <protection locked="0"/>
    </xf>
    <xf numFmtId="44" fontId="0" fillId="2" borderId="47" xfId="2" applyFont="1" applyFill="1" applyBorder="1" applyAlignment="1" applyProtection="1">
      <alignment horizontal="right" vertical="top"/>
      <protection locked="0"/>
    </xf>
    <xf numFmtId="44" fontId="0" fillId="2" borderId="48" xfId="0" applyNumberFormat="1" applyFill="1" applyBorder="1" applyAlignment="1" applyProtection="1">
      <alignment horizontal="right" vertical="top"/>
      <protection locked="0"/>
    </xf>
    <xf numFmtId="44" fontId="0" fillId="2" borderId="47" xfId="0" applyNumberFormat="1" applyFill="1" applyBorder="1" applyAlignment="1" applyProtection="1">
      <alignment horizontal="right" vertical="top"/>
      <protection locked="0"/>
    </xf>
    <xf numFmtId="3" fontId="16" fillId="2" borderId="48" xfId="0" applyNumberFormat="1" applyFont="1" applyFill="1" applyBorder="1" applyAlignment="1" applyProtection="1">
      <alignment horizontal="right" vertical="top"/>
      <protection locked="0"/>
    </xf>
    <xf numFmtId="44" fontId="16" fillId="2" borderId="55" xfId="0" applyNumberFormat="1" applyFont="1" applyFill="1" applyBorder="1" applyAlignment="1" applyProtection="1">
      <alignment horizontal="right" vertical="top"/>
      <protection locked="0"/>
    </xf>
    <xf numFmtId="44" fontId="16" fillId="2" borderId="55" xfId="2" applyFont="1" applyFill="1" applyBorder="1" applyAlignment="1" applyProtection="1">
      <alignment horizontal="right" vertical="top"/>
      <protection locked="0"/>
    </xf>
    <xf numFmtId="0" fontId="46" fillId="2" borderId="48" xfId="0" applyFont="1" applyFill="1" applyBorder="1" applyAlignment="1" applyProtection="1">
      <alignment horizontal="left" vertical="top"/>
      <protection locked="0"/>
    </xf>
    <xf numFmtId="0" fontId="30" fillId="2" borderId="47" xfId="0" applyFont="1" applyFill="1" applyBorder="1" applyAlignment="1" applyProtection="1">
      <alignment horizontal="left" vertical="top" wrapText="1"/>
      <protection locked="0"/>
    </xf>
    <xf numFmtId="0" fontId="16" fillId="2" borderId="48" xfId="0" applyFont="1" applyFill="1" applyBorder="1" applyAlignment="1" applyProtection="1">
      <alignment horizontal="left" vertical="top"/>
      <protection locked="0"/>
    </xf>
    <xf numFmtId="0" fontId="16" fillId="2" borderId="47" xfId="0" applyFont="1" applyFill="1" applyBorder="1" applyAlignment="1" applyProtection="1">
      <alignment horizontal="left" vertical="top"/>
      <protection locked="0"/>
    </xf>
    <xf numFmtId="44" fontId="16" fillId="2" borderId="56" xfId="2" applyFont="1" applyFill="1" applyBorder="1" applyAlignment="1" applyProtection="1">
      <alignment horizontal="right" vertical="top"/>
      <protection locked="0"/>
    </xf>
    <xf numFmtId="44" fontId="16" fillId="2" borderId="48" xfId="2" applyFont="1" applyFill="1" applyBorder="1" applyAlignment="1" applyProtection="1">
      <alignment horizontal="right" vertical="top"/>
    </xf>
    <xf numFmtId="44" fontId="16" fillId="2" borderId="55" xfId="0" applyNumberFormat="1" applyFont="1" applyFill="1" applyBorder="1" applyAlignment="1">
      <alignment horizontal="right" vertical="top"/>
    </xf>
    <xf numFmtId="44" fontId="33" fillId="11" borderId="48" xfId="0" applyNumberFormat="1" applyFont="1" applyFill="1" applyBorder="1" applyAlignment="1" applyProtection="1">
      <alignment horizontal="right" vertical="top"/>
      <protection locked="0"/>
    </xf>
    <xf numFmtId="44" fontId="16" fillId="2" borderId="47" xfId="2" applyFont="1" applyFill="1" applyBorder="1" applyAlignment="1" applyProtection="1">
      <alignment horizontal="right" vertical="top"/>
      <protection locked="0"/>
    </xf>
    <xf numFmtId="44" fontId="16" fillId="11" borderId="48" xfId="0" applyNumberFormat="1" applyFont="1" applyFill="1" applyBorder="1" applyAlignment="1" applyProtection="1">
      <alignment horizontal="right" vertical="top"/>
      <protection locked="0"/>
    </xf>
    <xf numFmtId="44" fontId="16" fillId="2" borderId="63" xfId="2" applyFont="1" applyFill="1" applyBorder="1" applyAlignment="1" applyProtection="1">
      <alignment horizontal="right" vertical="top"/>
      <protection locked="0"/>
    </xf>
    <xf numFmtId="0" fontId="30" fillId="2" borderId="48" xfId="0" applyFont="1" applyFill="1" applyBorder="1" applyAlignment="1" applyProtection="1">
      <alignment horizontal="left" vertical="top"/>
      <protection locked="0"/>
    </xf>
    <xf numFmtId="3" fontId="0" fillId="2" borderId="48" xfId="0" applyNumberFormat="1" applyFill="1" applyBorder="1" applyAlignment="1" applyProtection="1">
      <alignment horizontal="right" vertical="top"/>
      <protection locked="0"/>
    </xf>
    <xf numFmtId="3" fontId="0" fillId="2" borderId="47" xfId="0" applyNumberFormat="1" applyFill="1" applyBorder="1" applyAlignment="1" applyProtection="1">
      <alignment horizontal="right" vertical="top"/>
      <protection locked="0"/>
    </xf>
    <xf numFmtId="0" fontId="30" fillId="2" borderId="48" xfId="0" applyFont="1" applyFill="1" applyBorder="1" applyAlignment="1" applyProtection="1">
      <alignment horizontal="left" vertical="top" wrapText="1"/>
      <protection locked="0"/>
    </xf>
    <xf numFmtId="4" fontId="16" fillId="2" borderId="48" xfId="0" applyNumberFormat="1" applyFont="1" applyFill="1" applyBorder="1" applyAlignment="1" applyProtection="1">
      <alignment horizontal="right" vertical="top"/>
      <protection locked="0"/>
    </xf>
    <xf numFmtId="4" fontId="16" fillId="2" borderId="56" xfId="0" applyNumberFormat="1" applyFont="1" applyFill="1" applyBorder="1" applyAlignment="1" applyProtection="1">
      <alignment horizontal="right" vertical="top"/>
      <protection locked="0"/>
    </xf>
    <xf numFmtId="4" fontId="16" fillId="2" borderId="55" xfId="0" applyNumberFormat="1" applyFont="1" applyFill="1" applyBorder="1" applyAlignment="1" applyProtection="1">
      <alignment horizontal="right" vertical="top"/>
      <protection locked="0"/>
    </xf>
    <xf numFmtId="4" fontId="30" fillId="2" borderId="48" xfId="0" applyNumberFormat="1" applyFont="1" applyFill="1" applyBorder="1" applyAlignment="1" applyProtection="1">
      <alignment horizontal="right" vertical="top" wrapText="1"/>
      <protection locked="0"/>
    </xf>
    <xf numFmtId="0" fontId="0" fillId="2" borderId="26" xfId="1" applyNumberFormat="1" applyFont="1" applyFill="1" applyBorder="1" applyAlignment="1" applyProtection="1">
      <alignment horizontal="center"/>
      <protection locked="0"/>
    </xf>
    <xf numFmtId="0" fontId="0" fillId="2" borderId="23" xfId="1" applyNumberFormat="1" applyFont="1" applyFill="1" applyBorder="1" applyAlignment="1" applyProtection="1">
      <alignment horizontal="center"/>
      <protection locked="0"/>
    </xf>
    <xf numFmtId="0" fontId="24" fillId="2" borderId="23" xfId="1" applyNumberFormat="1" applyFont="1" applyFill="1" applyBorder="1" applyAlignment="1" applyProtection="1">
      <alignment horizontal="center" wrapText="1"/>
      <protection locked="0"/>
    </xf>
    <xf numFmtId="4" fontId="30" fillId="2" borderId="48" xfId="0" applyNumberFormat="1" applyFont="1" applyFill="1" applyBorder="1" applyAlignment="1">
      <alignment horizontal="right" vertical="top" wrapText="1"/>
    </xf>
    <xf numFmtId="4" fontId="16" fillId="2" borderId="56" xfId="0" applyNumberFormat="1" applyFont="1" applyFill="1" applyBorder="1" applyAlignment="1">
      <alignment horizontal="right" vertical="top"/>
    </xf>
    <xf numFmtId="0" fontId="24" fillId="2" borderId="23" xfId="1" applyNumberFormat="1" applyFont="1" applyFill="1" applyBorder="1" applyAlignment="1" applyProtection="1">
      <alignment horizontal="center" wrapText="1"/>
    </xf>
    <xf numFmtId="4" fontId="16" fillId="2" borderId="63" xfId="0" applyNumberFormat="1" applyFont="1" applyFill="1" applyBorder="1" applyAlignment="1" applyProtection="1">
      <alignment horizontal="right" vertical="top"/>
      <protection locked="0"/>
    </xf>
    <xf numFmtId="4" fontId="16" fillId="2" borderId="48" xfId="0" applyNumberFormat="1" applyFont="1" applyFill="1" applyBorder="1" applyAlignment="1" applyProtection="1">
      <alignment horizontal="right" vertical="top" wrapText="1"/>
      <protection locked="0"/>
    </xf>
    <xf numFmtId="0" fontId="0" fillId="2" borderId="23" xfId="1" applyNumberFormat="1" applyFont="1" applyFill="1" applyBorder="1" applyAlignment="1" applyProtection="1">
      <alignment horizontal="center" wrapText="1"/>
      <protection locked="0"/>
    </xf>
    <xf numFmtId="0" fontId="54" fillId="2" borderId="26" xfId="1" applyNumberFormat="1" applyFont="1" applyFill="1" applyBorder="1" applyAlignment="1" applyProtection="1">
      <alignment horizontal="center" wrapText="1"/>
      <protection locked="0"/>
    </xf>
    <xf numFmtId="0" fontId="15" fillId="2" borderId="26" xfId="1" applyNumberFormat="1" applyFont="1" applyFill="1" applyBorder="1" applyAlignment="1" applyProtection="1">
      <alignment horizontal="center" vertical="center" wrapText="1"/>
      <protection locked="0"/>
    </xf>
    <xf numFmtId="10" fontId="0" fillId="0" borderId="0" xfId="1" applyNumberFormat="1" applyFont="1" applyBorder="1" applyProtection="1">
      <protection hidden="1"/>
    </xf>
    <xf numFmtId="10" fontId="0" fillId="0" borderId="13" xfId="1" applyNumberFormat="1" applyFont="1" applyBorder="1" applyProtection="1">
      <protection hidden="1"/>
    </xf>
    <xf numFmtId="7" fontId="0" fillId="2" borderId="48" xfId="0" applyNumberFormat="1" applyFill="1" applyBorder="1" applyProtection="1">
      <protection locked="0"/>
    </xf>
    <xf numFmtId="7" fontId="0" fillId="2" borderId="48" xfId="0" applyNumberFormat="1" applyFill="1" applyBorder="1" applyAlignment="1" applyProtection="1">
      <alignment horizontal="left" vertical="top"/>
      <protection locked="0"/>
    </xf>
    <xf numFmtId="7" fontId="0" fillId="0" borderId="0" xfId="0" applyNumberFormat="1" applyProtection="1">
      <protection hidden="1"/>
    </xf>
    <xf numFmtId="0" fontId="16" fillId="2" borderId="44" xfId="0" applyFont="1" applyFill="1" applyBorder="1" applyAlignment="1" applyProtection="1">
      <alignment horizontal="left" vertical="top" wrapText="1"/>
      <protection locked="0"/>
    </xf>
    <xf numFmtId="0" fontId="16" fillId="2" borderId="27" xfId="0" applyFont="1" applyFill="1" applyBorder="1" applyAlignment="1" applyProtection="1">
      <alignment horizontal="left" vertical="top" wrapText="1"/>
      <protection locked="0"/>
    </xf>
    <xf numFmtId="0" fontId="0" fillId="2" borderId="22" xfId="0" applyFill="1" applyBorder="1" applyAlignment="1" applyProtection="1">
      <alignment horizontal="left" vertical="top" wrapText="1"/>
      <protection locked="0"/>
    </xf>
    <xf numFmtId="0" fontId="0" fillId="2" borderId="23" xfId="0" applyFill="1" applyBorder="1" applyAlignment="1" applyProtection="1">
      <alignment horizontal="left" vertical="top" wrapText="1"/>
      <protection locked="0"/>
    </xf>
    <xf numFmtId="0" fontId="0" fillId="10" borderId="22" xfId="0" applyFill="1" applyBorder="1" applyAlignment="1" applyProtection="1">
      <alignment horizontal="left" vertical="top" wrapText="1"/>
      <protection locked="0"/>
    </xf>
    <xf numFmtId="0" fontId="0" fillId="10" borderId="23" xfId="0" applyFill="1" applyBorder="1" applyAlignment="1" applyProtection="1">
      <alignment horizontal="left" vertical="top" wrapText="1"/>
      <protection locked="0"/>
    </xf>
    <xf numFmtId="0" fontId="0" fillId="2" borderId="30" xfId="0" applyFill="1" applyBorder="1" applyAlignment="1" applyProtection="1">
      <alignment horizontal="left" vertical="top" wrapText="1"/>
      <protection locked="0"/>
    </xf>
    <xf numFmtId="0" fontId="0" fillId="10" borderId="30" xfId="0" applyFill="1" applyBorder="1" applyAlignment="1" applyProtection="1">
      <alignment horizontal="left" vertical="top" wrapText="1"/>
      <protection locked="0"/>
    </xf>
    <xf numFmtId="0" fontId="0" fillId="2" borderId="24" xfId="0" applyFill="1" applyBorder="1" applyAlignment="1" applyProtection="1">
      <alignment horizontal="left" vertical="top" wrapText="1"/>
      <protection locked="0"/>
    </xf>
    <xf numFmtId="0" fontId="0" fillId="2" borderId="25" xfId="0" applyFill="1" applyBorder="1" applyAlignment="1" applyProtection="1">
      <alignment horizontal="left" vertical="top" wrapText="1"/>
      <protection locked="0"/>
    </xf>
    <xf numFmtId="0" fontId="0" fillId="10" borderId="24" xfId="0" applyFill="1" applyBorder="1" applyAlignment="1" applyProtection="1">
      <alignment horizontal="left" vertical="top" wrapText="1"/>
      <protection locked="0"/>
    </xf>
    <xf numFmtId="0" fontId="0" fillId="10" borderId="25" xfId="0" applyFill="1" applyBorder="1" applyAlignment="1" applyProtection="1">
      <alignment horizontal="left" vertical="top" wrapText="1"/>
      <protection locked="0"/>
    </xf>
    <xf numFmtId="0" fontId="0" fillId="2" borderId="31" xfId="0" applyFill="1" applyBorder="1" applyAlignment="1" applyProtection="1">
      <alignment horizontal="left" vertical="top" wrapText="1"/>
      <protection locked="0"/>
    </xf>
    <xf numFmtId="0" fontId="0" fillId="10" borderId="31" xfId="0" applyFill="1" applyBorder="1" applyAlignment="1" applyProtection="1">
      <alignment horizontal="left" vertical="top" wrapText="1"/>
      <protection locked="0"/>
    </xf>
    <xf numFmtId="0" fontId="16" fillId="2" borderId="22" xfId="0" applyFont="1" applyFill="1" applyBorder="1" applyAlignment="1" applyProtection="1">
      <alignment horizontal="left" vertical="top" wrapText="1"/>
      <protection locked="0"/>
    </xf>
    <xf numFmtId="0" fontId="16" fillId="2" borderId="23" xfId="0" applyFont="1" applyFill="1" applyBorder="1" applyAlignment="1" applyProtection="1">
      <alignment horizontal="left" vertical="top" wrapText="1"/>
      <protection locked="0"/>
    </xf>
    <xf numFmtId="0" fontId="0" fillId="2" borderId="43" xfId="0" applyFill="1" applyBorder="1" applyAlignment="1" applyProtection="1">
      <alignment horizontal="left" vertical="top" wrapText="1"/>
      <protection locked="0"/>
    </xf>
    <xf numFmtId="0" fontId="16" fillId="2" borderId="30" xfId="0" applyFont="1" applyFill="1" applyBorder="1" applyAlignment="1" applyProtection="1">
      <alignment horizontal="left" vertical="top" wrapText="1"/>
      <protection locked="0"/>
    </xf>
    <xf numFmtId="0" fontId="16" fillId="10" borderId="30" xfId="0" applyFont="1" applyFill="1" applyBorder="1" applyAlignment="1" applyProtection="1">
      <alignment horizontal="left" vertical="top" wrapText="1"/>
      <protection locked="0"/>
    </xf>
    <xf numFmtId="0" fontId="16" fillId="2" borderId="31" xfId="0" applyFont="1" applyFill="1" applyBorder="1" applyAlignment="1" applyProtection="1">
      <alignment horizontal="left" vertical="top" wrapText="1"/>
      <protection locked="0"/>
    </xf>
    <xf numFmtId="0" fontId="16" fillId="10" borderId="31" xfId="0" applyFont="1" applyFill="1" applyBorder="1" applyAlignment="1" applyProtection="1">
      <alignment horizontal="left" vertical="top" wrapText="1"/>
      <protection locked="0"/>
    </xf>
    <xf numFmtId="0" fontId="0" fillId="2" borderId="44" xfId="0" applyFill="1" applyBorder="1" applyAlignment="1" applyProtection="1">
      <alignment horizontal="left" vertical="top" wrapText="1"/>
      <protection locked="0"/>
    </xf>
    <xf numFmtId="0" fontId="0" fillId="2" borderId="27" xfId="0" applyFill="1" applyBorder="1" applyAlignment="1" applyProtection="1">
      <alignment horizontal="left" vertical="top" wrapText="1"/>
      <protection locked="0"/>
    </xf>
    <xf numFmtId="0" fontId="0" fillId="10" borderId="44" xfId="0" applyFill="1" applyBorder="1" applyAlignment="1" applyProtection="1">
      <alignment horizontal="left" vertical="top" wrapText="1"/>
      <protection locked="0"/>
    </xf>
    <xf numFmtId="0" fontId="0" fillId="10" borderId="27" xfId="0" applyFill="1" applyBorder="1" applyAlignment="1" applyProtection="1">
      <alignment horizontal="left" vertical="top" wrapText="1"/>
      <protection locked="0"/>
    </xf>
    <xf numFmtId="0" fontId="0" fillId="2" borderId="29" xfId="0" applyFill="1" applyBorder="1" applyAlignment="1" applyProtection="1">
      <alignment horizontal="left" vertical="top" wrapText="1"/>
      <protection locked="0"/>
    </xf>
    <xf numFmtId="0" fontId="0" fillId="10" borderId="29" xfId="0" applyFill="1" applyBorder="1" applyAlignment="1" applyProtection="1">
      <alignment horizontal="left" vertical="top" wrapText="1"/>
      <protection locked="0"/>
    </xf>
    <xf numFmtId="0" fontId="16" fillId="10" borderId="22" xfId="0" applyFont="1" applyFill="1" applyBorder="1" applyAlignment="1" applyProtection="1">
      <alignment horizontal="left" vertical="top" wrapText="1"/>
      <protection locked="0"/>
    </xf>
    <xf numFmtId="0" fontId="16" fillId="10" borderId="23" xfId="0" applyFont="1" applyFill="1" applyBorder="1" applyAlignment="1" applyProtection="1">
      <alignment horizontal="left" vertical="top" wrapText="1"/>
      <protection locked="0"/>
    </xf>
    <xf numFmtId="0" fontId="16" fillId="2" borderId="24" xfId="0" applyFont="1" applyFill="1" applyBorder="1" applyAlignment="1" applyProtection="1">
      <alignment horizontal="left" vertical="top" wrapText="1"/>
      <protection locked="0"/>
    </xf>
    <xf numFmtId="0" fontId="16" fillId="2" borderId="25" xfId="0" applyFont="1" applyFill="1" applyBorder="1" applyAlignment="1" applyProtection="1">
      <alignment horizontal="left" vertical="top" wrapText="1"/>
      <protection locked="0"/>
    </xf>
    <xf numFmtId="0" fontId="16" fillId="10" borderId="24" xfId="0" applyFont="1" applyFill="1" applyBorder="1" applyAlignment="1" applyProtection="1">
      <alignment horizontal="left" vertical="top" wrapText="1"/>
      <protection locked="0"/>
    </xf>
    <xf numFmtId="0" fontId="16" fillId="10" borderId="25" xfId="0" applyFont="1" applyFill="1" applyBorder="1" applyAlignment="1" applyProtection="1">
      <alignment horizontal="left" vertical="top" wrapText="1"/>
      <protection locked="0"/>
    </xf>
    <xf numFmtId="0" fontId="16" fillId="0" borderId="0" xfId="0" applyFont="1" applyAlignment="1">
      <alignment wrapText="1"/>
    </xf>
    <xf numFmtId="0" fontId="16" fillId="10" borderId="44" xfId="0" applyFont="1" applyFill="1" applyBorder="1" applyAlignment="1" applyProtection="1">
      <alignment horizontal="left" vertical="top" wrapText="1"/>
      <protection locked="0"/>
    </xf>
    <xf numFmtId="0" fontId="16" fillId="10" borderId="27" xfId="0" applyFont="1" applyFill="1" applyBorder="1" applyAlignment="1" applyProtection="1">
      <alignment horizontal="left" vertical="top" wrapText="1"/>
      <protection locked="0"/>
    </xf>
    <xf numFmtId="0" fontId="16" fillId="2" borderId="43" xfId="0" applyFont="1" applyFill="1" applyBorder="1" applyAlignment="1" applyProtection="1">
      <alignment horizontal="left" vertical="top" wrapText="1"/>
      <protection locked="0"/>
    </xf>
    <xf numFmtId="0" fontId="16" fillId="10" borderId="43" xfId="0" applyFont="1" applyFill="1" applyBorder="1" applyAlignment="1" applyProtection="1">
      <alignment horizontal="left" vertical="top" wrapText="1"/>
      <protection locked="0"/>
    </xf>
    <xf numFmtId="0" fontId="1" fillId="0" borderId="66" xfId="0" applyFont="1" applyBorder="1" applyAlignment="1" applyProtection="1">
      <alignment horizontal="left" vertical="top" wrapText="1"/>
      <protection hidden="1"/>
    </xf>
    <xf numFmtId="0" fontId="1" fillId="0" borderId="68" xfId="0" applyFont="1" applyBorder="1" applyAlignment="1" applyProtection="1">
      <alignment horizontal="left" vertical="top" wrapText="1"/>
      <protection hidden="1"/>
    </xf>
    <xf numFmtId="0" fontId="16" fillId="2" borderId="38" xfId="0" applyFont="1" applyFill="1" applyBorder="1" applyAlignment="1" applyProtection="1">
      <alignment horizontal="left" vertical="top" wrapText="1"/>
      <protection locked="0"/>
    </xf>
    <xf numFmtId="0" fontId="16" fillId="2" borderId="26" xfId="0" applyFont="1" applyFill="1" applyBorder="1" applyAlignment="1" applyProtection="1">
      <alignment horizontal="left" vertical="top" wrapText="1"/>
      <protection locked="0"/>
    </xf>
    <xf numFmtId="0" fontId="16" fillId="10" borderId="38" xfId="0" applyFont="1" applyFill="1" applyBorder="1" applyAlignment="1" applyProtection="1">
      <alignment horizontal="left" vertical="top" wrapText="1"/>
      <protection locked="0"/>
    </xf>
    <xf numFmtId="0" fontId="16" fillId="10" borderId="26" xfId="0" applyFont="1" applyFill="1" applyBorder="1" applyAlignment="1" applyProtection="1">
      <alignment horizontal="left" vertical="top" wrapText="1"/>
      <protection locked="0"/>
    </xf>
    <xf numFmtId="0" fontId="16" fillId="2" borderId="29" xfId="0" applyFont="1" applyFill="1" applyBorder="1" applyAlignment="1" applyProtection="1">
      <alignment horizontal="left" vertical="top" wrapText="1"/>
      <protection locked="0"/>
    </xf>
    <xf numFmtId="0" fontId="1" fillId="0" borderId="70" xfId="0" applyFont="1" applyBorder="1" applyAlignment="1" applyProtection="1">
      <alignment horizontal="left" vertical="top" wrapText="1"/>
      <protection hidden="1"/>
    </xf>
    <xf numFmtId="0" fontId="16" fillId="2" borderId="69" xfId="0" applyFont="1" applyFill="1" applyBorder="1" applyAlignment="1" applyProtection="1">
      <alignment horizontal="left" vertical="top" wrapText="1"/>
      <protection locked="0"/>
    </xf>
    <xf numFmtId="0" fontId="16" fillId="2" borderId="70" xfId="0" applyFont="1" applyFill="1" applyBorder="1" applyAlignment="1" applyProtection="1">
      <alignment horizontal="left" vertical="top" wrapText="1"/>
      <protection locked="0"/>
    </xf>
    <xf numFmtId="0" fontId="16" fillId="10" borderId="69" xfId="0" applyFont="1" applyFill="1" applyBorder="1" applyAlignment="1" applyProtection="1">
      <alignment horizontal="left" vertical="top" wrapText="1"/>
      <protection locked="0"/>
    </xf>
    <xf numFmtId="0" fontId="16" fillId="10" borderId="70" xfId="0" applyFont="1" applyFill="1" applyBorder="1" applyAlignment="1" applyProtection="1">
      <alignment horizontal="left" vertical="top" wrapText="1"/>
      <protection locked="0"/>
    </xf>
    <xf numFmtId="0" fontId="16" fillId="2" borderId="71" xfId="0" applyFont="1" applyFill="1" applyBorder="1" applyAlignment="1" applyProtection="1">
      <alignment horizontal="left" vertical="top" wrapText="1"/>
      <protection locked="0"/>
    </xf>
    <xf numFmtId="0" fontId="16" fillId="10" borderId="71" xfId="0" applyFont="1" applyFill="1" applyBorder="1" applyAlignment="1" applyProtection="1">
      <alignment horizontal="left" vertical="top" wrapText="1"/>
      <protection locked="0"/>
    </xf>
    <xf numFmtId="0" fontId="1" fillId="0" borderId="0" xfId="0" applyFont="1" applyAlignment="1">
      <alignment horizontal="left" vertical="top"/>
    </xf>
    <xf numFmtId="10" fontId="16" fillId="10" borderId="69" xfId="0" applyNumberFormat="1" applyFont="1" applyFill="1" applyBorder="1" applyAlignment="1" applyProtection="1">
      <alignment horizontal="left" vertical="top" wrapText="1"/>
      <protection locked="0"/>
    </xf>
    <xf numFmtId="9" fontId="16" fillId="10" borderId="70" xfId="0" applyNumberFormat="1" applyFont="1" applyFill="1" applyBorder="1" applyAlignment="1" applyProtection="1">
      <alignment horizontal="left" vertical="top" wrapText="1"/>
      <protection locked="0"/>
    </xf>
    <xf numFmtId="49" fontId="0" fillId="2" borderId="43" xfId="0" applyNumberFormat="1" applyFill="1" applyBorder="1" applyAlignment="1" applyProtection="1">
      <alignment horizontal="left" vertical="top" wrapText="1"/>
      <protection locked="0"/>
    </xf>
    <xf numFmtId="0" fontId="24" fillId="10" borderId="44" xfId="0" applyFont="1" applyFill="1" applyBorder="1" applyAlignment="1" applyProtection="1">
      <alignment horizontal="left" vertical="top" wrapText="1"/>
      <protection locked="0"/>
    </xf>
    <xf numFmtId="49" fontId="0" fillId="10" borderId="43" xfId="0" applyNumberFormat="1" applyFill="1" applyBorder="1" applyAlignment="1" applyProtection="1">
      <alignment horizontal="left" vertical="top" wrapText="1"/>
      <protection locked="0"/>
    </xf>
    <xf numFmtId="0" fontId="16" fillId="2" borderId="67" xfId="0" applyFont="1" applyFill="1" applyBorder="1" applyAlignment="1" applyProtection="1">
      <alignment horizontal="left" vertical="top" wrapText="1"/>
      <protection locked="0"/>
    </xf>
    <xf numFmtId="0" fontId="16" fillId="2" borderId="66" xfId="0" applyFont="1" applyFill="1" applyBorder="1" applyAlignment="1" applyProtection="1">
      <alignment horizontal="left" vertical="top" wrapText="1"/>
      <protection locked="0"/>
    </xf>
    <xf numFmtId="0" fontId="16" fillId="10" borderId="67" xfId="0" applyFont="1" applyFill="1" applyBorder="1" applyAlignment="1" applyProtection="1">
      <alignment horizontal="left" vertical="top" wrapText="1"/>
      <protection locked="0"/>
    </xf>
    <xf numFmtId="0" fontId="16" fillId="10" borderId="66" xfId="0" applyFont="1" applyFill="1" applyBorder="1" applyAlignment="1" applyProtection="1">
      <alignment horizontal="left" vertical="top" wrapText="1"/>
      <protection locked="0"/>
    </xf>
    <xf numFmtId="0" fontId="0" fillId="10" borderId="43" xfId="0" applyFill="1" applyBorder="1" applyAlignment="1" applyProtection="1">
      <alignment horizontal="left" vertical="top" wrapText="1"/>
      <protection locked="0"/>
    </xf>
    <xf numFmtId="0" fontId="24" fillId="10" borderId="22" xfId="0" applyFont="1" applyFill="1" applyBorder="1" applyAlignment="1" applyProtection="1">
      <alignment horizontal="left" vertical="top" wrapText="1"/>
      <protection locked="0"/>
    </xf>
    <xf numFmtId="0" fontId="24" fillId="10" borderId="23" xfId="0" applyFont="1" applyFill="1" applyBorder="1" applyAlignment="1" applyProtection="1">
      <alignment horizontal="left" vertical="top" wrapText="1"/>
      <protection locked="0"/>
    </xf>
    <xf numFmtId="0" fontId="0" fillId="2" borderId="38" xfId="0" applyFill="1" applyBorder="1" applyAlignment="1" applyProtection="1">
      <alignment horizontal="left" vertical="top" wrapText="1"/>
      <protection locked="0"/>
    </xf>
    <xf numFmtId="0" fontId="0" fillId="2" borderId="26" xfId="0" applyFill="1" applyBorder="1" applyAlignment="1" applyProtection="1">
      <alignment horizontal="left" vertical="top" wrapText="1"/>
      <protection locked="0"/>
    </xf>
    <xf numFmtId="0" fontId="0" fillId="10" borderId="38" xfId="0" applyFill="1" applyBorder="1" applyAlignment="1" applyProtection="1">
      <alignment horizontal="left" vertical="top" wrapText="1"/>
      <protection locked="0"/>
    </xf>
    <xf numFmtId="0" fontId="0" fillId="10" borderId="26" xfId="0" applyFill="1" applyBorder="1" applyAlignment="1" applyProtection="1">
      <alignment horizontal="left" vertical="top" wrapText="1"/>
      <protection locked="0"/>
    </xf>
    <xf numFmtId="0" fontId="0" fillId="0" borderId="43" xfId="0" applyBorder="1" applyAlignment="1" applyProtection="1">
      <alignment horizontal="left" vertical="top" wrapText="1"/>
      <protection locked="0"/>
    </xf>
    <xf numFmtId="0" fontId="0" fillId="2" borderId="12" xfId="0" applyFill="1" applyBorder="1" applyAlignment="1" applyProtection="1">
      <alignment horizontal="left" vertical="top" wrapText="1"/>
      <protection locked="0"/>
    </xf>
    <xf numFmtId="0" fontId="0" fillId="0" borderId="0" xfId="0" applyAlignment="1">
      <alignment horizontal="left" vertical="top" wrapText="1"/>
    </xf>
    <xf numFmtId="0" fontId="1" fillId="0" borderId="0" xfId="0" applyFont="1" applyAlignment="1">
      <alignment wrapText="1"/>
    </xf>
    <xf numFmtId="0" fontId="16" fillId="0" borderId="0" xfId="0" applyFont="1" applyAlignment="1">
      <alignment wrapText="1"/>
    </xf>
    <xf numFmtId="0" fontId="0" fillId="0" borderId="3"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16" fillId="0" borderId="0" xfId="0" applyFont="1" applyAlignment="1">
      <alignment horizontal="left" vertical="top" wrapText="1"/>
    </xf>
    <xf numFmtId="0" fontId="1" fillId="0" borderId="0" xfId="0" applyFont="1" applyAlignment="1">
      <alignment horizontal="left" vertical="center" wrapText="1"/>
    </xf>
    <xf numFmtId="0" fontId="14" fillId="3" borderId="8" xfId="0" applyFont="1" applyFill="1" applyBorder="1" applyAlignment="1">
      <alignment horizontal="left"/>
    </xf>
    <xf numFmtId="0" fontId="14" fillId="3" borderId="72" xfId="0" applyFont="1" applyFill="1" applyBorder="1" applyAlignment="1">
      <alignment horizontal="left"/>
    </xf>
    <xf numFmtId="0" fontId="14" fillId="5" borderId="7" xfId="0" applyFont="1" applyFill="1" applyBorder="1" applyAlignment="1">
      <alignment horizontal="left" vertical="top" wrapText="1"/>
    </xf>
    <xf numFmtId="0" fontId="14" fillId="5" borderId="35" xfId="0" applyFont="1" applyFill="1" applyBorder="1" applyAlignment="1">
      <alignment horizontal="left" vertical="top" wrapText="1"/>
    </xf>
    <xf numFmtId="0" fontId="14" fillId="5" borderId="8" xfId="0" applyFont="1" applyFill="1" applyBorder="1" applyAlignment="1">
      <alignment horizontal="left" vertical="top" wrapText="1"/>
    </xf>
    <xf numFmtId="0" fontId="14" fillId="5" borderId="72" xfId="0" applyFont="1" applyFill="1" applyBorder="1" applyAlignment="1">
      <alignment horizontal="left" vertical="top"/>
    </xf>
    <xf numFmtId="0" fontId="0" fillId="0" borderId="0" xfId="0" applyAlignment="1">
      <alignment wrapText="1"/>
    </xf>
    <xf numFmtId="0" fontId="9" fillId="0" borderId="0" xfId="0" applyFont="1" applyAlignment="1">
      <alignment horizontal="left" vertical="top" wrapText="1"/>
    </xf>
    <xf numFmtId="0" fontId="32" fillId="0" borderId="0" xfId="0" applyFont="1" applyAlignment="1">
      <alignment wrapText="1"/>
    </xf>
    <xf numFmtId="0" fontId="32" fillId="0" borderId="0" xfId="0" applyFont="1" applyAlignment="1">
      <alignment horizontal="left" vertical="top" wrapText="1"/>
    </xf>
    <xf numFmtId="0" fontId="30" fillId="2" borderId="48" xfId="0" applyFont="1" applyFill="1" applyBorder="1" applyAlignment="1" applyProtection="1">
      <alignment horizontal="left" vertical="top"/>
      <protection locked="0"/>
    </xf>
    <xf numFmtId="0" fontId="26" fillId="2" borderId="48" xfId="0" applyFont="1" applyFill="1" applyBorder="1" applyAlignment="1" applyProtection="1">
      <alignment horizontal="left"/>
      <protection locked="0"/>
    </xf>
    <xf numFmtId="0" fontId="5" fillId="0" borderId="11" xfId="0" applyFont="1" applyBorder="1" applyAlignment="1" applyProtection="1">
      <alignment horizontal="center" vertical="top"/>
      <protection hidden="1"/>
    </xf>
    <xf numFmtId="0" fontId="24" fillId="2" borderId="48" xfId="0" applyFont="1" applyFill="1" applyBorder="1" applyAlignment="1" applyProtection="1">
      <alignment horizontal="left" vertical="center"/>
      <protection locked="0"/>
    </xf>
    <xf numFmtId="0" fontId="26" fillId="2" borderId="49" xfId="0" applyFont="1" applyFill="1" applyBorder="1" applyAlignment="1" applyProtection="1">
      <alignment horizontal="left" vertical="center"/>
      <protection locked="0"/>
    </xf>
    <xf numFmtId="0" fontId="26" fillId="2" borderId="50" xfId="0" applyFont="1" applyFill="1" applyBorder="1" applyAlignment="1" applyProtection="1">
      <alignment horizontal="left" vertical="center"/>
      <protection locked="0"/>
    </xf>
    <xf numFmtId="0" fontId="26" fillId="2" borderId="51" xfId="0" applyFont="1" applyFill="1" applyBorder="1" applyAlignment="1" applyProtection="1">
      <alignment horizontal="left" vertical="center"/>
      <protection locked="0"/>
    </xf>
    <xf numFmtId="0" fontId="24" fillId="2" borderId="0" xfId="0" applyFont="1" applyFill="1" applyAlignment="1" applyProtection="1">
      <alignment horizontal="left" vertical="top" wrapText="1"/>
      <protection locked="0"/>
    </xf>
    <xf numFmtId="0" fontId="24" fillId="2" borderId="13" xfId="0" applyFont="1" applyFill="1" applyBorder="1" applyAlignment="1" applyProtection="1">
      <alignment horizontal="left" vertical="top" wrapText="1"/>
      <protection locked="0"/>
    </xf>
    <xf numFmtId="0" fontId="24" fillId="2" borderId="49" xfId="0" applyFont="1" applyFill="1" applyBorder="1" applyAlignment="1" applyProtection="1">
      <alignment horizontal="left" vertical="top" wrapText="1"/>
      <protection locked="0"/>
    </xf>
    <xf numFmtId="0" fontId="24" fillId="2" borderId="50" xfId="0" applyFont="1" applyFill="1" applyBorder="1" applyAlignment="1" applyProtection="1">
      <alignment horizontal="left" vertical="top" wrapText="1"/>
      <protection locked="0"/>
    </xf>
    <xf numFmtId="0" fontId="24" fillId="2" borderId="52" xfId="0" applyFont="1" applyFill="1" applyBorder="1" applyAlignment="1" applyProtection="1">
      <alignment horizontal="left" vertical="top" wrapText="1"/>
      <protection locked="0"/>
    </xf>
    <xf numFmtId="0" fontId="26" fillId="2" borderId="49" xfId="0" applyFont="1" applyFill="1" applyBorder="1" applyAlignment="1" applyProtection="1">
      <alignment horizontal="left" vertical="top" wrapText="1"/>
      <protection locked="0"/>
    </xf>
    <xf numFmtId="0" fontId="26" fillId="2" borderId="50" xfId="0" applyFont="1" applyFill="1" applyBorder="1" applyAlignment="1" applyProtection="1">
      <alignment horizontal="left" vertical="top" wrapText="1"/>
      <protection locked="0"/>
    </xf>
    <xf numFmtId="0" fontId="26" fillId="2" borderId="52" xfId="0" applyFont="1" applyFill="1" applyBorder="1" applyAlignment="1" applyProtection="1">
      <alignment horizontal="left" vertical="top" wrapText="1"/>
      <protection locked="0"/>
    </xf>
    <xf numFmtId="0" fontId="29" fillId="7" borderId="17" xfId="0" applyFont="1" applyFill="1" applyBorder="1" applyAlignment="1" applyProtection="1">
      <alignment horizontal="left"/>
      <protection hidden="1"/>
    </xf>
    <xf numFmtId="0" fontId="29" fillId="7" borderId="18" xfId="0" applyFont="1" applyFill="1" applyBorder="1" applyAlignment="1" applyProtection="1">
      <alignment horizontal="left"/>
      <protection hidden="1"/>
    </xf>
    <xf numFmtId="0" fontId="29" fillId="7" borderId="19" xfId="0" applyFont="1" applyFill="1" applyBorder="1" applyAlignment="1" applyProtection="1">
      <alignment horizontal="left"/>
      <protection hidden="1"/>
    </xf>
    <xf numFmtId="0" fontId="25" fillId="0" borderId="0" xfId="0" applyFont="1" applyAlignment="1" applyProtection="1">
      <alignment vertical="center" wrapText="1"/>
      <protection hidden="1"/>
    </xf>
    <xf numFmtId="0" fontId="0" fillId="2" borderId="0" xfId="0" applyFill="1" applyAlignment="1" applyProtection="1">
      <alignment horizontal="left" wrapText="1"/>
      <protection locked="0"/>
    </xf>
    <xf numFmtId="0" fontId="0" fillId="2" borderId="13" xfId="0" applyFill="1" applyBorder="1" applyAlignment="1" applyProtection="1">
      <alignment horizontal="left" wrapText="1"/>
      <protection locked="0"/>
    </xf>
    <xf numFmtId="0" fontId="0" fillId="2" borderId="57" xfId="1" applyNumberFormat="1" applyFont="1" applyFill="1" applyBorder="1" applyAlignment="1" applyProtection="1">
      <alignment horizontal="left"/>
      <protection locked="0"/>
    </xf>
    <xf numFmtId="0" fontId="0" fillId="2" borderId="58" xfId="1" applyNumberFormat="1" applyFont="1" applyFill="1" applyBorder="1" applyAlignment="1" applyProtection="1">
      <alignment horizontal="left"/>
      <protection locked="0"/>
    </xf>
    <xf numFmtId="0" fontId="0" fillId="2" borderId="49" xfId="1" applyNumberFormat="1" applyFont="1" applyFill="1" applyBorder="1" applyAlignment="1" applyProtection="1">
      <alignment horizontal="left"/>
      <protection locked="0"/>
    </xf>
    <xf numFmtId="0" fontId="0" fillId="2" borderId="52" xfId="1" applyNumberFormat="1" applyFont="1" applyFill="1" applyBorder="1" applyAlignment="1" applyProtection="1">
      <alignment horizontal="left"/>
      <protection locked="0"/>
    </xf>
    <xf numFmtId="0" fontId="24" fillId="2" borderId="49" xfId="0" applyFont="1" applyFill="1" applyBorder="1" applyAlignment="1" applyProtection="1">
      <alignment horizontal="left" vertical="center"/>
      <protection locked="0"/>
    </xf>
    <xf numFmtId="0" fontId="24" fillId="2" borderId="51" xfId="0" applyFont="1" applyFill="1" applyBorder="1" applyAlignment="1" applyProtection="1">
      <alignment horizontal="left" vertical="center"/>
      <protection locked="0"/>
    </xf>
    <xf numFmtId="0" fontId="0" fillId="0" borderId="0" xfId="0" applyAlignment="1" applyProtection="1">
      <alignment wrapText="1"/>
      <protection hidden="1"/>
    </xf>
    <xf numFmtId="0" fontId="0" fillId="0" borderId="13" xfId="0" applyBorder="1" applyAlignment="1" applyProtection="1">
      <alignment wrapText="1"/>
      <protection hidden="1"/>
    </xf>
    <xf numFmtId="0" fontId="0" fillId="2" borderId="0" xfId="0" applyFill="1" applyAlignment="1" applyProtection="1">
      <alignment horizontal="left" wrapText="1"/>
      <protection hidden="1"/>
    </xf>
    <xf numFmtId="0" fontId="0" fillId="2" borderId="13" xfId="0" applyFill="1" applyBorder="1" applyAlignment="1" applyProtection="1">
      <alignment horizontal="left" wrapText="1"/>
      <protection hidden="1"/>
    </xf>
    <xf numFmtId="0" fontId="26" fillId="2" borderId="48" xfId="0" applyFont="1" applyFill="1" applyBorder="1" applyAlignment="1" applyProtection="1">
      <alignment horizontal="left" vertical="center"/>
      <protection locked="0"/>
    </xf>
    <xf numFmtId="0" fontId="0" fillId="0" borderId="39" xfId="0" applyBorder="1" applyAlignment="1" applyProtection="1">
      <alignment wrapText="1"/>
      <protection hidden="1"/>
    </xf>
    <xf numFmtId="0" fontId="0" fillId="0" borderId="40" xfId="0" applyBorder="1" applyAlignment="1" applyProtection="1">
      <alignment wrapText="1"/>
      <protection hidden="1"/>
    </xf>
    <xf numFmtId="0" fontId="1" fillId="3" borderId="0" xfId="0" applyFont="1" applyFill="1" applyAlignment="1" applyProtection="1">
      <alignment horizontal="center"/>
      <protection hidden="1"/>
    </xf>
    <xf numFmtId="0" fontId="1" fillId="3" borderId="13" xfId="0" applyFont="1" applyFill="1" applyBorder="1" applyAlignment="1" applyProtection="1">
      <alignment horizontal="center"/>
      <protection hidden="1"/>
    </xf>
    <xf numFmtId="0" fontId="30" fillId="2" borderId="48" xfId="0" applyFont="1" applyFill="1" applyBorder="1" applyAlignment="1" applyProtection="1">
      <alignment horizontal="left" vertical="center"/>
      <protection locked="0"/>
    </xf>
    <xf numFmtId="0" fontId="24" fillId="2" borderId="50" xfId="0" applyFont="1" applyFill="1" applyBorder="1" applyAlignment="1" applyProtection="1">
      <alignment horizontal="left" vertical="center"/>
      <protection locked="0"/>
    </xf>
    <xf numFmtId="0" fontId="24" fillId="0" borderId="0" xfId="0" applyFont="1" applyAlignment="1" applyProtection="1">
      <alignment vertical="center" wrapText="1"/>
      <protection hidden="1"/>
    </xf>
    <xf numFmtId="0" fontId="24" fillId="0" borderId="13" xfId="0" applyFont="1" applyBorder="1" applyAlignment="1" applyProtection="1">
      <alignment vertical="center" wrapText="1"/>
      <protection hidden="1"/>
    </xf>
    <xf numFmtId="9" fontId="1" fillId="0" borderId="2" xfId="1" applyFont="1" applyBorder="1" applyAlignment="1" applyProtection="1">
      <alignment horizontal="center"/>
      <protection hidden="1"/>
    </xf>
    <xf numFmtId="9" fontId="1" fillId="0" borderId="12" xfId="1" applyFont="1" applyBorder="1" applyAlignment="1" applyProtection="1">
      <alignment horizontal="center"/>
      <protection hidden="1"/>
    </xf>
    <xf numFmtId="0" fontId="1" fillId="8" borderId="0" xfId="0" applyFont="1" applyFill="1" applyAlignment="1" applyProtection="1">
      <alignment horizontal="left" vertical="top" wrapText="1"/>
      <protection hidden="1"/>
    </xf>
    <xf numFmtId="0" fontId="24" fillId="2" borderId="49" xfId="0" applyFont="1" applyFill="1" applyBorder="1" applyAlignment="1" applyProtection="1">
      <alignment horizontal="center" vertical="center"/>
      <protection locked="0"/>
    </xf>
    <xf numFmtId="0" fontId="24" fillId="2" borderId="51" xfId="0" applyFont="1" applyFill="1" applyBorder="1" applyAlignment="1" applyProtection="1">
      <alignment horizontal="center" vertical="center"/>
      <protection locked="0"/>
    </xf>
    <xf numFmtId="0" fontId="0" fillId="2" borderId="2" xfId="0" applyFill="1" applyBorder="1" applyAlignment="1" applyProtection="1">
      <alignment horizontal="left" wrapText="1"/>
      <protection locked="0"/>
    </xf>
    <xf numFmtId="0" fontId="1" fillId="2" borderId="16" xfId="0" applyFont="1" applyFill="1" applyBorder="1" applyAlignment="1" applyProtection="1">
      <alignment horizontal="left" wrapText="1"/>
      <protection locked="0"/>
    </xf>
    <xf numFmtId="0" fontId="30" fillId="2" borderId="0" xfId="0" applyFont="1" applyFill="1" applyAlignment="1" applyProtection="1">
      <alignment horizontal="left" vertical="top" wrapText="1"/>
      <protection locked="0"/>
    </xf>
    <xf numFmtId="0" fontId="30" fillId="2" borderId="13" xfId="0" applyFont="1" applyFill="1" applyBorder="1" applyAlignment="1" applyProtection="1">
      <alignment horizontal="left" vertical="top" wrapText="1"/>
      <protection locked="0"/>
    </xf>
    <xf numFmtId="0" fontId="0" fillId="2" borderId="57" xfId="1" applyNumberFormat="1" applyFont="1" applyFill="1" applyBorder="1" applyAlignment="1" applyProtection="1">
      <alignment horizontal="left"/>
    </xf>
    <xf numFmtId="0" fontId="0" fillId="2" borderId="58" xfId="1" applyNumberFormat="1" applyFont="1" applyFill="1" applyBorder="1" applyAlignment="1" applyProtection="1">
      <alignment horizontal="left"/>
    </xf>
    <xf numFmtId="0" fontId="0" fillId="2" borderId="49" xfId="1" applyNumberFormat="1" applyFont="1" applyFill="1" applyBorder="1" applyAlignment="1" applyProtection="1">
      <alignment horizontal="left"/>
    </xf>
    <xf numFmtId="0" fontId="0" fillId="2" borderId="52" xfId="1" applyNumberFormat="1" applyFont="1" applyFill="1" applyBorder="1" applyAlignment="1" applyProtection="1">
      <alignment horizontal="left"/>
    </xf>
    <xf numFmtId="0" fontId="0" fillId="2" borderId="0" xfId="0" applyFill="1" applyAlignment="1">
      <alignment horizontal="left" wrapText="1"/>
    </xf>
    <xf numFmtId="0" fontId="0" fillId="2" borderId="13" xfId="0" applyFill="1" applyBorder="1" applyAlignment="1">
      <alignment horizontal="left" wrapText="1"/>
    </xf>
    <xf numFmtId="0" fontId="27" fillId="8" borderId="0" xfId="0" applyFont="1" applyFill="1" applyAlignment="1" applyProtection="1">
      <alignment horizontal="left" vertical="top" wrapText="1"/>
      <protection hidden="1"/>
    </xf>
    <xf numFmtId="0" fontId="27" fillId="8" borderId="0" xfId="0" applyFont="1" applyFill="1" applyAlignment="1" applyProtection="1">
      <alignment wrapText="1"/>
      <protection hidden="1"/>
    </xf>
    <xf numFmtId="0" fontId="27" fillId="8" borderId="13" xfId="0" applyFont="1" applyFill="1" applyBorder="1" applyAlignment="1" applyProtection="1">
      <alignment wrapText="1"/>
      <protection hidden="1"/>
    </xf>
    <xf numFmtId="0" fontId="1" fillId="2" borderId="2" xfId="0" applyFont="1" applyFill="1" applyBorder="1" applyAlignment="1" applyProtection="1">
      <alignment horizontal="left" wrapText="1"/>
      <protection locked="0"/>
    </xf>
    <xf numFmtId="0" fontId="1" fillId="2" borderId="12" xfId="0" applyFont="1" applyFill="1" applyBorder="1" applyAlignment="1" applyProtection="1">
      <alignment horizontal="left" wrapText="1"/>
      <protection locked="0"/>
    </xf>
    <xf numFmtId="0" fontId="0" fillId="2" borderId="16" xfId="0" applyFill="1" applyBorder="1" applyAlignment="1" applyProtection="1">
      <alignment horizontal="left" wrapText="1"/>
      <protection locked="0"/>
    </xf>
    <xf numFmtId="0" fontId="0" fillId="2" borderId="54" xfId="0" applyFill="1" applyBorder="1" applyAlignment="1" applyProtection="1">
      <alignment horizontal="left" wrapText="1"/>
      <protection locked="0"/>
    </xf>
    <xf numFmtId="0" fontId="45" fillId="2" borderId="48" xfId="0" applyFont="1" applyFill="1" applyBorder="1" applyAlignment="1" applyProtection="1">
      <alignment horizontal="left" vertical="top"/>
      <protection locked="0"/>
    </xf>
    <xf numFmtId="0" fontId="1" fillId="3" borderId="9" xfId="0" applyFont="1" applyFill="1" applyBorder="1" applyAlignment="1" applyProtection="1">
      <alignment horizontal="center"/>
      <protection hidden="1"/>
    </xf>
    <xf numFmtId="0" fontId="1" fillId="3" borderId="16" xfId="0" applyFont="1" applyFill="1" applyBorder="1" applyAlignment="1" applyProtection="1">
      <alignment horizontal="center"/>
      <protection hidden="1"/>
    </xf>
    <xf numFmtId="0" fontId="1" fillId="3" borderId="54" xfId="0" applyFont="1" applyFill="1" applyBorder="1" applyAlignment="1" applyProtection="1">
      <alignment horizontal="center"/>
      <protection hidden="1"/>
    </xf>
    <xf numFmtId="0" fontId="0" fillId="2" borderId="0" xfId="0" applyFill="1" applyAlignment="1" applyProtection="1">
      <alignment horizontal="left"/>
      <protection locked="0"/>
    </xf>
    <xf numFmtId="0" fontId="0" fillId="2" borderId="13" xfId="0" applyFill="1" applyBorder="1" applyAlignment="1" applyProtection="1">
      <alignment horizontal="left"/>
      <protection locked="0"/>
    </xf>
    <xf numFmtId="0" fontId="24" fillId="0" borderId="0" xfId="0" applyFont="1" applyAlignment="1" applyProtection="1">
      <alignment horizontal="left" vertical="top" wrapText="1"/>
      <protection hidden="1"/>
    </xf>
    <xf numFmtId="0" fontId="24" fillId="0" borderId="13" xfId="0" applyFont="1" applyBorder="1" applyAlignment="1" applyProtection="1">
      <alignment horizontal="left" vertical="top" wrapText="1"/>
      <protection hidden="1"/>
    </xf>
    <xf numFmtId="0" fontId="1" fillId="2" borderId="0" xfId="0" applyFont="1" applyFill="1" applyAlignment="1" applyProtection="1">
      <alignment horizontal="left" wrapText="1"/>
      <protection locked="0"/>
    </xf>
    <xf numFmtId="0" fontId="1" fillId="2" borderId="13" xfId="0" applyFont="1" applyFill="1" applyBorder="1" applyAlignment="1" applyProtection="1">
      <alignment horizontal="left" wrapText="1"/>
      <protection locked="0"/>
    </xf>
    <xf numFmtId="0" fontId="24" fillId="2" borderId="50" xfId="0" applyFont="1" applyFill="1" applyBorder="1" applyAlignment="1" applyProtection="1">
      <alignment horizontal="center" vertical="center"/>
      <protection locked="0"/>
    </xf>
    <xf numFmtId="0" fontId="58" fillId="2" borderId="49" xfId="0" applyFont="1" applyFill="1" applyBorder="1" applyAlignment="1" applyProtection="1">
      <alignment horizontal="left" vertical="center"/>
      <protection locked="0"/>
    </xf>
    <xf numFmtId="0" fontId="58" fillId="2" borderId="50" xfId="0" applyFont="1" applyFill="1" applyBorder="1" applyAlignment="1" applyProtection="1">
      <alignment horizontal="left" vertical="center"/>
      <protection locked="0"/>
    </xf>
    <xf numFmtId="0" fontId="58" fillId="2" borderId="51" xfId="0" applyFont="1" applyFill="1" applyBorder="1" applyAlignment="1" applyProtection="1">
      <alignment horizontal="left" vertical="center"/>
      <protection locked="0"/>
    </xf>
    <xf numFmtId="0" fontId="24" fillId="2" borderId="48" xfId="0" applyFont="1" applyFill="1" applyBorder="1" applyAlignment="1" applyProtection="1">
      <alignment horizontal="left" vertical="center" wrapText="1"/>
      <protection locked="0"/>
    </xf>
    <xf numFmtId="0" fontId="0" fillId="0" borderId="33" xfId="0" applyBorder="1" applyAlignment="1" applyProtection="1">
      <alignment horizontal="left" vertical="top" wrapText="1"/>
      <protection hidden="1"/>
    </xf>
    <xf numFmtId="0" fontId="0" fillId="0" borderId="34" xfId="0" applyBorder="1" applyAlignment="1" applyProtection="1">
      <alignment horizontal="left" vertical="top" wrapText="1"/>
      <protection hidden="1"/>
    </xf>
    <xf numFmtId="0" fontId="0" fillId="0" borderId="11" xfId="0" applyBorder="1" applyAlignment="1" applyProtection="1">
      <alignment horizontal="left" vertical="top" wrapText="1"/>
      <protection hidden="1"/>
    </xf>
    <xf numFmtId="0" fontId="0" fillId="0" borderId="35" xfId="0" applyBorder="1" applyAlignment="1" applyProtection="1">
      <alignment horizontal="left" vertical="top" wrapText="1"/>
      <protection hidden="1"/>
    </xf>
    <xf numFmtId="0" fontId="0" fillId="0" borderId="14" xfId="0" applyBorder="1" applyAlignment="1" applyProtection="1">
      <alignment horizontal="left" vertical="top" wrapText="1"/>
      <protection hidden="1"/>
    </xf>
    <xf numFmtId="0" fontId="0" fillId="0" borderId="36" xfId="0" applyBorder="1" applyAlignment="1" applyProtection="1">
      <alignment horizontal="left" vertical="top" wrapText="1"/>
      <protection hidden="1"/>
    </xf>
    <xf numFmtId="0" fontId="1" fillId="3" borderId="33" xfId="0" applyFont="1" applyFill="1" applyBorder="1" applyAlignment="1" applyProtection="1">
      <alignment horizontal="center" vertical="center" wrapText="1"/>
      <protection hidden="1"/>
    </xf>
    <xf numFmtId="0" fontId="1" fillId="3" borderId="34" xfId="0" applyFont="1" applyFill="1" applyBorder="1" applyAlignment="1" applyProtection="1">
      <alignment horizontal="center" vertical="center" wrapText="1"/>
      <protection hidden="1"/>
    </xf>
    <xf numFmtId="0" fontId="1" fillId="3" borderId="11" xfId="0" applyFont="1" applyFill="1" applyBorder="1" applyAlignment="1" applyProtection="1">
      <alignment horizontal="center" vertical="center" wrapText="1"/>
      <protection hidden="1"/>
    </xf>
    <xf numFmtId="0" fontId="1" fillId="3" borderId="35" xfId="0" applyFont="1" applyFill="1" applyBorder="1" applyAlignment="1" applyProtection="1">
      <alignment horizontal="center" vertical="center" wrapText="1"/>
      <protection hidden="1"/>
    </xf>
    <xf numFmtId="0" fontId="1" fillId="3" borderId="14" xfId="0" applyFont="1" applyFill="1" applyBorder="1" applyAlignment="1" applyProtection="1">
      <alignment horizontal="center" vertical="center" wrapText="1"/>
      <protection hidden="1"/>
    </xf>
    <xf numFmtId="0" fontId="1" fillId="3" borderId="36" xfId="0" applyFont="1" applyFill="1" applyBorder="1" applyAlignment="1" applyProtection="1">
      <alignment horizontal="center" vertical="center" wrapText="1"/>
      <protection hidden="1"/>
    </xf>
    <xf numFmtId="0" fontId="1" fillId="3" borderId="20" xfId="0" applyFont="1" applyFill="1" applyBorder="1" applyAlignment="1" applyProtection="1">
      <alignment horizontal="center" vertical="center" wrapText="1"/>
      <protection hidden="1"/>
    </xf>
    <xf numFmtId="0" fontId="1" fillId="3" borderId="21" xfId="0" applyFont="1" applyFill="1" applyBorder="1" applyAlignment="1" applyProtection="1">
      <alignment horizontal="center" vertical="center" wrapText="1"/>
      <protection hidden="1"/>
    </xf>
    <xf numFmtId="0" fontId="1" fillId="3" borderId="27" xfId="0" applyFont="1" applyFill="1" applyBorder="1" applyAlignment="1" applyProtection="1">
      <alignment horizontal="center" vertical="center" wrapText="1"/>
      <protection hidden="1"/>
    </xf>
    <xf numFmtId="0" fontId="1" fillId="3" borderId="23" xfId="0" applyFont="1" applyFill="1" applyBorder="1" applyAlignment="1" applyProtection="1">
      <alignment horizontal="center" vertical="center" wrapText="1"/>
      <protection hidden="1"/>
    </xf>
    <xf numFmtId="0" fontId="1" fillId="3" borderId="25" xfId="0" applyFont="1" applyFill="1" applyBorder="1" applyAlignment="1" applyProtection="1">
      <alignment horizontal="center" vertical="center" wrapText="1"/>
      <protection hidden="1"/>
    </xf>
    <xf numFmtId="0" fontId="1" fillId="3" borderId="28" xfId="0" applyFont="1" applyFill="1" applyBorder="1" applyAlignment="1" applyProtection="1">
      <alignment horizontal="center" vertical="center" wrapText="1"/>
      <protection hidden="1"/>
    </xf>
    <xf numFmtId="0" fontId="1" fillId="3" borderId="32" xfId="0" applyFont="1" applyFill="1" applyBorder="1" applyAlignment="1" applyProtection="1">
      <alignment horizontal="center" vertical="center" wrapText="1"/>
      <protection hidden="1"/>
    </xf>
    <xf numFmtId="0" fontId="1" fillId="3" borderId="37" xfId="0" applyFont="1" applyFill="1" applyBorder="1" applyAlignment="1" applyProtection="1">
      <alignment horizontal="center" vertical="center" wrapText="1"/>
      <protection hidden="1"/>
    </xf>
    <xf numFmtId="0" fontId="29" fillId="7" borderId="17" xfId="0" applyFont="1" applyFill="1" applyBorder="1" applyAlignment="1" applyProtection="1">
      <alignment horizontal="center" vertical="center" wrapText="1"/>
      <protection hidden="1"/>
    </xf>
    <xf numFmtId="0" fontId="29" fillId="7" borderId="19" xfId="0" applyFont="1" applyFill="1" applyBorder="1" applyAlignment="1" applyProtection="1">
      <alignment horizontal="center" vertical="center" wrapText="1"/>
      <protection hidden="1"/>
    </xf>
    <xf numFmtId="0" fontId="1" fillId="9" borderId="28" xfId="0" applyFont="1" applyFill="1" applyBorder="1" applyAlignment="1" applyProtection="1">
      <alignment horizontal="center" vertical="center" wrapText="1"/>
      <protection hidden="1"/>
    </xf>
    <xf numFmtId="0" fontId="1" fillId="9" borderId="32" xfId="0" applyFont="1" applyFill="1" applyBorder="1" applyAlignment="1" applyProtection="1">
      <alignment horizontal="center" vertical="center" wrapText="1"/>
      <protection hidden="1"/>
    </xf>
    <xf numFmtId="0" fontId="1" fillId="9" borderId="37" xfId="0" applyFont="1" applyFill="1" applyBorder="1" applyAlignment="1" applyProtection="1">
      <alignment horizontal="center" vertical="center" wrapText="1"/>
      <protection hidden="1"/>
    </xf>
    <xf numFmtId="0" fontId="1" fillId="3" borderId="61" xfId="0" applyFont="1" applyFill="1" applyBorder="1" applyAlignment="1" applyProtection="1">
      <alignment horizontal="center" vertical="center" wrapText="1"/>
      <protection hidden="1"/>
    </xf>
    <xf numFmtId="0" fontId="29" fillId="7" borderId="18" xfId="0" applyFont="1" applyFill="1" applyBorder="1" applyAlignment="1" applyProtection="1">
      <alignment horizontal="center" vertical="center" wrapText="1"/>
      <protection hidden="1"/>
    </xf>
    <xf numFmtId="0" fontId="0" fillId="0" borderId="44" xfId="0" applyBorder="1" applyAlignment="1" applyProtection="1">
      <alignment horizontal="left" vertical="top" wrapText="1"/>
      <protection hidden="1"/>
    </xf>
    <xf numFmtId="0" fontId="0" fillId="0" borderId="45" xfId="0" applyBorder="1" applyAlignment="1" applyProtection="1">
      <alignment horizontal="left" vertical="top" wrapText="1"/>
      <protection hidden="1"/>
    </xf>
    <xf numFmtId="0" fontId="0" fillId="0" borderId="22" xfId="0" applyBorder="1" applyAlignment="1" applyProtection="1">
      <alignment horizontal="left" vertical="top" wrapText="1"/>
      <protection hidden="1"/>
    </xf>
    <xf numFmtId="0" fontId="0" fillId="0" borderId="1" xfId="0" applyBorder="1" applyAlignment="1" applyProtection="1">
      <alignment horizontal="left" vertical="top" wrapText="1"/>
      <protection hidden="1"/>
    </xf>
    <xf numFmtId="0" fontId="0" fillId="0" borderId="24" xfId="0" applyBorder="1" applyAlignment="1" applyProtection="1">
      <alignment horizontal="left" vertical="top" wrapText="1"/>
      <protection hidden="1"/>
    </xf>
    <xf numFmtId="0" fontId="0" fillId="0" borderId="46" xfId="0" applyBorder="1" applyAlignment="1" applyProtection="1">
      <alignment horizontal="left" vertical="top" wrapText="1"/>
      <protection hidden="1"/>
    </xf>
    <xf numFmtId="0" fontId="0" fillId="0" borderId="11" xfId="0" applyBorder="1" applyAlignment="1" applyProtection="1">
      <alignment horizontal="center"/>
      <protection hidden="1"/>
    </xf>
    <xf numFmtId="0" fontId="0" fillId="0" borderId="64" xfId="0" applyBorder="1" applyAlignment="1" applyProtection="1">
      <alignment horizontal="left" vertical="top" wrapText="1"/>
      <protection hidden="1"/>
    </xf>
    <xf numFmtId="0" fontId="0" fillId="0" borderId="65" xfId="0" applyBorder="1" applyAlignment="1" applyProtection="1">
      <alignment horizontal="left" vertical="top" wrapText="1"/>
      <protection hidden="1"/>
    </xf>
    <xf numFmtId="0" fontId="0" fillId="0" borderId="38" xfId="0" applyBorder="1" applyAlignment="1" applyProtection="1">
      <alignment horizontal="left" vertical="top" wrapText="1"/>
      <protection hidden="1"/>
    </xf>
    <xf numFmtId="0" fontId="0" fillId="0" borderId="5" xfId="0" applyBorder="1" applyAlignment="1" applyProtection="1">
      <alignment horizontal="left" vertical="top" wrapText="1"/>
      <protection hidden="1"/>
    </xf>
    <xf numFmtId="0" fontId="0" fillId="0" borderId="69" xfId="0" applyBorder="1" applyAlignment="1" applyProtection="1">
      <alignment horizontal="left" vertical="top" wrapText="1"/>
      <protection hidden="1"/>
    </xf>
    <xf numFmtId="0" fontId="0" fillId="0" borderId="3" xfId="0" applyBorder="1" applyAlignment="1" applyProtection="1">
      <alignment horizontal="left" vertical="top" wrapText="1"/>
      <protection hidden="1"/>
    </xf>
    <xf numFmtId="0" fontId="19" fillId="0" borderId="0" xfId="0" applyFont="1" applyAlignment="1" applyProtection="1">
      <alignment horizontal="left" vertical="center" wrapText="1"/>
      <protection hidden="1"/>
    </xf>
    <xf numFmtId="0" fontId="17" fillId="6" borderId="2" xfId="0" applyFont="1" applyFill="1" applyBorder="1" applyAlignment="1" applyProtection="1">
      <alignment horizontal="center"/>
      <protection locked="0"/>
    </xf>
  </cellXfs>
  <cellStyles count="4">
    <cellStyle name="Currency" xfId="2" builtinId="4"/>
    <cellStyle name="Hyperlink" xfId="3" builtinId="8"/>
    <cellStyle name="Normal" xfId="0" builtinId="0"/>
    <cellStyle name="Percent" xfId="1" builtinId="5"/>
  </cellStyles>
  <dxfs count="230">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6" formatCode=";;;"/>
    </dxf>
    <dxf>
      <numFmt numFmtId="166" formatCode=";;;"/>
    </dxf>
    <dxf>
      <numFmt numFmtId="166" formatCode=";;;"/>
    </dxf>
    <dxf>
      <numFmt numFmtId="166" formatCode=";;;"/>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fill>
        <patternFill patternType="lightUp"/>
      </fill>
    </dxf>
    <dxf>
      <numFmt numFmtId="164" formatCode=";;;&quot;Out-of-Pocket Maximum&quot;"/>
    </dxf>
    <dxf>
      <numFmt numFmtId="165" formatCode=";;;&quot;Copayment&quot;"/>
    </dxf>
    <dxf>
      <fill>
        <patternFill patternType="lightUp"/>
      </fill>
    </dxf>
    <dxf>
      <fill>
        <patternFill patternType="lightUp"/>
      </fill>
    </dxf>
    <dxf>
      <fill>
        <patternFill patternType="lightUp"/>
      </fill>
    </dxf>
    <dxf>
      <fill>
        <patternFill patternType="lightUp"/>
      </fill>
    </dxf>
    <dxf>
      <numFmt numFmtId="166" formatCode=";;;"/>
    </dxf>
    <dxf>
      <fill>
        <patternFill patternType="lightUp"/>
      </fill>
    </dxf>
    <dxf>
      <fill>
        <patternFill patternType="lightUp"/>
      </fill>
    </dxf>
    <dxf>
      <fill>
        <patternFill patternType="lightUp"/>
      </fill>
    </dxf>
  </dxfs>
  <tableStyles count="0" defaultTableStyle="TableStyleMedium2" defaultPivotStyle="PivotStyleLight16"/>
  <colors>
    <mruColors>
      <color rgb="FF0000FF"/>
      <color rgb="FFD9D9D9"/>
      <color rgb="FFFCE4D6"/>
      <color rgb="FF7AC142"/>
      <color rgb="FF38939B"/>
      <color rgb="FFF8971D"/>
      <color rgb="FF9CC5C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tyles" Target="styles.xml"/><Relationship Id="rId37"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57150</xdr:colOff>
      <xdr:row>84</xdr:row>
      <xdr:rowOff>38100</xdr:rowOff>
    </xdr:from>
    <xdr:to>
      <xdr:col>3</xdr:col>
      <xdr:colOff>100965</xdr:colOff>
      <xdr:row>86</xdr:row>
      <xdr:rowOff>57150</xdr:rowOff>
    </xdr:to>
    <xdr:pic>
      <xdr:nvPicPr>
        <xdr:cNvPr id="3" name="Picture 2" descr="dch_logo_2012_2.jpg">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7150" y="17659350"/>
          <a:ext cx="1691640" cy="4000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3</xdr:col>
      <xdr:colOff>4981575</xdr:colOff>
      <xdr:row>83</xdr:row>
      <xdr:rowOff>171450</xdr:rowOff>
    </xdr:from>
    <xdr:to>
      <xdr:col>3</xdr:col>
      <xdr:colOff>6570748</xdr:colOff>
      <xdr:row>86</xdr:row>
      <xdr:rowOff>180975</xdr:rowOff>
    </xdr:to>
    <xdr:pic>
      <xdr:nvPicPr>
        <xdr:cNvPr id="4" name="Picture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629400" y="17602200"/>
          <a:ext cx="1589173" cy="581025"/>
        </a:xfrm>
        <a:prstGeom prst="rect">
          <a:avLst/>
        </a:prstGeom>
      </xdr:spPr>
    </xdr:pic>
    <xdr:clientData/>
  </xdr:twoCellAnchor>
  <xdr:twoCellAnchor>
    <xdr:from>
      <xdr:col>3</xdr:col>
      <xdr:colOff>4781549</xdr:colOff>
      <xdr:row>0</xdr:row>
      <xdr:rowOff>9525</xdr:rowOff>
    </xdr:from>
    <xdr:to>
      <xdr:col>3</xdr:col>
      <xdr:colOff>6591300</xdr:colOff>
      <xdr:row>1</xdr:row>
      <xdr:rowOff>9525</xdr:rowOff>
    </xdr:to>
    <xdr:sp macro="" textlink="">
      <xdr:nvSpPr>
        <xdr:cNvPr id="5" name="TextBox 4">
          <a:extLst>
            <a:ext uri="{FF2B5EF4-FFF2-40B4-BE49-F238E27FC236}">
              <a16:creationId xmlns:a16="http://schemas.microsoft.com/office/drawing/2014/main" id="{00000000-0008-0000-0000-000005000000}"/>
            </a:ext>
          </a:extLst>
        </xdr:cNvPr>
        <xdr:cNvSpPr txBox="1"/>
      </xdr:nvSpPr>
      <xdr:spPr>
        <a:xfrm>
          <a:off x="6429374" y="9525"/>
          <a:ext cx="1809751" cy="238125"/>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r"/>
          <a:r>
            <a:rPr lang="en-US" sz="1050" i="1">
              <a:solidFill>
                <a:schemeClr val="bg1">
                  <a:lumMod val="65000"/>
                </a:schemeClr>
              </a:solidFill>
            </a:rPr>
            <a:t>Proprietary and Confidential</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printerSettings" Target="../printerSettings/printerSettings3.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7.xml.rels><?xml version="1.0" encoding="UTF-8" standalone="yes"?>
<Relationships xmlns="http://schemas.openxmlformats.org/package/2006/relationships"><Relationship Id="rId2" Type="http://schemas.openxmlformats.org/officeDocument/2006/relationships/printerSettings" Target="../printerSettings/printerSettings10.bin"/><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12.bin"/><Relationship Id="rId1" Type="http://schemas.openxmlformats.org/officeDocument/2006/relationships/printerSettings" Target="../printerSettings/printerSettings1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83"/>
  <sheetViews>
    <sheetView showGridLines="0" tabSelected="1" zoomScaleNormal="100" workbookViewId="0">
      <pane ySplit="9" topLeftCell="A10" activePane="bottomLeft" state="frozen"/>
      <selection pane="bottomLeft" activeCell="A12" sqref="A12:D16"/>
    </sheetView>
  </sheetViews>
  <sheetFormatPr defaultColWidth="9.15625" defaultRowHeight="14.4" x14ac:dyDescent="0.55000000000000004"/>
  <cols>
    <col min="1" max="1" width="4.83984375" customWidth="1"/>
    <col min="2" max="2" width="6.41796875" customWidth="1"/>
    <col min="3" max="3" width="13.41796875" customWidth="1"/>
    <col min="4" max="4" width="99" customWidth="1"/>
  </cols>
  <sheetData>
    <row r="1" spans="1:5" ht="18.3" x14ac:dyDescent="0.7">
      <c r="A1" s="2" t="s">
        <v>475</v>
      </c>
      <c r="D1" s="41"/>
    </row>
    <row r="2" spans="1:5" ht="25.8" x14ac:dyDescent="0.95">
      <c r="A2" s="3" t="s">
        <v>16</v>
      </c>
    </row>
    <row r="4" spans="1:5" x14ac:dyDescent="0.55000000000000004">
      <c r="A4" s="1" t="s">
        <v>0</v>
      </c>
      <c r="D4" s="39" t="s">
        <v>511</v>
      </c>
    </row>
    <row r="5" spans="1:5" x14ac:dyDescent="0.55000000000000004">
      <c r="A5" s="1" t="s">
        <v>505</v>
      </c>
      <c r="D5" s="39" t="s">
        <v>506</v>
      </c>
    </row>
    <row r="6" spans="1:5" x14ac:dyDescent="0.55000000000000004">
      <c r="A6" s="1" t="s">
        <v>17</v>
      </c>
      <c r="D6" s="39" t="s">
        <v>601</v>
      </c>
    </row>
    <row r="7" spans="1:5" x14ac:dyDescent="0.55000000000000004">
      <c r="A7" s="1" t="s">
        <v>18</v>
      </c>
      <c r="D7" s="39"/>
    </row>
    <row r="8" spans="1:5" x14ac:dyDescent="0.55000000000000004">
      <c r="A8" s="1" t="s">
        <v>1</v>
      </c>
      <c r="D8" s="40"/>
      <c r="E8" s="36"/>
    </row>
    <row r="10" spans="1:5" x14ac:dyDescent="0.55000000000000004">
      <c r="A10" s="4" t="s">
        <v>412</v>
      </c>
    </row>
    <row r="11" spans="1:5" x14ac:dyDescent="0.55000000000000004">
      <c r="A11" s="4"/>
    </row>
    <row r="12" spans="1:5" ht="15" customHeight="1" x14ac:dyDescent="0.55000000000000004">
      <c r="A12" s="376" t="s">
        <v>478</v>
      </c>
      <c r="B12" s="376"/>
      <c r="C12" s="376"/>
      <c r="D12" s="376"/>
    </row>
    <row r="13" spans="1:5" x14ac:dyDescent="0.55000000000000004">
      <c r="A13" s="376"/>
      <c r="B13" s="376"/>
      <c r="C13" s="376"/>
      <c r="D13" s="376"/>
    </row>
    <row r="14" spans="1:5" x14ac:dyDescent="0.55000000000000004">
      <c r="A14" s="376"/>
      <c r="B14" s="376"/>
      <c r="C14" s="376"/>
      <c r="D14" s="376"/>
    </row>
    <row r="15" spans="1:5" x14ac:dyDescent="0.55000000000000004">
      <c r="A15" s="376"/>
      <c r="B15" s="376"/>
      <c r="C15" s="376"/>
      <c r="D15" s="376"/>
    </row>
    <row r="16" spans="1:5" x14ac:dyDescent="0.55000000000000004">
      <c r="A16" s="376"/>
      <c r="B16" s="376"/>
      <c r="C16" s="376"/>
      <c r="D16" s="376"/>
    </row>
    <row r="17" spans="1:4" x14ac:dyDescent="0.55000000000000004">
      <c r="A17" s="4"/>
    </row>
    <row r="18" spans="1:4" ht="15" customHeight="1" x14ac:dyDescent="0.55000000000000004">
      <c r="A18" s="376" t="s">
        <v>479</v>
      </c>
      <c r="B18" s="376"/>
      <c r="C18" s="376"/>
      <c r="D18" s="376"/>
    </row>
    <row r="19" spans="1:4" x14ac:dyDescent="0.55000000000000004">
      <c r="A19" s="376"/>
      <c r="B19" s="376"/>
      <c r="C19" s="376"/>
      <c r="D19" s="376"/>
    </row>
    <row r="20" spans="1:4" x14ac:dyDescent="0.55000000000000004">
      <c r="A20" s="376"/>
      <c r="B20" s="376"/>
      <c r="C20" s="376"/>
      <c r="D20" s="376"/>
    </row>
    <row r="21" spans="1:4" x14ac:dyDescent="0.55000000000000004">
      <c r="A21" s="376"/>
      <c r="B21" s="376"/>
      <c r="C21" s="376"/>
      <c r="D21" s="376"/>
    </row>
    <row r="22" spans="1:4" x14ac:dyDescent="0.55000000000000004">
      <c r="A22" s="376"/>
      <c r="B22" s="376"/>
      <c r="C22" s="376"/>
      <c r="D22" s="376"/>
    </row>
    <row r="23" spans="1:4" x14ac:dyDescent="0.55000000000000004">
      <c r="A23" s="13"/>
    </row>
    <row r="24" spans="1:4" ht="15" customHeight="1" x14ac:dyDescent="0.55000000000000004">
      <c r="A24" s="382" t="s">
        <v>649</v>
      </c>
      <c r="B24" s="382"/>
      <c r="C24" s="382"/>
      <c r="D24" s="382"/>
    </row>
    <row r="25" spans="1:4" x14ac:dyDescent="0.55000000000000004">
      <c r="A25" s="382"/>
      <c r="B25" s="382"/>
      <c r="C25" s="382"/>
      <c r="D25" s="382"/>
    </row>
    <row r="26" spans="1:4" x14ac:dyDescent="0.55000000000000004">
      <c r="A26" s="382"/>
      <c r="B26" s="382"/>
      <c r="C26" s="382"/>
      <c r="D26" s="382"/>
    </row>
    <row r="27" spans="1:4" x14ac:dyDescent="0.55000000000000004">
      <c r="A27" s="13"/>
    </row>
    <row r="28" spans="1:4" ht="15" customHeight="1" x14ac:dyDescent="0.55000000000000004">
      <c r="A28" s="381" t="s">
        <v>650</v>
      </c>
      <c r="B28" s="381"/>
      <c r="C28" s="381"/>
      <c r="D28" s="381"/>
    </row>
    <row r="29" spans="1:4" ht="15" customHeight="1" x14ac:dyDescent="0.55000000000000004">
      <c r="A29" s="381"/>
      <c r="B29" s="381"/>
      <c r="C29" s="381"/>
      <c r="D29" s="381"/>
    </row>
    <row r="30" spans="1:4" ht="15" customHeight="1" x14ac:dyDescent="0.55000000000000004">
      <c r="A30" s="381"/>
      <c r="B30" s="381"/>
      <c r="C30" s="381"/>
      <c r="D30" s="381"/>
    </row>
    <row r="31" spans="1:4" ht="15" customHeight="1" x14ac:dyDescent="0.55000000000000004">
      <c r="A31" s="381"/>
      <c r="B31" s="381"/>
      <c r="C31" s="381"/>
      <c r="D31" s="381"/>
    </row>
    <row r="32" spans="1:4" x14ac:dyDescent="0.55000000000000004">
      <c r="A32" s="381"/>
      <c r="B32" s="381"/>
      <c r="C32" s="381"/>
      <c r="D32" s="381"/>
    </row>
    <row r="33" spans="1:4" ht="62.25" customHeight="1" x14ac:dyDescent="0.55000000000000004">
      <c r="A33" s="381"/>
      <c r="B33" s="381"/>
      <c r="C33" s="381"/>
      <c r="D33" s="381"/>
    </row>
    <row r="35" spans="1:4" x14ac:dyDescent="0.55000000000000004">
      <c r="A35" t="s">
        <v>410</v>
      </c>
    </row>
    <row r="37" spans="1:4" x14ac:dyDescent="0.55000000000000004">
      <c r="B37" s="24" t="s">
        <v>408</v>
      </c>
      <c r="C37" s="24"/>
    </row>
    <row r="38" spans="1:4" x14ac:dyDescent="0.55000000000000004">
      <c r="B38" s="24" t="s">
        <v>409</v>
      </c>
      <c r="C38" s="24"/>
    </row>
    <row r="39" spans="1:4" x14ac:dyDescent="0.55000000000000004">
      <c r="B39" s="24"/>
      <c r="C39" s="24" t="s">
        <v>411</v>
      </c>
    </row>
    <row r="40" spans="1:4" x14ac:dyDescent="0.55000000000000004">
      <c r="B40" s="24"/>
      <c r="C40" s="24" t="s">
        <v>444</v>
      </c>
    </row>
    <row r="41" spans="1:4" x14ac:dyDescent="0.55000000000000004">
      <c r="B41" s="24"/>
      <c r="C41" s="24" t="s">
        <v>521</v>
      </c>
    </row>
    <row r="42" spans="1:4" x14ac:dyDescent="0.55000000000000004">
      <c r="B42" s="31"/>
      <c r="C42" s="31"/>
    </row>
    <row r="43" spans="1:4" ht="15" customHeight="1" x14ac:dyDescent="0.55000000000000004">
      <c r="A43" s="377" t="s">
        <v>522</v>
      </c>
      <c r="B43" s="377"/>
      <c r="C43" s="377"/>
      <c r="D43" s="377"/>
    </row>
    <row r="44" spans="1:4" x14ac:dyDescent="0.55000000000000004">
      <c r="A44" s="377"/>
      <c r="B44" s="377"/>
      <c r="C44" s="377"/>
      <c r="D44" s="377"/>
    </row>
    <row r="45" spans="1:4" x14ac:dyDescent="0.55000000000000004">
      <c r="A45" s="377"/>
      <c r="B45" s="377"/>
      <c r="C45" s="377"/>
      <c r="D45" s="377"/>
    </row>
    <row r="46" spans="1:4" x14ac:dyDescent="0.55000000000000004">
      <c r="A46" s="337"/>
      <c r="B46" s="337"/>
      <c r="C46" s="337"/>
      <c r="D46" s="337"/>
    </row>
    <row r="47" spans="1:4" x14ac:dyDescent="0.55000000000000004">
      <c r="A47" s="23"/>
      <c r="B47" s="24" t="s">
        <v>111</v>
      </c>
      <c r="C47" s="24"/>
      <c r="D47" s="23"/>
    </row>
    <row r="48" spans="1:4" x14ac:dyDescent="0.55000000000000004">
      <c r="A48" s="23"/>
      <c r="B48" s="24" t="s">
        <v>112</v>
      </c>
      <c r="C48" s="24"/>
      <c r="D48" s="23"/>
    </row>
    <row r="49" spans="1:4" x14ac:dyDescent="0.55000000000000004">
      <c r="A49" s="23"/>
      <c r="B49" s="24" t="s">
        <v>113</v>
      </c>
      <c r="C49" s="24"/>
      <c r="D49" s="23"/>
    </row>
    <row r="50" spans="1:4" x14ac:dyDescent="0.55000000000000004">
      <c r="A50" s="23"/>
      <c r="B50" s="23"/>
      <c r="C50" s="23"/>
      <c r="D50" s="23"/>
    </row>
    <row r="51" spans="1:4" x14ac:dyDescent="0.55000000000000004">
      <c r="A51" t="s">
        <v>476</v>
      </c>
    </row>
    <row r="53" spans="1:4" ht="15" customHeight="1" x14ac:dyDescent="0.55000000000000004">
      <c r="B53" s="14" t="s">
        <v>114</v>
      </c>
      <c r="C53" s="14"/>
      <c r="D53" s="378" t="s">
        <v>212</v>
      </c>
    </row>
    <row r="54" spans="1:4" x14ac:dyDescent="0.55000000000000004">
      <c r="B54" s="15" t="s">
        <v>19</v>
      </c>
      <c r="C54" s="15"/>
      <c r="D54" s="379"/>
    </row>
    <row r="55" spans="1:4" x14ac:dyDescent="0.55000000000000004">
      <c r="B55" s="16" t="s">
        <v>51</v>
      </c>
      <c r="C55" s="16"/>
      <c r="D55" s="380"/>
    </row>
    <row r="56" spans="1:4" ht="15" customHeight="1" x14ac:dyDescent="0.55000000000000004">
      <c r="B56" s="17" t="s">
        <v>115</v>
      </c>
      <c r="C56" s="17"/>
      <c r="D56" s="378" t="s">
        <v>477</v>
      </c>
    </row>
    <row r="57" spans="1:4" x14ac:dyDescent="0.55000000000000004">
      <c r="B57" s="18" t="s">
        <v>116</v>
      </c>
      <c r="C57" s="18"/>
      <c r="D57" s="379"/>
    </row>
    <row r="58" spans="1:4" x14ac:dyDescent="0.55000000000000004">
      <c r="B58" s="18" t="s">
        <v>117</v>
      </c>
      <c r="C58" s="18"/>
      <c r="D58" s="379"/>
    </row>
    <row r="59" spans="1:4" x14ac:dyDescent="0.55000000000000004">
      <c r="B59" s="18" t="s">
        <v>118</v>
      </c>
      <c r="C59" s="18"/>
      <c r="D59" s="379"/>
    </row>
    <row r="60" spans="1:4" ht="15" customHeight="1" x14ac:dyDescent="0.55000000000000004">
      <c r="B60" s="383" t="s">
        <v>651</v>
      </c>
      <c r="C60" s="384"/>
      <c r="D60" s="380"/>
    </row>
    <row r="61" spans="1:4" x14ac:dyDescent="0.55000000000000004">
      <c r="B61" s="19" t="s">
        <v>119</v>
      </c>
      <c r="C61" s="19"/>
      <c r="D61" s="378" t="s">
        <v>652</v>
      </c>
    </row>
    <row r="62" spans="1:4" ht="24" customHeight="1" x14ac:dyDescent="0.55000000000000004">
      <c r="B62" s="20" t="s">
        <v>326</v>
      </c>
      <c r="C62" s="20"/>
      <c r="D62" s="379"/>
    </row>
    <row r="63" spans="1:4" x14ac:dyDescent="0.55000000000000004">
      <c r="B63" s="385" t="s">
        <v>520</v>
      </c>
      <c r="C63" s="386"/>
      <c r="D63" s="379"/>
    </row>
    <row r="64" spans="1:4" x14ac:dyDescent="0.55000000000000004">
      <c r="B64" s="20" t="s">
        <v>519</v>
      </c>
      <c r="C64" s="20"/>
      <c r="D64" s="379"/>
    </row>
    <row r="65" spans="1:4" x14ac:dyDescent="0.55000000000000004">
      <c r="B65" s="20" t="s">
        <v>327</v>
      </c>
      <c r="C65" s="20"/>
      <c r="D65" s="379"/>
    </row>
    <row r="66" spans="1:4" x14ac:dyDescent="0.55000000000000004">
      <c r="B66" s="20" t="s">
        <v>328</v>
      </c>
      <c r="C66" s="20"/>
      <c r="D66" s="379"/>
    </row>
    <row r="67" spans="1:4" x14ac:dyDescent="0.55000000000000004">
      <c r="B67" s="20" t="s">
        <v>329</v>
      </c>
      <c r="C67" s="20"/>
      <c r="D67" s="379"/>
    </row>
    <row r="68" spans="1:4" x14ac:dyDescent="0.55000000000000004">
      <c r="B68" s="20" t="s">
        <v>330</v>
      </c>
      <c r="C68" s="20"/>
      <c r="D68" s="379"/>
    </row>
    <row r="69" spans="1:4" x14ac:dyDescent="0.55000000000000004">
      <c r="B69" s="20" t="s">
        <v>331</v>
      </c>
      <c r="C69" s="20"/>
      <c r="D69" s="379"/>
    </row>
    <row r="70" spans="1:4" ht="71.25" customHeight="1" x14ac:dyDescent="0.55000000000000004">
      <c r="B70" s="20" t="s">
        <v>332</v>
      </c>
      <c r="C70" s="20"/>
      <c r="D70" s="379"/>
    </row>
    <row r="71" spans="1:4" x14ac:dyDescent="0.55000000000000004">
      <c r="B71" s="32" t="s">
        <v>333</v>
      </c>
      <c r="C71" s="20"/>
      <c r="D71" s="379"/>
    </row>
    <row r="72" spans="1:4" x14ac:dyDescent="0.55000000000000004">
      <c r="B72" s="32" t="s">
        <v>653</v>
      </c>
      <c r="C72" s="20"/>
      <c r="D72" s="379"/>
    </row>
    <row r="73" spans="1:4" x14ac:dyDescent="0.55000000000000004">
      <c r="B73" s="387" t="s">
        <v>654</v>
      </c>
      <c r="C73" s="388"/>
      <c r="D73" s="380"/>
    </row>
    <row r="74" spans="1:4" x14ac:dyDescent="0.55000000000000004">
      <c r="B74" s="21" t="s">
        <v>120</v>
      </c>
      <c r="C74" s="21"/>
      <c r="D74" s="22" t="s">
        <v>125</v>
      </c>
    </row>
    <row r="76" spans="1:4" x14ac:dyDescent="0.55000000000000004">
      <c r="A76" s="4" t="s">
        <v>92</v>
      </c>
    </row>
    <row r="77" spans="1:4" x14ac:dyDescent="0.55000000000000004">
      <c r="A77" t="s">
        <v>94</v>
      </c>
    </row>
    <row r="78" spans="1:4" ht="15" customHeight="1" x14ac:dyDescent="0.55000000000000004">
      <c r="A78" t="s">
        <v>93</v>
      </c>
    </row>
    <row r="79" spans="1:4" x14ac:dyDescent="0.55000000000000004">
      <c r="A79" t="s">
        <v>96</v>
      </c>
    </row>
    <row r="80" spans="1:4" x14ac:dyDescent="0.55000000000000004">
      <c r="A80" t="s">
        <v>101</v>
      </c>
    </row>
    <row r="81" spans="1:4" x14ac:dyDescent="0.55000000000000004">
      <c r="A81" s="375" t="s">
        <v>95</v>
      </c>
      <c r="B81" s="375"/>
      <c r="C81" s="375"/>
      <c r="D81" s="375"/>
    </row>
    <row r="82" spans="1:4" x14ac:dyDescent="0.55000000000000004">
      <c r="A82" s="375"/>
      <c r="B82" s="375"/>
      <c r="C82" s="375"/>
      <c r="D82" s="375"/>
    </row>
    <row r="83" spans="1:4" x14ac:dyDescent="0.55000000000000004">
      <c r="A83" s="375"/>
      <c r="B83" s="375"/>
      <c r="C83" s="375"/>
      <c r="D83" s="375"/>
    </row>
  </sheetData>
  <sheetProtection algorithmName="SHA-512" hashValue="XUkWWKUl0dhUjyzhKBUSZ1diJZTKYbCnBNKgIcVVGQXlCI1BU7vA3pJDqrjMXyN7XUTbAwmS9OWw9XYXQ4mVmQ==" saltValue="Rz+aOE81fMkRcGSjDSC/VQ==" spinCount="100000" sheet="1" objects="1" scenarios="1"/>
  <customSheetViews>
    <customSheetView guid="{13810DCC-AA08-45AA-A2EB-614B3F1533B3}" showGridLines="0">
      <pane ySplit="8" topLeftCell="A21" activePane="bottomLeft" state="frozen"/>
      <selection pane="bottomLeft" activeCell="C6" sqref="C6"/>
      <pageMargins left="0.7" right="0.7" top="0.75" bottom="0.75" header="0.3" footer="0.3"/>
      <pageSetup orientation="portrait" horizontalDpi="1200" verticalDpi="1200" r:id="rId1"/>
    </customSheetView>
  </customSheetViews>
  <mergeCells count="12">
    <mergeCell ref="A81:D83"/>
    <mergeCell ref="A12:D16"/>
    <mergeCell ref="A18:D22"/>
    <mergeCell ref="A43:D45"/>
    <mergeCell ref="D53:D55"/>
    <mergeCell ref="A28:D33"/>
    <mergeCell ref="A24:D26"/>
    <mergeCell ref="D56:D60"/>
    <mergeCell ref="B60:C60"/>
    <mergeCell ref="D61:D73"/>
    <mergeCell ref="B63:C63"/>
    <mergeCell ref="B73:C73"/>
  </mergeCells>
  <pageMargins left="0.7" right="0.7" top="0.75" bottom="0.75" header="0.3" footer="0.3"/>
  <pageSetup orientation="portrait" horizontalDpi="1200" verticalDpi="1200" r:id="rId2"/>
  <drawing r:id="rId3"/>
  <extLst>
    <ext xmlns:x14="http://schemas.microsoft.com/office/spreadsheetml/2009/9/main" uri="{CCE6A557-97BC-4b89-ADB6-D9C93CAAB3DF}">
      <x14:dataValidations xmlns:xm="http://schemas.microsoft.com/office/excel/2006/main" count="2">
        <x14:dataValidation type="list" allowBlank="1" showInputMessage="1" showErrorMessage="1" xr:uid="{00000000-0002-0000-0000-000000000000}">
          <x14:formula1>
            <xm:f>'Benefit Plan'!$A:$A</xm:f>
          </x14:formula1>
          <xm:sqref>D5</xm:sqref>
        </x14:dataValidation>
        <x14:dataValidation type="list" allowBlank="1" showInputMessage="1" showErrorMessage="1" xr:uid="{00000000-0002-0000-0000-000001000000}">
          <x14:formula1>
            <xm:f>'Benefit Plan'!$C:$C</xm:f>
          </x14:formula1>
          <xm:sqref>D4</xm:sqref>
        </x14:dataValidation>
      </x14:dataValidations>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9CC5CA"/>
  </sheetPr>
  <dimension ref="A1:M34"/>
  <sheetViews>
    <sheetView showGridLines="0" workbookViewId="0">
      <pane ySplit="4" topLeftCell="A5" activePane="bottomLeft" state="frozen"/>
      <selection activeCell="D4" sqref="D4"/>
      <selection pane="bottomLeft" activeCell="A2" sqref="A2"/>
    </sheetView>
  </sheetViews>
  <sheetFormatPr defaultColWidth="9.15625" defaultRowHeight="14.4" x14ac:dyDescent="0.55000000000000004"/>
  <cols>
    <col min="1" max="1" width="5.15625" customWidth="1"/>
    <col min="2" max="2" width="4.578125" customWidth="1"/>
    <col min="4" max="4" width="10.26171875" customWidth="1"/>
    <col min="5" max="6" width="10.83984375" customWidth="1"/>
    <col min="7" max="10" width="11.15625" customWidth="1"/>
  </cols>
  <sheetData>
    <row r="1" spans="1:13" ht="18.3" x14ac:dyDescent="0.7">
      <c r="A1" s="2" t="str">
        <f>'Cover and Instructions'!A1</f>
        <v>Georgia Families MHPAEA Parity</v>
      </c>
      <c r="M1" s="41" t="s">
        <v>569</v>
      </c>
    </row>
    <row r="2" spans="1:13" ht="25.8" x14ac:dyDescent="0.95">
      <c r="A2" s="3" t="s">
        <v>16</v>
      </c>
    </row>
    <row r="3" spans="1:13" ht="20.399999999999999" x14ac:dyDescent="0.75">
      <c r="A3" s="7" t="s">
        <v>643</v>
      </c>
    </row>
    <row r="5" spans="1:13" x14ac:dyDescent="0.55000000000000004">
      <c r="A5" s="12"/>
    </row>
    <row r="7" spans="1:13" ht="15" customHeight="1" x14ac:dyDescent="0.55000000000000004">
      <c r="A7" s="375" t="s">
        <v>644</v>
      </c>
      <c r="B7" s="375"/>
      <c r="C7" s="375"/>
      <c r="D7" s="375"/>
      <c r="E7" s="375"/>
      <c r="F7" s="375"/>
      <c r="G7" s="375"/>
      <c r="H7" s="375"/>
      <c r="I7" s="375"/>
      <c r="J7" s="375"/>
      <c r="K7" s="375"/>
      <c r="L7" s="375"/>
      <c r="M7" s="375"/>
    </row>
    <row r="8" spans="1:13" x14ac:dyDescent="0.55000000000000004">
      <c r="A8" s="375"/>
      <c r="B8" s="375"/>
      <c r="C8" s="375"/>
      <c r="D8" s="375"/>
      <c r="E8" s="375"/>
      <c r="F8" s="375"/>
      <c r="G8" s="375"/>
      <c r="H8" s="375"/>
      <c r="I8" s="375"/>
      <c r="J8" s="375"/>
      <c r="K8" s="375"/>
      <c r="L8" s="375"/>
      <c r="M8" s="375"/>
    </row>
    <row r="9" spans="1:13" x14ac:dyDescent="0.55000000000000004">
      <c r="A9" s="375"/>
      <c r="B9" s="375"/>
      <c r="C9" s="375"/>
      <c r="D9" s="375"/>
      <c r="E9" s="375"/>
      <c r="F9" s="375"/>
      <c r="G9" s="375"/>
      <c r="H9" s="375"/>
      <c r="I9" s="375"/>
      <c r="J9" s="375"/>
      <c r="K9" s="375"/>
      <c r="L9" s="375"/>
      <c r="M9" s="375"/>
    </row>
    <row r="10" spans="1:13" x14ac:dyDescent="0.55000000000000004">
      <c r="A10" s="375"/>
      <c r="B10" s="375"/>
      <c r="C10" s="375"/>
      <c r="D10" s="375"/>
      <c r="E10" s="375"/>
      <c r="F10" s="375"/>
      <c r="G10" s="375"/>
      <c r="H10" s="375"/>
      <c r="I10" s="375"/>
      <c r="J10" s="375"/>
      <c r="K10" s="375"/>
      <c r="L10" s="375"/>
      <c r="M10" s="375"/>
    </row>
    <row r="11" spans="1:13" x14ac:dyDescent="0.55000000000000004">
      <c r="A11" s="375"/>
      <c r="B11" s="375"/>
      <c r="C11" s="375"/>
      <c r="D11" s="375"/>
      <c r="E11" s="375"/>
      <c r="F11" s="375"/>
      <c r="G11" s="375"/>
      <c r="H11" s="375"/>
      <c r="I11" s="375"/>
      <c r="J11" s="375"/>
      <c r="K11" s="375"/>
      <c r="L11" s="375"/>
      <c r="M11" s="375"/>
    </row>
    <row r="12" spans="1:13" x14ac:dyDescent="0.55000000000000004">
      <c r="A12" s="356" t="s">
        <v>645</v>
      </c>
      <c r="B12" s="6"/>
      <c r="C12" s="6"/>
      <c r="D12" s="6"/>
      <c r="E12" s="6"/>
      <c r="F12" s="6"/>
      <c r="G12" s="6"/>
      <c r="H12" s="6"/>
      <c r="I12" s="6"/>
      <c r="J12" s="6"/>
      <c r="K12" s="6"/>
      <c r="L12" s="6"/>
      <c r="M12" s="6"/>
    </row>
    <row r="13" spans="1:13" ht="38.25" customHeight="1" x14ac:dyDescent="0.55000000000000004">
      <c r="A13" s="392" t="s">
        <v>646</v>
      </c>
      <c r="B13" s="392"/>
      <c r="C13" s="392"/>
      <c r="D13" s="392"/>
      <c r="E13" s="392"/>
      <c r="F13" s="392"/>
      <c r="G13" s="392"/>
      <c r="H13" s="392"/>
      <c r="I13" s="392"/>
      <c r="J13" s="392"/>
      <c r="K13" s="392"/>
      <c r="L13" s="392"/>
      <c r="M13" s="392"/>
    </row>
    <row r="15" spans="1:13" x14ac:dyDescent="0.55000000000000004">
      <c r="A15" s="356" t="s">
        <v>647</v>
      </c>
      <c r="B15" s="6"/>
      <c r="C15" s="6"/>
      <c r="D15" s="6"/>
      <c r="E15" s="6"/>
      <c r="F15" s="6"/>
      <c r="G15" s="6"/>
      <c r="H15" s="6"/>
      <c r="I15" s="6"/>
      <c r="J15" s="6"/>
      <c r="K15" s="6"/>
      <c r="L15" s="6"/>
      <c r="M15" s="6"/>
    </row>
    <row r="16" spans="1:13" ht="35.25" customHeight="1" x14ac:dyDescent="0.55000000000000004">
      <c r="A16" s="392" t="s">
        <v>648</v>
      </c>
      <c r="B16" s="392"/>
      <c r="C16" s="392"/>
      <c r="D16" s="392"/>
      <c r="E16" s="392"/>
      <c r="F16" s="392"/>
      <c r="G16" s="392"/>
      <c r="H16" s="392"/>
      <c r="I16" s="392"/>
      <c r="J16" s="392"/>
      <c r="K16" s="392"/>
      <c r="L16" s="392"/>
      <c r="M16" s="392"/>
    </row>
    <row r="24" spans="1:1" x14ac:dyDescent="0.55000000000000004">
      <c r="A24" s="12"/>
    </row>
    <row r="25" spans="1:1" x14ac:dyDescent="0.55000000000000004">
      <c r="A25" s="12"/>
    </row>
    <row r="27" spans="1:1" x14ac:dyDescent="0.55000000000000004">
      <c r="A27" s="12"/>
    </row>
    <row r="28" spans="1:1" x14ac:dyDescent="0.55000000000000004">
      <c r="A28" s="12"/>
    </row>
    <row r="33" spans="1:8" x14ac:dyDescent="0.55000000000000004">
      <c r="A33" s="12"/>
    </row>
    <row r="34" spans="1:8" x14ac:dyDescent="0.55000000000000004">
      <c r="A34" s="389" t="s">
        <v>266</v>
      </c>
      <c r="B34" s="389"/>
      <c r="C34" s="389"/>
      <c r="D34" s="389"/>
      <c r="E34" s="389"/>
      <c r="F34" s="389"/>
      <c r="G34" s="389"/>
      <c r="H34" s="389"/>
    </row>
  </sheetData>
  <sheetProtection algorithmName="SHA-512" hashValue="VrPi58AgJoCSekmg6QXG/Y+BV8jeB1bpfcaoJC3Y0F8Mby0CfzQ6anfOhFd7kj2ZWpkXMoZ7WYTduauRYWgVZQ==" saltValue="sE98dl+QOtmhSynf/P22BQ==" spinCount="100000" sheet="1" objects="1" scenarios="1"/>
  <mergeCells count="4">
    <mergeCell ref="A7:M11"/>
    <mergeCell ref="A13:M13"/>
    <mergeCell ref="A16:M16"/>
    <mergeCell ref="A34:H34"/>
  </mergeCells>
  <pageMargins left="0.7" right="0.7" top="0.75" bottom="0.75" header="0.3" footer="0.3"/>
  <pageSetup orientation="portrait" horizontalDpi="1200" verticalDpi="120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L187"/>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41796875" style="43" customWidth="1"/>
    <col min="2" max="2" width="12.15625" style="43" customWidth="1"/>
    <col min="3" max="3" width="17" style="43" customWidth="1"/>
    <col min="4" max="4" width="11" style="43" customWidth="1"/>
    <col min="5" max="9" width="17.83984375" style="43" customWidth="1"/>
    <col min="10" max="10" width="12.578125" style="43" customWidth="1"/>
    <col min="11" max="16384" width="9.15625" style="43"/>
  </cols>
  <sheetData>
    <row r="1" spans="1:11" ht="18.3" x14ac:dyDescent="0.7">
      <c r="A1" s="42" t="str">
        <f>'Cover and Instructions'!A1</f>
        <v>Georgia Families MHPAEA Parity</v>
      </c>
      <c r="J1" s="44" t="s">
        <v>569</v>
      </c>
    </row>
    <row r="2" spans="1:11" ht="25.8" x14ac:dyDescent="0.95">
      <c r="A2" s="45" t="s">
        <v>16</v>
      </c>
      <c r="J2" s="46"/>
    </row>
    <row r="3" spans="1:11" ht="20.399999999999999" x14ac:dyDescent="0.75">
      <c r="A3" s="47" t="s">
        <v>126</v>
      </c>
      <c r="J3" s="46"/>
    </row>
    <row r="4" spans="1:11" x14ac:dyDescent="0.55000000000000004">
      <c r="C4" s="48"/>
      <c r="D4" s="48"/>
      <c r="J4" s="46"/>
    </row>
    <row r="5" spans="1:11" x14ac:dyDescent="0.55000000000000004">
      <c r="A5" s="49" t="s">
        <v>0</v>
      </c>
      <c r="C5" s="50" t="str">
        <f>'Cover and Instructions'!$D$4</f>
        <v>Peach State Health Plan</v>
      </c>
      <c r="D5" s="50"/>
      <c r="H5" s="51"/>
      <c r="J5" s="46"/>
    </row>
    <row r="6" spans="1:11" x14ac:dyDescent="0.55000000000000004">
      <c r="A6" s="49" t="s">
        <v>513</v>
      </c>
      <c r="C6" s="50" t="str">
        <f>'Cover and Instructions'!$D$5</f>
        <v>Title XIX Children</v>
      </c>
      <c r="D6" s="50"/>
      <c r="H6" s="51"/>
      <c r="J6" s="46"/>
    </row>
    <row r="7" spans="1:11" ht="14.7" thickBot="1" x14ac:dyDescent="0.6"/>
    <row r="8" spans="1:11" x14ac:dyDescent="0.55000000000000004">
      <c r="A8" s="52" t="s">
        <v>375</v>
      </c>
      <c r="B8" s="53"/>
      <c r="C8" s="53"/>
      <c r="D8" s="53"/>
      <c r="E8" s="53"/>
      <c r="F8" s="53"/>
      <c r="G8" s="53"/>
      <c r="H8" s="53"/>
      <c r="I8" s="53"/>
      <c r="J8" s="54"/>
    </row>
    <row r="9" spans="1:11" ht="15" customHeight="1" x14ac:dyDescent="0.55000000000000004">
      <c r="A9" s="55" t="s">
        <v>374</v>
      </c>
      <c r="B9" s="56"/>
      <c r="C9" s="56"/>
      <c r="D9" s="56"/>
      <c r="E9" s="56"/>
      <c r="F9" s="56"/>
      <c r="G9" s="56"/>
      <c r="H9" s="56"/>
      <c r="I9" s="56"/>
      <c r="J9" s="57"/>
    </row>
    <row r="10" spans="1:11" x14ac:dyDescent="0.55000000000000004">
      <c r="A10" s="58"/>
      <c r="B10" s="59"/>
      <c r="C10" s="59"/>
      <c r="D10" s="59"/>
      <c r="E10" s="59"/>
      <c r="F10" s="59"/>
      <c r="G10" s="59"/>
      <c r="H10" s="59"/>
      <c r="I10" s="59"/>
      <c r="J10" s="60"/>
    </row>
    <row r="11" spans="1:11" x14ac:dyDescent="0.55000000000000004">
      <c r="A11" s="61" t="s">
        <v>370</v>
      </c>
      <c r="B11" s="62" t="s">
        <v>376</v>
      </c>
      <c r="C11" s="59"/>
      <c r="D11" s="59"/>
      <c r="E11" s="59"/>
      <c r="F11" s="59"/>
      <c r="G11" s="59"/>
      <c r="H11" s="63" t="s">
        <v>372</v>
      </c>
      <c r="I11" s="64" t="str">
        <f>IF(H11="yes","  Complete Section 1 and Section 2","")</f>
        <v/>
      </c>
      <c r="J11" s="60"/>
      <c r="K11" s="65"/>
    </row>
    <row r="12" spans="1:11" ht="6" customHeight="1" x14ac:dyDescent="0.55000000000000004">
      <c r="A12" s="61"/>
      <c r="B12" s="62"/>
      <c r="C12" s="59"/>
      <c r="D12" s="59"/>
      <c r="E12" s="59"/>
      <c r="F12" s="59"/>
      <c r="G12" s="59"/>
      <c r="H12" s="66"/>
      <c r="I12" s="64"/>
      <c r="J12" s="60"/>
    </row>
    <row r="13" spans="1:11" x14ac:dyDescent="0.55000000000000004">
      <c r="A13" s="61" t="s">
        <v>373</v>
      </c>
      <c r="B13" s="62" t="s">
        <v>377</v>
      </c>
      <c r="C13" s="59"/>
      <c r="D13" s="59"/>
      <c r="E13" s="59"/>
      <c r="F13" s="59"/>
      <c r="G13" s="59"/>
      <c r="H13" s="63" t="s">
        <v>372</v>
      </c>
      <c r="I13" s="64" t="str">
        <f>IF(H13="yes","  Complete Section 1 and Section 3","")</f>
        <v/>
      </c>
      <c r="J13" s="60"/>
    </row>
    <row r="14" spans="1:11" ht="14.7" thickBot="1" x14ac:dyDescent="0.6">
      <c r="A14" s="67"/>
      <c r="B14" s="68"/>
      <c r="C14" s="69"/>
      <c r="D14" s="69"/>
      <c r="E14" s="69"/>
      <c r="F14" s="69"/>
      <c r="G14" s="70"/>
      <c r="H14" s="71"/>
      <c r="I14" s="69"/>
      <c r="J14" s="72"/>
    </row>
    <row r="15" spans="1:11" ht="14.7" thickBot="1" x14ac:dyDescent="0.6"/>
    <row r="16" spans="1:11" ht="15.9" thickBot="1" x14ac:dyDescent="0.65">
      <c r="A16" s="408" t="s">
        <v>348</v>
      </c>
      <c r="B16" s="409"/>
      <c r="C16" s="409"/>
      <c r="D16" s="409"/>
      <c r="E16" s="409"/>
      <c r="F16" s="409"/>
      <c r="G16" s="409"/>
      <c r="H16" s="409"/>
      <c r="I16" s="409"/>
      <c r="J16" s="410"/>
    </row>
    <row r="17" spans="1:12" x14ac:dyDescent="0.55000000000000004">
      <c r="A17" s="73" t="s">
        <v>130</v>
      </c>
      <c r="B17" s="74" t="s">
        <v>532</v>
      </c>
      <c r="J17" s="75"/>
      <c r="L17" s="51"/>
    </row>
    <row r="18" spans="1:12" x14ac:dyDescent="0.55000000000000004">
      <c r="A18" s="73"/>
      <c r="B18" s="76" t="s">
        <v>309</v>
      </c>
      <c r="J18" s="75"/>
      <c r="L18" s="51"/>
    </row>
    <row r="19" spans="1:12" x14ac:dyDescent="0.55000000000000004">
      <c r="A19" s="73"/>
      <c r="J19" s="75"/>
      <c r="L19" s="51"/>
    </row>
    <row r="20" spans="1:12" x14ac:dyDescent="0.55000000000000004">
      <c r="A20" s="73"/>
      <c r="B20" s="49" t="s">
        <v>413</v>
      </c>
      <c r="F20" s="412"/>
      <c r="G20" s="412"/>
      <c r="H20" s="412"/>
      <c r="I20" s="412"/>
      <c r="J20" s="413"/>
      <c r="L20" s="51"/>
    </row>
    <row r="21" spans="1:12" x14ac:dyDescent="0.55000000000000004">
      <c r="A21" s="73"/>
      <c r="J21" s="75"/>
      <c r="L21" s="51"/>
    </row>
    <row r="22" spans="1:12" x14ac:dyDescent="0.55000000000000004">
      <c r="A22" s="73"/>
      <c r="D22" s="77"/>
      <c r="F22" s="77"/>
      <c r="G22" s="77" t="s">
        <v>158</v>
      </c>
      <c r="H22" s="77"/>
      <c r="I22" s="77" t="s">
        <v>158</v>
      </c>
      <c r="J22" s="78" t="s">
        <v>139</v>
      </c>
      <c r="K22" s="79"/>
      <c r="L22" s="51"/>
    </row>
    <row r="23" spans="1:12" x14ac:dyDescent="0.55000000000000004">
      <c r="A23" s="73"/>
      <c r="B23" s="79"/>
      <c r="C23" s="79"/>
      <c r="E23" s="77" t="s">
        <v>363</v>
      </c>
      <c r="F23" s="79" t="s">
        <v>197</v>
      </c>
      <c r="G23" s="79" t="s">
        <v>161</v>
      </c>
      <c r="H23" s="79" t="s">
        <v>198</v>
      </c>
      <c r="I23" s="79" t="s">
        <v>161</v>
      </c>
      <c r="J23" s="80" t="s">
        <v>144</v>
      </c>
      <c r="K23" s="79"/>
      <c r="L23" s="51"/>
    </row>
    <row r="24" spans="1:12" x14ac:dyDescent="0.55000000000000004">
      <c r="A24" s="73"/>
      <c r="B24" s="81" t="s">
        <v>354</v>
      </c>
      <c r="C24" s="82"/>
      <c r="D24" s="83"/>
      <c r="E24" s="84" t="s">
        <v>158</v>
      </c>
      <c r="F24" s="85" t="s">
        <v>196</v>
      </c>
      <c r="G24" s="82" t="s">
        <v>160</v>
      </c>
      <c r="H24" s="85" t="s">
        <v>196</v>
      </c>
      <c r="I24" s="82" t="s">
        <v>133</v>
      </c>
      <c r="J24" s="86" t="s">
        <v>140</v>
      </c>
      <c r="L24" s="51"/>
    </row>
    <row r="25" spans="1:12" ht="22" customHeight="1" x14ac:dyDescent="0.55000000000000004">
      <c r="A25" s="73"/>
      <c r="B25" s="87" t="s">
        <v>14</v>
      </c>
      <c r="C25" s="79"/>
      <c r="E25" s="77"/>
      <c r="F25" s="88"/>
      <c r="G25" s="79"/>
      <c r="H25" s="88"/>
      <c r="I25" s="79"/>
      <c r="J25" s="89"/>
      <c r="L25" s="51"/>
    </row>
    <row r="26" spans="1:12" x14ac:dyDescent="0.55000000000000004">
      <c r="A26" s="73"/>
      <c r="B26" s="396"/>
      <c r="C26" s="396"/>
      <c r="D26" s="396"/>
      <c r="E26" s="301"/>
      <c r="F26" s="256"/>
      <c r="G26" s="302"/>
      <c r="H26" s="256"/>
      <c r="I26" s="301"/>
      <c r="J26" s="257"/>
      <c r="L26" s="51"/>
    </row>
    <row r="27" spans="1:12" x14ac:dyDescent="0.55000000000000004">
      <c r="A27" s="73"/>
      <c r="B27" s="396"/>
      <c r="C27" s="396"/>
      <c r="D27" s="396"/>
      <c r="E27" s="301"/>
      <c r="F27" s="256"/>
      <c r="G27" s="302"/>
      <c r="H27" s="256"/>
      <c r="I27" s="301"/>
      <c r="J27" s="257"/>
      <c r="L27" s="51"/>
    </row>
    <row r="28" spans="1:12" x14ac:dyDescent="0.55000000000000004">
      <c r="A28" s="73"/>
      <c r="B28" s="396"/>
      <c r="C28" s="396"/>
      <c r="D28" s="396"/>
      <c r="E28" s="301"/>
      <c r="F28" s="256"/>
      <c r="G28" s="302"/>
      <c r="H28" s="256"/>
      <c r="I28" s="301"/>
      <c r="J28" s="257"/>
      <c r="L28" s="51"/>
    </row>
    <row r="29" spans="1:12" x14ac:dyDescent="0.55000000000000004">
      <c r="A29" s="73"/>
      <c r="B29" s="396"/>
      <c r="C29" s="396"/>
      <c r="D29" s="396"/>
      <c r="E29" s="301"/>
      <c r="F29" s="256"/>
      <c r="G29" s="302"/>
      <c r="H29" s="256"/>
      <c r="I29" s="301"/>
      <c r="J29" s="257"/>
      <c r="L29" s="51"/>
    </row>
    <row r="30" spans="1:12" x14ac:dyDescent="0.55000000000000004">
      <c r="A30" s="73"/>
      <c r="B30" s="396"/>
      <c r="C30" s="396"/>
      <c r="D30" s="396"/>
      <c r="E30" s="301"/>
      <c r="F30" s="256"/>
      <c r="G30" s="302"/>
      <c r="H30" s="256"/>
      <c r="I30" s="301"/>
      <c r="J30" s="257"/>
      <c r="L30" s="51"/>
    </row>
    <row r="31" spans="1:12" x14ac:dyDescent="0.55000000000000004">
      <c r="A31" s="73"/>
      <c r="B31" s="396"/>
      <c r="C31" s="396"/>
      <c r="D31" s="396"/>
      <c r="E31" s="301"/>
      <c r="F31" s="256"/>
      <c r="G31" s="302"/>
      <c r="H31" s="256"/>
      <c r="I31" s="301"/>
      <c r="J31" s="257"/>
      <c r="L31" s="51"/>
    </row>
    <row r="32" spans="1:12" x14ac:dyDescent="0.55000000000000004">
      <c r="A32" s="73"/>
      <c r="B32" s="397" t="s">
        <v>153</v>
      </c>
      <c r="C32" s="398"/>
      <c r="D32" s="399"/>
      <c r="E32" s="301"/>
      <c r="F32" s="256"/>
      <c r="G32" s="302"/>
      <c r="H32" s="256"/>
      <c r="I32" s="301"/>
      <c r="J32" s="257"/>
      <c r="L32" s="51"/>
    </row>
    <row r="33" spans="1:12" x14ac:dyDescent="0.55000000000000004">
      <c r="A33" s="73"/>
      <c r="B33" s="396"/>
      <c r="C33" s="396"/>
      <c r="D33" s="396"/>
      <c r="E33" s="301"/>
      <c r="F33" s="256"/>
      <c r="G33" s="302"/>
      <c r="H33" s="256"/>
      <c r="I33" s="301"/>
      <c r="J33" s="257"/>
      <c r="L33" s="51"/>
    </row>
    <row r="34" spans="1:12" ht="22" customHeight="1" x14ac:dyDescent="0.55000000000000004">
      <c r="A34" s="73"/>
      <c r="B34" s="87" t="s">
        <v>15</v>
      </c>
      <c r="C34" s="79"/>
      <c r="E34" s="77"/>
      <c r="F34" s="88"/>
      <c r="G34" s="79"/>
      <c r="H34" s="88"/>
      <c r="I34" s="79"/>
      <c r="J34" s="89"/>
      <c r="L34" s="51"/>
    </row>
    <row r="35" spans="1:12" x14ac:dyDescent="0.55000000000000004">
      <c r="A35" s="73"/>
      <c r="B35" s="396"/>
      <c r="C35" s="396"/>
      <c r="D35" s="396"/>
      <c r="E35" s="301"/>
      <c r="F35" s="256"/>
      <c r="G35" s="302"/>
      <c r="H35" s="256"/>
      <c r="I35" s="301"/>
      <c r="J35" s="257"/>
      <c r="L35" s="51"/>
    </row>
    <row r="36" spans="1:12" x14ac:dyDescent="0.55000000000000004">
      <c r="A36" s="73"/>
      <c r="B36" s="396"/>
      <c r="C36" s="396"/>
      <c r="D36" s="396"/>
      <c r="E36" s="301"/>
      <c r="F36" s="256"/>
      <c r="G36" s="302"/>
      <c r="H36" s="256"/>
      <c r="I36" s="301"/>
      <c r="J36" s="257"/>
      <c r="L36" s="51"/>
    </row>
    <row r="37" spans="1:12" x14ac:dyDescent="0.55000000000000004">
      <c r="A37" s="73"/>
      <c r="B37" s="396"/>
      <c r="C37" s="396"/>
      <c r="D37" s="396"/>
      <c r="E37" s="301"/>
      <c r="F37" s="256"/>
      <c r="G37" s="302"/>
      <c r="H37" s="256"/>
      <c r="I37" s="301"/>
      <c r="J37" s="257"/>
      <c r="L37" s="51"/>
    </row>
    <row r="38" spans="1:12" x14ac:dyDescent="0.55000000000000004">
      <c r="A38" s="73"/>
      <c r="B38" s="396"/>
      <c r="C38" s="396"/>
      <c r="D38" s="396"/>
      <c r="E38" s="301"/>
      <c r="F38" s="256"/>
      <c r="G38" s="302"/>
      <c r="H38" s="256"/>
      <c r="I38" s="301"/>
      <c r="J38" s="257"/>
      <c r="L38" s="51"/>
    </row>
    <row r="39" spans="1:12" x14ac:dyDescent="0.55000000000000004">
      <c r="A39" s="73"/>
      <c r="B39" s="396"/>
      <c r="C39" s="396"/>
      <c r="D39" s="396"/>
      <c r="E39" s="301"/>
      <c r="F39" s="256"/>
      <c r="G39" s="302"/>
      <c r="H39" s="256"/>
      <c r="I39" s="301"/>
      <c r="J39" s="257"/>
      <c r="L39" s="51"/>
    </row>
    <row r="40" spans="1:12" x14ac:dyDescent="0.55000000000000004">
      <c r="A40" s="73"/>
      <c r="B40" s="396"/>
      <c r="C40" s="396"/>
      <c r="D40" s="396"/>
      <c r="E40" s="301"/>
      <c r="F40" s="256"/>
      <c r="G40" s="302"/>
      <c r="H40" s="256"/>
      <c r="I40" s="301"/>
      <c r="J40" s="257"/>
      <c r="L40" s="51"/>
    </row>
    <row r="41" spans="1:12" x14ac:dyDescent="0.55000000000000004">
      <c r="A41" s="73"/>
      <c r="B41" s="397" t="s">
        <v>153</v>
      </c>
      <c r="C41" s="398"/>
      <c r="D41" s="399"/>
      <c r="E41" s="301"/>
      <c r="F41" s="256"/>
      <c r="G41" s="302"/>
      <c r="H41" s="256"/>
      <c r="I41" s="301"/>
      <c r="J41" s="257"/>
      <c r="L41" s="51"/>
    </row>
    <row r="42" spans="1:12" x14ac:dyDescent="0.55000000000000004">
      <c r="A42" s="73"/>
      <c r="B42" s="396"/>
      <c r="C42" s="396"/>
      <c r="D42" s="396"/>
      <c r="E42" s="301"/>
      <c r="F42" s="256"/>
      <c r="G42" s="302"/>
      <c r="H42" s="256"/>
      <c r="I42" s="301"/>
      <c r="J42" s="257"/>
      <c r="L42" s="51"/>
    </row>
    <row r="43" spans="1:12" ht="22" customHeight="1" x14ac:dyDescent="0.55000000000000004">
      <c r="A43" s="73"/>
      <c r="B43" s="87" t="s">
        <v>426</v>
      </c>
      <c r="C43" s="79"/>
      <c r="E43" s="77"/>
      <c r="F43" s="88"/>
      <c r="G43" s="79"/>
      <c r="H43" s="88"/>
      <c r="I43" s="79"/>
      <c r="J43" s="89"/>
      <c r="L43" s="51"/>
    </row>
    <row r="44" spans="1:12" x14ac:dyDescent="0.55000000000000004">
      <c r="A44" s="73"/>
      <c r="B44" s="396"/>
      <c r="C44" s="396"/>
      <c r="D44" s="396"/>
      <c r="E44" s="301"/>
      <c r="F44" s="256"/>
      <c r="G44" s="302"/>
      <c r="H44" s="256"/>
      <c r="I44" s="301"/>
      <c r="J44" s="257"/>
      <c r="L44" s="51"/>
    </row>
    <row r="45" spans="1:12" x14ac:dyDescent="0.55000000000000004">
      <c r="A45" s="73"/>
      <c r="B45" s="396"/>
      <c r="C45" s="396"/>
      <c r="D45" s="396"/>
      <c r="E45" s="301"/>
      <c r="F45" s="256"/>
      <c r="G45" s="302"/>
      <c r="H45" s="256"/>
      <c r="I45" s="301"/>
      <c r="J45" s="257"/>
      <c r="L45" s="51"/>
    </row>
    <row r="46" spans="1:12" x14ac:dyDescent="0.55000000000000004">
      <c r="A46" s="73"/>
      <c r="B46" s="396"/>
      <c r="C46" s="396"/>
      <c r="D46" s="396"/>
      <c r="E46" s="301"/>
      <c r="F46" s="256"/>
      <c r="G46" s="302"/>
      <c r="H46" s="256"/>
      <c r="I46" s="301"/>
      <c r="J46" s="257"/>
      <c r="L46" s="51"/>
    </row>
    <row r="47" spans="1:12" x14ac:dyDescent="0.55000000000000004">
      <c r="A47" s="73"/>
      <c r="B47" s="396"/>
      <c r="C47" s="396"/>
      <c r="D47" s="396"/>
      <c r="E47" s="301"/>
      <c r="F47" s="256"/>
      <c r="G47" s="302"/>
      <c r="H47" s="256"/>
      <c r="I47" s="301"/>
      <c r="J47" s="257"/>
      <c r="L47" s="51"/>
    </row>
    <row r="48" spans="1:12" x14ac:dyDescent="0.55000000000000004">
      <c r="A48" s="73"/>
      <c r="B48" s="396"/>
      <c r="C48" s="396"/>
      <c r="D48" s="396"/>
      <c r="E48" s="301"/>
      <c r="F48" s="256"/>
      <c r="G48" s="302"/>
      <c r="H48" s="256"/>
      <c r="I48" s="301"/>
      <c r="J48" s="257"/>
      <c r="L48" s="51"/>
    </row>
    <row r="49" spans="1:12" x14ac:dyDescent="0.55000000000000004">
      <c r="A49" s="73"/>
      <c r="B49" s="396"/>
      <c r="C49" s="396"/>
      <c r="D49" s="396"/>
      <c r="E49" s="301"/>
      <c r="F49" s="256"/>
      <c r="G49" s="302"/>
      <c r="H49" s="256"/>
      <c r="I49" s="301"/>
      <c r="J49" s="257"/>
      <c r="L49" s="51"/>
    </row>
    <row r="50" spans="1:12" x14ac:dyDescent="0.55000000000000004">
      <c r="A50" s="73"/>
      <c r="B50" s="397" t="s">
        <v>153</v>
      </c>
      <c r="C50" s="398"/>
      <c r="D50" s="399"/>
      <c r="E50" s="301"/>
      <c r="F50" s="256"/>
      <c r="G50" s="302"/>
      <c r="H50" s="256"/>
      <c r="I50" s="301"/>
      <c r="J50" s="257"/>
      <c r="L50" s="51"/>
    </row>
    <row r="51" spans="1:12" x14ac:dyDescent="0.55000000000000004">
      <c r="A51" s="73"/>
      <c r="B51" s="396"/>
      <c r="C51" s="396"/>
      <c r="D51" s="396"/>
      <c r="E51" s="301"/>
      <c r="F51" s="256"/>
      <c r="G51" s="302"/>
      <c r="H51" s="256"/>
      <c r="I51" s="301"/>
      <c r="J51" s="257"/>
      <c r="L51" s="51"/>
    </row>
    <row r="52" spans="1:12" ht="22" customHeight="1" x14ac:dyDescent="0.55000000000000004">
      <c r="A52" s="73"/>
      <c r="B52" s="87" t="s">
        <v>425</v>
      </c>
      <c r="C52" s="79"/>
      <c r="E52" s="77"/>
      <c r="F52" s="88"/>
      <c r="G52" s="79"/>
      <c r="H52" s="88"/>
      <c r="I52" s="79"/>
      <c r="J52" s="89"/>
      <c r="L52" s="51"/>
    </row>
    <row r="53" spans="1:12" x14ac:dyDescent="0.55000000000000004">
      <c r="A53" s="73"/>
      <c r="B53" s="396"/>
      <c r="C53" s="396"/>
      <c r="D53" s="396"/>
      <c r="E53" s="301"/>
      <c r="F53" s="256"/>
      <c r="G53" s="302"/>
      <c r="H53" s="256"/>
      <c r="I53" s="301"/>
      <c r="J53" s="257"/>
      <c r="L53" s="51"/>
    </row>
    <row r="54" spans="1:12" x14ac:dyDescent="0.55000000000000004">
      <c r="A54" s="73"/>
      <c r="B54" s="396"/>
      <c r="C54" s="396"/>
      <c r="D54" s="396"/>
      <c r="E54" s="301"/>
      <c r="F54" s="256"/>
      <c r="G54" s="302"/>
      <c r="H54" s="256"/>
      <c r="I54" s="301"/>
      <c r="J54" s="257"/>
      <c r="L54" s="51"/>
    </row>
    <row r="55" spans="1:12" x14ac:dyDescent="0.55000000000000004">
      <c r="A55" s="73"/>
      <c r="B55" s="396"/>
      <c r="C55" s="396"/>
      <c r="D55" s="396"/>
      <c r="E55" s="301"/>
      <c r="F55" s="256"/>
      <c r="G55" s="302"/>
      <c r="H55" s="256"/>
      <c r="I55" s="301"/>
      <c r="J55" s="257"/>
      <c r="L55" s="51"/>
    </row>
    <row r="56" spans="1:12" x14ac:dyDescent="0.55000000000000004">
      <c r="A56" s="73"/>
      <c r="B56" s="396"/>
      <c r="C56" s="396"/>
      <c r="D56" s="396"/>
      <c r="E56" s="301"/>
      <c r="F56" s="256"/>
      <c r="G56" s="302"/>
      <c r="H56" s="256"/>
      <c r="I56" s="301"/>
      <c r="J56" s="257"/>
      <c r="L56" s="51"/>
    </row>
    <row r="57" spans="1:12" x14ac:dyDescent="0.55000000000000004">
      <c r="A57" s="73"/>
      <c r="B57" s="396"/>
      <c r="C57" s="396"/>
      <c r="D57" s="396"/>
      <c r="E57" s="301"/>
      <c r="F57" s="256"/>
      <c r="G57" s="302"/>
      <c r="H57" s="256"/>
      <c r="I57" s="301"/>
      <c r="J57" s="257"/>
      <c r="L57" s="51"/>
    </row>
    <row r="58" spans="1:12" x14ac:dyDescent="0.55000000000000004">
      <c r="A58" s="73"/>
      <c r="B58" s="396"/>
      <c r="C58" s="396"/>
      <c r="D58" s="396"/>
      <c r="E58" s="301"/>
      <c r="F58" s="256"/>
      <c r="G58" s="302"/>
      <c r="H58" s="256"/>
      <c r="I58" s="301"/>
      <c r="J58" s="257"/>
      <c r="L58" s="51"/>
    </row>
    <row r="59" spans="1:12" x14ac:dyDescent="0.55000000000000004">
      <c r="A59" s="73"/>
      <c r="B59" s="397" t="s">
        <v>153</v>
      </c>
      <c r="C59" s="398"/>
      <c r="D59" s="399"/>
      <c r="E59" s="301"/>
      <c r="F59" s="256"/>
      <c r="G59" s="302"/>
      <c r="H59" s="256"/>
      <c r="I59" s="301"/>
      <c r="J59" s="257"/>
      <c r="L59" s="51"/>
    </row>
    <row r="60" spans="1:12" x14ac:dyDescent="0.55000000000000004">
      <c r="A60" s="73"/>
      <c r="B60" s="396"/>
      <c r="C60" s="396"/>
      <c r="D60" s="396"/>
      <c r="E60" s="301"/>
      <c r="F60" s="256"/>
      <c r="G60" s="302"/>
      <c r="H60" s="256"/>
      <c r="I60" s="301"/>
      <c r="J60" s="257"/>
      <c r="L60" s="51"/>
    </row>
    <row r="61" spans="1:12" x14ac:dyDescent="0.55000000000000004">
      <c r="A61" s="73"/>
      <c r="B61" s="43" t="s">
        <v>355</v>
      </c>
      <c r="E61" s="303">
        <f>SUM(E26:E60)</f>
        <v>0</v>
      </c>
      <c r="G61" s="303">
        <f>SUM(G26:G60)</f>
        <v>0</v>
      </c>
      <c r="I61" s="303">
        <f>SUM(I26:I60)</f>
        <v>0</v>
      </c>
      <c r="J61" s="75"/>
      <c r="L61" s="51"/>
    </row>
    <row r="62" spans="1:12" x14ac:dyDescent="0.55000000000000004">
      <c r="A62" s="73"/>
      <c r="B62" s="43" t="s">
        <v>356</v>
      </c>
      <c r="G62" s="299" t="e">
        <f>G61/E61</f>
        <v>#DIV/0!</v>
      </c>
      <c r="I62" s="299" t="e">
        <f>I61/E61</f>
        <v>#DIV/0!</v>
      </c>
      <c r="J62" s="75"/>
      <c r="L62" s="51"/>
    </row>
    <row r="63" spans="1:12" x14ac:dyDescent="0.55000000000000004">
      <c r="A63" s="73"/>
      <c r="B63" s="43" t="s">
        <v>162</v>
      </c>
      <c r="G63" s="91" t="e">
        <f>IF(G62&lt;(1/3),"Yes","No")</f>
        <v>#DIV/0!</v>
      </c>
      <c r="I63" s="91" t="e">
        <f>IF(I62&lt;(1/3),"Yes","No")</f>
        <v>#DIV/0!</v>
      </c>
      <c r="J63" s="75"/>
      <c r="L63" s="51"/>
    </row>
    <row r="64" spans="1:12" x14ac:dyDescent="0.55000000000000004">
      <c r="A64" s="73"/>
      <c r="B64" s="43" t="s">
        <v>163</v>
      </c>
      <c r="G64" s="91" t="e">
        <f>IF(G62&gt;(2/3),"Yes","No")</f>
        <v>#DIV/0!</v>
      </c>
      <c r="I64" s="91" t="e">
        <f>IF(I62&gt;(2/3),"Yes","No")</f>
        <v>#DIV/0!</v>
      </c>
      <c r="J64" s="75"/>
      <c r="L64" s="51"/>
    </row>
    <row r="65" spans="1:12" x14ac:dyDescent="0.55000000000000004">
      <c r="A65" s="73"/>
      <c r="J65" s="75"/>
      <c r="L65" s="51"/>
    </row>
    <row r="66" spans="1:12" x14ac:dyDescent="0.55000000000000004">
      <c r="A66" s="92" t="s">
        <v>121</v>
      </c>
      <c r="G66" s="91"/>
      <c r="I66" s="91"/>
      <c r="J66" s="75"/>
      <c r="L66" s="51"/>
    </row>
    <row r="67" spans="1:12" x14ac:dyDescent="0.55000000000000004">
      <c r="A67" s="93" t="s">
        <v>141</v>
      </c>
      <c r="B67" s="402"/>
      <c r="C67" s="403"/>
      <c r="D67" s="403"/>
      <c r="E67" s="403"/>
      <c r="F67" s="403"/>
      <c r="G67" s="403"/>
      <c r="H67" s="403"/>
      <c r="I67" s="403"/>
      <c r="J67" s="404"/>
      <c r="L67" s="51"/>
    </row>
    <row r="68" spans="1:12" x14ac:dyDescent="0.55000000000000004">
      <c r="A68" s="93" t="s">
        <v>142</v>
      </c>
      <c r="B68" s="402"/>
      <c r="C68" s="403"/>
      <c r="D68" s="403"/>
      <c r="E68" s="403"/>
      <c r="F68" s="403"/>
      <c r="G68" s="403"/>
      <c r="H68" s="403"/>
      <c r="I68" s="403"/>
      <c r="J68" s="404"/>
      <c r="L68" s="51"/>
    </row>
    <row r="69" spans="1:12" x14ac:dyDescent="0.55000000000000004">
      <c r="A69" s="93" t="s">
        <v>143</v>
      </c>
      <c r="B69" s="405" t="s">
        <v>154</v>
      </c>
      <c r="C69" s="406"/>
      <c r="D69" s="406"/>
      <c r="E69" s="406"/>
      <c r="F69" s="406"/>
      <c r="G69" s="406"/>
      <c r="H69" s="406"/>
      <c r="I69" s="406"/>
      <c r="J69" s="407"/>
      <c r="L69" s="51"/>
    </row>
    <row r="70" spans="1:12" ht="15.9" thickBot="1" x14ac:dyDescent="0.65">
      <c r="A70" s="94"/>
      <c r="B70" s="95"/>
      <c r="C70" s="95"/>
      <c r="D70" s="95"/>
      <c r="E70" s="95"/>
      <c r="F70" s="95"/>
      <c r="G70" s="96"/>
      <c r="H70" s="95"/>
      <c r="I70" s="96"/>
      <c r="J70" s="97"/>
      <c r="L70" s="51"/>
    </row>
    <row r="71" spans="1:12" ht="15.9" thickBot="1" x14ac:dyDescent="0.65">
      <c r="A71" s="98"/>
      <c r="G71" s="99"/>
      <c r="I71" s="99"/>
      <c r="L71" s="51"/>
    </row>
    <row r="72" spans="1:12" ht="15.9" thickBot="1" x14ac:dyDescent="0.65">
      <c r="A72" s="408" t="s">
        <v>174</v>
      </c>
      <c r="B72" s="409"/>
      <c r="C72" s="409"/>
      <c r="D72" s="409"/>
      <c r="E72" s="409"/>
      <c r="F72" s="409"/>
      <c r="G72" s="409"/>
      <c r="H72" s="409"/>
      <c r="I72" s="409"/>
      <c r="J72" s="410"/>
      <c r="L72" s="51"/>
    </row>
    <row r="73" spans="1:12" x14ac:dyDescent="0.55000000000000004">
      <c r="A73" s="73" t="s">
        <v>131</v>
      </c>
      <c r="B73" s="43" t="s">
        <v>181</v>
      </c>
      <c r="J73" s="100" t="e">
        <f>G63</f>
        <v>#DIV/0!</v>
      </c>
    </row>
    <row r="74" spans="1:12" x14ac:dyDescent="0.55000000000000004">
      <c r="A74" s="92"/>
      <c r="B74" s="76" t="s">
        <v>167</v>
      </c>
      <c r="J74" s="101"/>
      <c r="L74" s="51"/>
    </row>
    <row r="75" spans="1:12" x14ac:dyDescent="0.55000000000000004">
      <c r="A75" s="92"/>
      <c r="J75" s="75"/>
      <c r="L75" s="51"/>
    </row>
    <row r="76" spans="1:12" ht="15" customHeight="1" x14ac:dyDescent="0.55000000000000004">
      <c r="A76" s="73" t="s">
        <v>132</v>
      </c>
      <c r="B76" s="43" t="s">
        <v>182</v>
      </c>
      <c r="J76" s="100" t="e">
        <f>G64</f>
        <v>#DIV/0!</v>
      </c>
    </row>
    <row r="77" spans="1:12" ht="15" customHeight="1" x14ac:dyDescent="0.55000000000000004">
      <c r="A77" s="73"/>
      <c r="B77" s="76" t="s">
        <v>166</v>
      </c>
      <c r="C77" s="76"/>
      <c r="J77" s="101"/>
    </row>
    <row r="78" spans="1:12" ht="15" customHeight="1" x14ac:dyDescent="0.55000000000000004">
      <c r="A78" s="73"/>
      <c r="B78" s="102" t="s">
        <v>130</v>
      </c>
      <c r="C78" s="411" t="s">
        <v>349</v>
      </c>
      <c r="D78" s="411"/>
      <c r="E78" s="411"/>
      <c r="F78" s="411"/>
      <c r="G78" s="411"/>
      <c r="H78" s="411"/>
      <c r="J78" s="101"/>
    </row>
    <row r="79" spans="1:12" ht="15" customHeight="1" x14ac:dyDescent="0.55000000000000004">
      <c r="A79" s="73"/>
      <c r="C79" s="411"/>
      <c r="D79" s="411"/>
      <c r="E79" s="411"/>
      <c r="F79" s="411"/>
      <c r="G79" s="411"/>
      <c r="H79" s="411"/>
      <c r="J79" s="101"/>
    </row>
    <row r="80" spans="1:12" x14ac:dyDescent="0.55000000000000004">
      <c r="A80" s="73"/>
      <c r="B80" s="102" t="s">
        <v>131</v>
      </c>
      <c r="C80" s="76" t="s">
        <v>168</v>
      </c>
      <c r="J80" s="75"/>
    </row>
    <row r="81" spans="1:12" x14ac:dyDescent="0.55000000000000004">
      <c r="A81" s="73"/>
      <c r="J81" s="75"/>
    </row>
    <row r="82" spans="1:12" x14ac:dyDescent="0.55000000000000004">
      <c r="A82" s="73" t="s">
        <v>134</v>
      </c>
      <c r="B82" s="43" t="s">
        <v>169</v>
      </c>
      <c r="J82" s="75"/>
    </row>
    <row r="83" spans="1:12" x14ac:dyDescent="0.55000000000000004">
      <c r="A83" s="73"/>
      <c r="J83" s="75"/>
    </row>
    <row r="84" spans="1:12" x14ac:dyDescent="0.55000000000000004">
      <c r="A84" s="73"/>
      <c r="B84" s="49" t="s">
        <v>413</v>
      </c>
      <c r="F84" s="412"/>
      <c r="G84" s="412"/>
      <c r="H84" s="412"/>
      <c r="I84" s="412"/>
      <c r="J84" s="413"/>
    </row>
    <row r="85" spans="1:12" x14ac:dyDescent="0.55000000000000004">
      <c r="A85" s="73"/>
      <c r="B85" s="49"/>
      <c r="F85" s="103"/>
      <c r="G85" s="103"/>
      <c r="H85" s="103"/>
      <c r="I85" s="103"/>
      <c r="J85" s="104"/>
    </row>
    <row r="86" spans="1:12" x14ac:dyDescent="0.55000000000000004">
      <c r="A86" s="105"/>
      <c r="C86" s="77"/>
      <c r="D86" s="79"/>
      <c r="F86" s="79"/>
      <c r="H86" s="79" t="s">
        <v>138</v>
      </c>
      <c r="I86" s="79" t="s">
        <v>138</v>
      </c>
      <c r="J86" s="80" t="s">
        <v>139</v>
      </c>
    </row>
    <row r="87" spans="1:12" ht="15" customHeight="1" x14ac:dyDescent="0.55000000000000004">
      <c r="A87" s="105"/>
      <c r="C87" s="50"/>
      <c r="D87" s="50"/>
      <c r="F87" s="79"/>
      <c r="H87" s="106" t="s">
        <v>58</v>
      </c>
      <c r="I87" s="107" t="s">
        <v>57</v>
      </c>
      <c r="J87" s="80" t="s">
        <v>144</v>
      </c>
    </row>
    <row r="88" spans="1:12" x14ac:dyDescent="0.55000000000000004">
      <c r="A88" s="105"/>
      <c r="B88" s="108" t="s">
        <v>357</v>
      </c>
      <c r="C88" s="108"/>
      <c r="D88" s="108"/>
      <c r="E88" s="83"/>
      <c r="F88" s="82"/>
      <c r="G88" s="83"/>
      <c r="H88" s="82" t="s">
        <v>129</v>
      </c>
      <c r="I88" s="82" t="s">
        <v>129</v>
      </c>
      <c r="J88" s="109" t="s">
        <v>140</v>
      </c>
    </row>
    <row r="89" spans="1:12" ht="22" customHeight="1" x14ac:dyDescent="0.55000000000000004">
      <c r="A89" s="395"/>
      <c r="B89" s="87" t="s">
        <v>14</v>
      </c>
      <c r="C89" s="79"/>
      <c r="E89" s="77"/>
      <c r="F89" s="88"/>
      <c r="G89" s="79"/>
      <c r="H89" s="88"/>
      <c r="I89" s="79"/>
      <c r="J89" s="89"/>
      <c r="L89" s="51"/>
    </row>
    <row r="90" spans="1:12" x14ac:dyDescent="0.55000000000000004">
      <c r="A90" s="395"/>
      <c r="B90" s="393"/>
      <c r="C90" s="393"/>
      <c r="D90" s="393"/>
      <c r="E90" s="393"/>
      <c r="F90" s="393"/>
      <c r="G90" s="393"/>
      <c r="H90" s="258"/>
      <c r="I90" s="258"/>
      <c r="J90" s="259"/>
    </row>
    <row r="91" spans="1:12" x14ac:dyDescent="0.55000000000000004">
      <c r="A91" s="395"/>
      <c r="B91" s="393"/>
      <c r="C91" s="393"/>
      <c r="D91" s="393"/>
      <c r="E91" s="393"/>
      <c r="F91" s="393"/>
      <c r="G91" s="393"/>
      <c r="H91" s="258"/>
      <c r="I91" s="258"/>
      <c r="J91" s="259"/>
    </row>
    <row r="92" spans="1:12" x14ac:dyDescent="0.55000000000000004">
      <c r="A92" s="395"/>
      <c r="B92" s="393"/>
      <c r="C92" s="393"/>
      <c r="D92" s="393"/>
      <c r="E92" s="393"/>
      <c r="F92" s="393"/>
      <c r="G92" s="393"/>
      <c r="H92" s="258"/>
      <c r="I92" s="258"/>
      <c r="J92" s="259"/>
    </row>
    <row r="93" spans="1:12" x14ac:dyDescent="0.55000000000000004">
      <c r="A93" s="395"/>
      <c r="B93" s="393"/>
      <c r="C93" s="393"/>
      <c r="D93" s="393"/>
      <c r="E93" s="393"/>
      <c r="F93" s="393"/>
      <c r="G93" s="393"/>
      <c r="H93" s="258"/>
      <c r="I93" s="258"/>
      <c r="J93" s="259"/>
    </row>
    <row r="94" spans="1:12" x14ac:dyDescent="0.55000000000000004">
      <c r="A94" s="395"/>
      <c r="B94" s="393"/>
      <c r="C94" s="393"/>
      <c r="D94" s="393"/>
      <c r="E94" s="393"/>
      <c r="F94" s="393"/>
      <c r="G94" s="393"/>
      <c r="H94" s="258"/>
      <c r="I94" s="258"/>
      <c r="J94" s="259"/>
    </row>
    <row r="95" spans="1:12" x14ac:dyDescent="0.55000000000000004">
      <c r="A95" s="395"/>
      <c r="B95" s="394" t="s">
        <v>153</v>
      </c>
      <c r="C95" s="394"/>
      <c r="D95" s="394"/>
      <c r="E95" s="394"/>
      <c r="F95" s="394"/>
      <c r="G95" s="394"/>
      <c r="H95" s="258"/>
      <c r="I95" s="258"/>
      <c r="J95" s="259"/>
    </row>
    <row r="96" spans="1:12" x14ac:dyDescent="0.55000000000000004">
      <c r="A96" s="395"/>
      <c r="B96" s="393"/>
      <c r="C96" s="393"/>
      <c r="D96" s="393"/>
      <c r="E96" s="393"/>
      <c r="F96" s="393"/>
      <c r="G96" s="393"/>
      <c r="H96" s="258"/>
      <c r="I96" s="258"/>
      <c r="J96" s="259"/>
    </row>
    <row r="97" spans="1:12" ht="22" customHeight="1" x14ac:dyDescent="0.55000000000000004">
      <c r="A97" s="395"/>
      <c r="B97" s="87" t="s">
        <v>15</v>
      </c>
      <c r="C97" s="79"/>
      <c r="E97" s="77"/>
      <c r="F97" s="88"/>
      <c r="G97" s="79"/>
      <c r="H97" s="88"/>
      <c r="I97" s="79"/>
      <c r="J97" s="89"/>
      <c r="L97" s="51"/>
    </row>
    <row r="98" spans="1:12" x14ac:dyDescent="0.55000000000000004">
      <c r="A98" s="395"/>
      <c r="B98" s="393"/>
      <c r="C98" s="393"/>
      <c r="D98" s="393"/>
      <c r="E98" s="393"/>
      <c r="F98" s="393"/>
      <c r="G98" s="393"/>
      <c r="H98" s="258"/>
      <c r="I98" s="258"/>
      <c r="J98" s="259"/>
    </row>
    <row r="99" spans="1:12" x14ac:dyDescent="0.55000000000000004">
      <c r="A99" s="395"/>
      <c r="B99" s="393"/>
      <c r="C99" s="393"/>
      <c r="D99" s="393"/>
      <c r="E99" s="393"/>
      <c r="F99" s="393"/>
      <c r="G99" s="393"/>
      <c r="H99" s="258"/>
      <c r="I99" s="258"/>
      <c r="J99" s="259"/>
    </row>
    <row r="100" spans="1:12" x14ac:dyDescent="0.55000000000000004">
      <c r="A100" s="395"/>
      <c r="B100" s="393"/>
      <c r="C100" s="393"/>
      <c r="D100" s="393"/>
      <c r="E100" s="393"/>
      <c r="F100" s="393"/>
      <c r="G100" s="393"/>
      <c r="H100" s="258"/>
      <c r="I100" s="258"/>
      <c r="J100" s="259"/>
    </row>
    <row r="101" spans="1:12" x14ac:dyDescent="0.55000000000000004">
      <c r="A101" s="395"/>
      <c r="B101" s="393"/>
      <c r="C101" s="393"/>
      <c r="D101" s="393"/>
      <c r="E101" s="393"/>
      <c r="F101" s="393"/>
      <c r="G101" s="393"/>
      <c r="H101" s="258"/>
      <c r="I101" s="258"/>
      <c r="J101" s="259"/>
    </row>
    <row r="102" spans="1:12" x14ac:dyDescent="0.55000000000000004">
      <c r="A102" s="395"/>
      <c r="B102" s="393"/>
      <c r="C102" s="393"/>
      <c r="D102" s="393"/>
      <c r="E102" s="393"/>
      <c r="F102" s="393"/>
      <c r="G102" s="393"/>
      <c r="H102" s="258"/>
      <c r="I102" s="258"/>
      <c r="J102" s="259"/>
    </row>
    <row r="103" spans="1:12" x14ac:dyDescent="0.55000000000000004">
      <c r="A103" s="395"/>
      <c r="B103" s="394" t="s">
        <v>153</v>
      </c>
      <c r="C103" s="394"/>
      <c r="D103" s="394"/>
      <c r="E103" s="394"/>
      <c r="F103" s="394"/>
      <c r="G103" s="394"/>
      <c r="H103" s="258"/>
      <c r="I103" s="258"/>
      <c r="J103" s="259"/>
    </row>
    <row r="104" spans="1:12" x14ac:dyDescent="0.55000000000000004">
      <c r="A104" s="395"/>
      <c r="B104" s="393"/>
      <c r="C104" s="393"/>
      <c r="D104" s="393"/>
      <c r="E104" s="393"/>
      <c r="F104" s="393"/>
      <c r="G104" s="393"/>
      <c r="H104" s="258"/>
      <c r="I104" s="258"/>
      <c r="J104" s="259"/>
    </row>
    <row r="105" spans="1:12" ht="22" customHeight="1" x14ac:dyDescent="0.55000000000000004">
      <c r="A105" s="395"/>
      <c r="B105" s="87" t="s">
        <v>426</v>
      </c>
      <c r="C105" s="79"/>
      <c r="E105" s="77"/>
      <c r="F105" s="88"/>
      <c r="G105" s="79"/>
      <c r="H105" s="88"/>
      <c r="I105" s="79"/>
      <c r="J105" s="89"/>
      <c r="L105" s="51"/>
    </row>
    <row r="106" spans="1:12" x14ac:dyDescent="0.55000000000000004">
      <c r="A106" s="395"/>
      <c r="B106" s="393"/>
      <c r="C106" s="393"/>
      <c r="D106" s="393"/>
      <c r="E106" s="393"/>
      <c r="F106" s="393"/>
      <c r="G106" s="393"/>
      <c r="H106" s="258"/>
      <c r="I106" s="258"/>
      <c r="J106" s="259"/>
    </row>
    <row r="107" spans="1:12" x14ac:dyDescent="0.55000000000000004">
      <c r="A107" s="395"/>
      <c r="B107" s="393"/>
      <c r="C107" s="393"/>
      <c r="D107" s="393"/>
      <c r="E107" s="393"/>
      <c r="F107" s="393"/>
      <c r="G107" s="393"/>
      <c r="H107" s="258"/>
      <c r="I107" s="258"/>
      <c r="J107" s="259"/>
    </row>
    <row r="108" spans="1:12" x14ac:dyDescent="0.55000000000000004">
      <c r="A108" s="395"/>
      <c r="B108" s="393"/>
      <c r="C108" s="393"/>
      <c r="D108" s="393"/>
      <c r="E108" s="393"/>
      <c r="F108" s="393"/>
      <c r="G108" s="393"/>
      <c r="H108" s="258"/>
      <c r="I108" s="258"/>
      <c r="J108" s="259"/>
    </row>
    <row r="109" spans="1:12" x14ac:dyDescent="0.55000000000000004">
      <c r="A109" s="395"/>
      <c r="B109" s="393"/>
      <c r="C109" s="393"/>
      <c r="D109" s="393"/>
      <c r="E109" s="393"/>
      <c r="F109" s="393"/>
      <c r="G109" s="393"/>
      <c r="H109" s="258"/>
      <c r="I109" s="258"/>
      <c r="J109" s="259"/>
    </row>
    <row r="110" spans="1:12" x14ac:dyDescent="0.55000000000000004">
      <c r="A110" s="395"/>
      <c r="B110" s="393"/>
      <c r="C110" s="393"/>
      <c r="D110" s="393"/>
      <c r="E110" s="393"/>
      <c r="F110" s="393"/>
      <c r="G110" s="393"/>
      <c r="H110" s="258"/>
      <c r="I110" s="258"/>
      <c r="J110" s="259"/>
    </row>
    <row r="111" spans="1:12" x14ac:dyDescent="0.55000000000000004">
      <c r="A111" s="395"/>
      <c r="B111" s="394" t="s">
        <v>153</v>
      </c>
      <c r="C111" s="394"/>
      <c r="D111" s="394"/>
      <c r="E111" s="394"/>
      <c r="F111" s="394"/>
      <c r="G111" s="394"/>
      <c r="H111" s="258"/>
      <c r="I111" s="258"/>
      <c r="J111" s="259"/>
    </row>
    <row r="112" spans="1:12" x14ac:dyDescent="0.55000000000000004">
      <c r="A112" s="395"/>
      <c r="B112" s="393"/>
      <c r="C112" s="393"/>
      <c r="D112" s="393"/>
      <c r="E112" s="393"/>
      <c r="F112" s="393"/>
      <c r="G112" s="393"/>
      <c r="H112" s="258"/>
      <c r="I112" s="258"/>
      <c r="J112" s="259"/>
    </row>
    <row r="113" spans="1:12" ht="22" customHeight="1" x14ac:dyDescent="0.55000000000000004">
      <c r="A113" s="395"/>
      <c r="B113" s="87" t="s">
        <v>425</v>
      </c>
      <c r="C113" s="79"/>
      <c r="E113" s="77"/>
      <c r="F113" s="88"/>
      <c r="G113" s="79"/>
      <c r="H113" s="88"/>
      <c r="I113" s="79"/>
      <c r="J113" s="89"/>
      <c r="L113" s="51"/>
    </row>
    <row r="114" spans="1:12" x14ac:dyDescent="0.55000000000000004">
      <c r="A114" s="110"/>
      <c r="B114" s="393"/>
      <c r="C114" s="393"/>
      <c r="D114" s="393"/>
      <c r="E114" s="393"/>
      <c r="F114" s="393"/>
      <c r="G114" s="393"/>
      <c r="H114" s="258"/>
      <c r="I114" s="258"/>
      <c r="J114" s="259"/>
    </row>
    <row r="115" spans="1:12" x14ac:dyDescent="0.55000000000000004">
      <c r="A115" s="110"/>
      <c r="B115" s="393"/>
      <c r="C115" s="393"/>
      <c r="D115" s="393"/>
      <c r="E115" s="393"/>
      <c r="F115" s="393"/>
      <c r="G115" s="393"/>
      <c r="H115" s="258"/>
      <c r="I115" s="258"/>
      <c r="J115" s="259"/>
    </row>
    <row r="116" spans="1:12" x14ac:dyDescent="0.55000000000000004">
      <c r="A116" s="110"/>
      <c r="B116" s="393"/>
      <c r="C116" s="393"/>
      <c r="D116" s="393"/>
      <c r="E116" s="393"/>
      <c r="F116" s="393"/>
      <c r="G116" s="393"/>
      <c r="H116" s="258"/>
      <c r="I116" s="258"/>
      <c r="J116" s="259"/>
    </row>
    <row r="117" spans="1:12" x14ac:dyDescent="0.55000000000000004">
      <c r="A117" s="110"/>
      <c r="B117" s="393"/>
      <c r="C117" s="393"/>
      <c r="D117" s="393"/>
      <c r="E117" s="393"/>
      <c r="F117" s="393"/>
      <c r="G117" s="393"/>
      <c r="H117" s="258"/>
      <c r="I117" s="258"/>
      <c r="J117" s="259"/>
    </row>
    <row r="118" spans="1:12" x14ac:dyDescent="0.55000000000000004">
      <c r="A118" s="110"/>
      <c r="B118" s="393"/>
      <c r="C118" s="393"/>
      <c r="D118" s="393"/>
      <c r="E118" s="393"/>
      <c r="F118" s="393"/>
      <c r="G118" s="393"/>
      <c r="H118" s="258"/>
      <c r="I118" s="258"/>
      <c r="J118" s="259"/>
    </row>
    <row r="119" spans="1:12" x14ac:dyDescent="0.55000000000000004">
      <c r="A119" s="110"/>
      <c r="B119" s="394" t="s">
        <v>153</v>
      </c>
      <c r="C119" s="394"/>
      <c r="D119" s="394"/>
      <c r="E119" s="394"/>
      <c r="F119" s="394"/>
      <c r="G119" s="394"/>
      <c r="H119" s="258"/>
      <c r="I119" s="258"/>
      <c r="J119" s="259"/>
    </row>
    <row r="120" spans="1:12" x14ac:dyDescent="0.55000000000000004">
      <c r="A120" s="110"/>
      <c r="B120" s="393"/>
      <c r="C120" s="393"/>
      <c r="D120" s="393"/>
      <c r="E120" s="393"/>
      <c r="F120" s="393"/>
      <c r="G120" s="393"/>
      <c r="H120" s="258"/>
      <c r="I120" s="258"/>
      <c r="J120" s="259"/>
    </row>
    <row r="121" spans="1:12" x14ac:dyDescent="0.55000000000000004">
      <c r="A121" s="110"/>
      <c r="B121" s="111"/>
      <c r="C121" s="112"/>
      <c r="D121" s="113"/>
      <c r="E121" s="114"/>
      <c r="F121" s="114"/>
      <c r="G121" s="114"/>
      <c r="H121" s="115"/>
      <c r="I121" s="115"/>
      <c r="J121" s="116"/>
    </row>
    <row r="122" spans="1:12" x14ac:dyDescent="0.55000000000000004">
      <c r="A122" s="73" t="s">
        <v>135</v>
      </c>
      <c r="B122" s="117" t="s">
        <v>336</v>
      </c>
      <c r="C122" s="118"/>
      <c r="D122" s="118"/>
      <c r="E122" s="119"/>
      <c r="F122" s="119"/>
      <c r="G122" s="119"/>
      <c r="H122" s="119"/>
      <c r="I122" s="113"/>
      <c r="J122" s="116"/>
    </row>
    <row r="123" spans="1:12" x14ac:dyDescent="0.55000000000000004">
      <c r="A123" s="105"/>
      <c r="B123" s="400"/>
      <c r="C123" s="400"/>
      <c r="D123" s="400"/>
      <c r="E123" s="400"/>
      <c r="F123" s="400"/>
      <c r="G123" s="400"/>
      <c r="H123" s="400"/>
      <c r="I123" s="400"/>
      <c r="J123" s="401"/>
    </row>
    <row r="124" spans="1:12" x14ac:dyDescent="0.55000000000000004">
      <c r="A124" s="105"/>
      <c r="B124" s="400"/>
      <c r="C124" s="400"/>
      <c r="D124" s="400"/>
      <c r="E124" s="400"/>
      <c r="F124" s="400"/>
      <c r="G124" s="400"/>
      <c r="H124" s="400"/>
      <c r="I124" s="400"/>
      <c r="J124" s="401"/>
    </row>
    <row r="125" spans="1:12" x14ac:dyDescent="0.55000000000000004">
      <c r="A125" s="110"/>
      <c r="B125" s="111"/>
      <c r="C125" s="112"/>
      <c r="D125" s="113"/>
      <c r="E125" s="114"/>
      <c r="F125" s="114"/>
      <c r="G125" s="114"/>
      <c r="H125" s="115"/>
      <c r="I125" s="115"/>
      <c r="J125" s="116"/>
    </row>
    <row r="126" spans="1:12" x14ac:dyDescent="0.55000000000000004">
      <c r="A126" s="92" t="s">
        <v>121</v>
      </c>
      <c r="G126" s="91"/>
      <c r="I126" s="91"/>
      <c r="J126" s="75"/>
    </row>
    <row r="127" spans="1:12" x14ac:dyDescent="0.55000000000000004">
      <c r="A127" s="93" t="s">
        <v>155</v>
      </c>
      <c r="B127" s="402"/>
      <c r="C127" s="403"/>
      <c r="D127" s="403"/>
      <c r="E127" s="403"/>
      <c r="F127" s="403"/>
      <c r="G127" s="403"/>
      <c r="H127" s="403"/>
      <c r="I127" s="403"/>
      <c r="J127" s="404"/>
    </row>
    <row r="128" spans="1:12" x14ac:dyDescent="0.55000000000000004">
      <c r="A128" s="93" t="s">
        <v>156</v>
      </c>
      <c r="B128" s="402"/>
      <c r="C128" s="403"/>
      <c r="D128" s="403"/>
      <c r="E128" s="403"/>
      <c r="F128" s="403"/>
      <c r="G128" s="403"/>
      <c r="H128" s="403"/>
      <c r="I128" s="403"/>
      <c r="J128" s="404"/>
    </row>
    <row r="129" spans="1:10" ht="15" customHeight="1" x14ac:dyDescent="0.55000000000000004">
      <c r="A129" s="93" t="s">
        <v>157</v>
      </c>
      <c r="B129" s="405" t="s">
        <v>154</v>
      </c>
      <c r="C129" s="406"/>
      <c r="D129" s="406"/>
      <c r="E129" s="406"/>
      <c r="F129" s="406"/>
      <c r="G129" s="406"/>
      <c r="H129" s="406"/>
      <c r="I129" s="406"/>
      <c r="J129" s="407"/>
    </row>
    <row r="130" spans="1:10" ht="14.7" thickBot="1" x14ac:dyDescent="0.6">
      <c r="A130" s="120"/>
      <c r="B130" s="95"/>
      <c r="C130" s="95"/>
      <c r="D130" s="95"/>
      <c r="E130" s="95"/>
      <c r="F130" s="95"/>
      <c r="G130" s="95"/>
      <c r="H130" s="95"/>
      <c r="I130" s="95"/>
      <c r="J130" s="97"/>
    </row>
    <row r="131" spans="1:10" ht="14.7" thickBot="1" x14ac:dyDescent="0.6"/>
    <row r="132" spans="1:10" ht="15.9" thickBot="1" x14ac:dyDescent="0.65">
      <c r="A132" s="408" t="s">
        <v>175</v>
      </c>
      <c r="B132" s="409"/>
      <c r="C132" s="409"/>
      <c r="D132" s="409"/>
      <c r="E132" s="409"/>
      <c r="F132" s="409"/>
      <c r="G132" s="409"/>
      <c r="H132" s="409"/>
      <c r="I132" s="409"/>
      <c r="J132" s="410"/>
    </row>
    <row r="133" spans="1:10" x14ac:dyDescent="0.55000000000000004">
      <c r="A133" s="73" t="s">
        <v>136</v>
      </c>
      <c r="B133" s="43" t="s">
        <v>170</v>
      </c>
      <c r="J133" s="100" t="e">
        <f>I63</f>
        <v>#DIV/0!</v>
      </c>
    </row>
    <row r="134" spans="1:10" x14ac:dyDescent="0.55000000000000004">
      <c r="A134" s="92"/>
      <c r="B134" s="76" t="s">
        <v>171</v>
      </c>
      <c r="J134" s="101"/>
    </row>
    <row r="135" spans="1:10" x14ac:dyDescent="0.55000000000000004">
      <c r="A135" s="92"/>
      <c r="J135" s="75"/>
    </row>
    <row r="136" spans="1:10" x14ac:dyDescent="0.55000000000000004">
      <c r="A136" s="73" t="s">
        <v>145</v>
      </c>
      <c r="B136" s="43" t="s">
        <v>137</v>
      </c>
      <c r="J136" s="100" t="e">
        <f>I64</f>
        <v>#DIV/0!</v>
      </c>
    </row>
    <row r="137" spans="1:10" x14ac:dyDescent="0.55000000000000004">
      <c r="A137" s="73"/>
      <c r="B137" s="76" t="s">
        <v>166</v>
      </c>
      <c r="C137" s="76"/>
      <c r="J137" s="101"/>
    </row>
    <row r="138" spans="1:10" ht="15" customHeight="1" x14ac:dyDescent="0.55000000000000004">
      <c r="A138" s="73"/>
      <c r="B138" s="102" t="s">
        <v>130</v>
      </c>
      <c r="C138" s="411" t="s">
        <v>172</v>
      </c>
      <c r="D138" s="411"/>
      <c r="E138" s="411"/>
      <c r="F138" s="411"/>
      <c r="G138" s="411"/>
      <c r="H138" s="411"/>
      <c r="J138" s="101"/>
    </row>
    <row r="139" spans="1:10" x14ac:dyDescent="0.55000000000000004">
      <c r="A139" s="73"/>
      <c r="C139" s="411"/>
      <c r="D139" s="411"/>
      <c r="E139" s="411"/>
      <c r="F139" s="411"/>
      <c r="G139" s="411"/>
      <c r="H139" s="411"/>
      <c r="J139" s="101"/>
    </row>
    <row r="140" spans="1:10" x14ac:dyDescent="0.55000000000000004">
      <c r="A140" s="73"/>
      <c r="B140" s="102" t="s">
        <v>131</v>
      </c>
      <c r="C140" s="76" t="s">
        <v>173</v>
      </c>
      <c r="J140" s="75"/>
    </row>
    <row r="141" spans="1:10" x14ac:dyDescent="0.55000000000000004">
      <c r="A141" s="73"/>
      <c r="J141" s="75"/>
    </row>
    <row r="142" spans="1:10" x14ac:dyDescent="0.55000000000000004">
      <c r="A142" s="73" t="s">
        <v>146</v>
      </c>
      <c r="B142" s="43" t="s">
        <v>169</v>
      </c>
      <c r="J142" s="75"/>
    </row>
    <row r="143" spans="1:10" x14ac:dyDescent="0.55000000000000004">
      <c r="A143" s="105"/>
      <c r="C143" s="77"/>
      <c r="D143" s="79"/>
      <c r="F143" s="79"/>
      <c r="H143" s="79" t="s">
        <v>138</v>
      </c>
      <c r="I143" s="79" t="s">
        <v>138</v>
      </c>
      <c r="J143" s="80" t="s">
        <v>139</v>
      </c>
    </row>
    <row r="144" spans="1:10" ht="15" customHeight="1" x14ac:dyDescent="0.55000000000000004">
      <c r="A144" s="105"/>
      <c r="C144" s="50"/>
      <c r="D144" s="50"/>
      <c r="F144" s="79"/>
      <c r="H144" s="106" t="s">
        <v>58</v>
      </c>
      <c r="I144" s="107" t="s">
        <v>57</v>
      </c>
      <c r="J144" s="80" t="s">
        <v>144</v>
      </c>
    </row>
    <row r="145" spans="1:12" ht="15" customHeight="1" x14ac:dyDescent="0.55000000000000004">
      <c r="A145" s="105"/>
      <c r="B145" s="108" t="s">
        <v>357</v>
      </c>
      <c r="C145" s="108"/>
      <c r="D145" s="108"/>
      <c r="E145" s="83"/>
      <c r="F145" s="82"/>
      <c r="G145" s="83"/>
      <c r="H145" s="82" t="s">
        <v>129</v>
      </c>
      <c r="I145" s="82" t="s">
        <v>129</v>
      </c>
      <c r="J145" s="109" t="s">
        <v>140</v>
      </c>
    </row>
    <row r="146" spans="1:12" ht="22" customHeight="1" x14ac:dyDescent="0.55000000000000004">
      <c r="A146" s="395"/>
      <c r="B146" s="87" t="s">
        <v>14</v>
      </c>
      <c r="C146" s="79"/>
      <c r="E146" s="77"/>
      <c r="F146" s="88"/>
      <c r="G146" s="79"/>
      <c r="H146" s="88"/>
      <c r="I146" s="79"/>
      <c r="J146" s="89"/>
      <c r="L146" s="51"/>
    </row>
    <row r="147" spans="1:12" x14ac:dyDescent="0.55000000000000004">
      <c r="A147" s="395"/>
      <c r="B147" s="393"/>
      <c r="C147" s="393"/>
      <c r="D147" s="393"/>
      <c r="E147" s="393"/>
      <c r="F147" s="393"/>
      <c r="G147" s="393"/>
      <c r="H147" s="258"/>
      <c r="I147" s="258"/>
      <c r="J147" s="259"/>
    </row>
    <row r="148" spans="1:12" x14ac:dyDescent="0.55000000000000004">
      <c r="A148" s="395"/>
      <c r="B148" s="393"/>
      <c r="C148" s="393"/>
      <c r="D148" s="393"/>
      <c r="E148" s="393"/>
      <c r="F148" s="393"/>
      <c r="G148" s="393"/>
      <c r="H148" s="258"/>
      <c r="I148" s="258"/>
      <c r="J148" s="259"/>
    </row>
    <row r="149" spans="1:12" x14ac:dyDescent="0.55000000000000004">
      <c r="A149" s="395"/>
      <c r="B149" s="393"/>
      <c r="C149" s="393"/>
      <c r="D149" s="393"/>
      <c r="E149" s="393"/>
      <c r="F149" s="393"/>
      <c r="G149" s="393"/>
      <c r="H149" s="258"/>
      <c r="I149" s="258"/>
      <c r="J149" s="259"/>
    </row>
    <row r="150" spans="1:12" x14ac:dyDescent="0.55000000000000004">
      <c r="A150" s="395"/>
      <c r="B150" s="393"/>
      <c r="C150" s="393"/>
      <c r="D150" s="393"/>
      <c r="E150" s="393"/>
      <c r="F150" s="393"/>
      <c r="G150" s="393"/>
      <c r="H150" s="258"/>
      <c r="I150" s="258"/>
      <c r="J150" s="259"/>
    </row>
    <row r="151" spans="1:12" x14ac:dyDescent="0.55000000000000004">
      <c r="A151" s="395"/>
      <c r="B151" s="393"/>
      <c r="C151" s="393"/>
      <c r="D151" s="393"/>
      <c r="E151" s="393"/>
      <c r="F151" s="393"/>
      <c r="G151" s="393"/>
      <c r="H151" s="258"/>
      <c r="I151" s="258"/>
      <c r="J151" s="259"/>
    </row>
    <row r="152" spans="1:12" x14ac:dyDescent="0.55000000000000004">
      <c r="A152" s="395"/>
      <c r="B152" s="394" t="s">
        <v>153</v>
      </c>
      <c r="C152" s="394"/>
      <c r="D152" s="394"/>
      <c r="E152" s="394"/>
      <c r="F152" s="394"/>
      <c r="G152" s="394"/>
      <c r="H152" s="258"/>
      <c r="I152" s="258"/>
      <c r="J152" s="259"/>
    </row>
    <row r="153" spans="1:12" x14ac:dyDescent="0.55000000000000004">
      <c r="A153" s="395"/>
      <c r="B153" s="393"/>
      <c r="C153" s="393"/>
      <c r="D153" s="393"/>
      <c r="E153" s="393"/>
      <c r="F153" s="393"/>
      <c r="G153" s="393"/>
      <c r="H153" s="258"/>
      <c r="I153" s="258"/>
      <c r="J153" s="259"/>
    </row>
    <row r="154" spans="1:12" ht="22" customHeight="1" x14ac:dyDescent="0.55000000000000004">
      <c r="A154" s="395"/>
      <c r="B154" s="87" t="s">
        <v>15</v>
      </c>
      <c r="C154" s="79"/>
      <c r="E154" s="77"/>
      <c r="F154" s="88"/>
      <c r="G154" s="79"/>
      <c r="H154" s="88"/>
      <c r="I154" s="79"/>
      <c r="J154" s="89"/>
      <c r="L154" s="51"/>
    </row>
    <row r="155" spans="1:12" x14ac:dyDescent="0.55000000000000004">
      <c r="A155" s="395"/>
      <c r="B155" s="393"/>
      <c r="C155" s="393"/>
      <c r="D155" s="393"/>
      <c r="E155" s="393"/>
      <c r="F155" s="393"/>
      <c r="G155" s="393"/>
      <c r="H155" s="258"/>
      <c r="I155" s="258"/>
      <c r="J155" s="259"/>
    </row>
    <row r="156" spans="1:12" x14ac:dyDescent="0.55000000000000004">
      <c r="A156" s="395"/>
      <c r="B156" s="393"/>
      <c r="C156" s="393"/>
      <c r="D156" s="393"/>
      <c r="E156" s="393"/>
      <c r="F156" s="393"/>
      <c r="G156" s="393"/>
      <c r="H156" s="258"/>
      <c r="I156" s="258"/>
      <c r="J156" s="259"/>
    </row>
    <row r="157" spans="1:12" x14ac:dyDescent="0.55000000000000004">
      <c r="A157" s="395"/>
      <c r="B157" s="393"/>
      <c r="C157" s="393"/>
      <c r="D157" s="393"/>
      <c r="E157" s="393"/>
      <c r="F157" s="393"/>
      <c r="G157" s="393"/>
      <c r="H157" s="258"/>
      <c r="I157" s="258"/>
      <c r="J157" s="259"/>
    </row>
    <row r="158" spans="1:12" x14ac:dyDescent="0.55000000000000004">
      <c r="A158" s="395"/>
      <c r="B158" s="393"/>
      <c r="C158" s="393"/>
      <c r="D158" s="393"/>
      <c r="E158" s="393"/>
      <c r="F158" s="393"/>
      <c r="G158" s="393"/>
      <c r="H158" s="258"/>
      <c r="I158" s="258"/>
      <c r="J158" s="259"/>
    </row>
    <row r="159" spans="1:12" x14ac:dyDescent="0.55000000000000004">
      <c r="A159" s="395"/>
      <c r="B159" s="393"/>
      <c r="C159" s="393"/>
      <c r="D159" s="393"/>
      <c r="E159" s="393"/>
      <c r="F159" s="393"/>
      <c r="G159" s="393"/>
      <c r="H159" s="258"/>
      <c r="I159" s="258"/>
      <c r="J159" s="259"/>
    </row>
    <row r="160" spans="1:12" x14ac:dyDescent="0.55000000000000004">
      <c r="A160" s="395"/>
      <c r="B160" s="394" t="s">
        <v>153</v>
      </c>
      <c r="C160" s="394"/>
      <c r="D160" s="394"/>
      <c r="E160" s="394"/>
      <c r="F160" s="394"/>
      <c r="G160" s="394"/>
      <c r="H160" s="258"/>
      <c r="I160" s="258"/>
      <c r="J160" s="259"/>
    </row>
    <row r="161" spans="1:12" x14ac:dyDescent="0.55000000000000004">
      <c r="A161" s="395"/>
      <c r="B161" s="393"/>
      <c r="C161" s="393"/>
      <c r="D161" s="393"/>
      <c r="E161" s="393"/>
      <c r="F161" s="393"/>
      <c r="G161" s="393"/>
      <c r="H161" s="258"/>
      <c r="I161" s="258"/>
      <c r="J161" s="259"/>
    </row>
    <row r="162" spans="1:12" ht="22" customHeight="1" x14ac:dyDescent="0.55000000000000004">
      <c r="A162" s="395"/>
      <c r="B162" s="87" t="s">
        <v>426</v>
      </c>
      <c r="C162" s="79"/>
      <c r="E162" s="77"/>
      <c r="F162" s="88"/>
      <c r="G162" s="79"/>
      <c r="H162" s="88"/>
      <c r="I162" s="79"/>
      <c r="J162" s="89"/>
      <c r="L162" s="51"/>
    </row>
    <row r="163" spans="1:12" x14ac:dyDescent="0.55000000000000004">
      <c r="A163" s="395"/>
      <c r="B163" s="393"/>
      <c r="C163" s="393"/>
      <c r="D163" s="393"/>
      <c r="E163" s="393"/>
      <c r="F163" s="393"/>
      <c r="G163" s="393"/>
      <c r="H163" s="258"/>
      <c r="I163" s="258"/>
      <c r="J163" s="259"/>
    </row>
    <row r="164" spans="1:12" x14ac:dyDescent="0.55000000000000004">
      <c r="A164" s="395"/>
      <c r="B164" s="393"/>
      <c r="C164" s="393"/>
      <c r="D164" s="393"/>
      <c r="E164" s="393"/>
      <c r="F164" s="393"/>
      <c r="G164" s="393"/>
      <c r="H164" s="258"/>
      <c r="I164" s="258"/>
      <c r="J164" s="259"/>
    </row>
    <row r="165" spans="1:12" x14ac:dyDescent="0.55000000000000004">
      <c r="A165" s="395"/>
      <c r="B165" s="393"/>
      <c r="C165" s="393"/>
      <c r="D165" s="393"/>
      <c r="E165" s="393"/>
      <c r="F165" s="393"/>
      <c r="G165" s="393"/>
      <c r="H165" s="258"/>
      <c r="I165" s="258"/>
      <c r="J165" s="259"/>
    </row>
    <row r="166" spans="1:12" x14ac:dyDescent="0.55000000000000004">
      <c r="A166" s="395"/>
      <c r="B166" s="393"/>
      <c r="C166" s="393"/>
      <c r="D166" s="393"/>
      <c r="E166" s="393"/>
      <c r="F166" s="393"/>
      <c r="G166" s="393"/>
      <c r="H166" s="258"/>
      <c r="I166" s="258"/>
      <c r="J166" s="259"/>
    </row>
    <row r="167" spans="1:12" x14ac:dyDescent="0.55000000000000004">
      <c r="A167" s="395"/>
      <c r="B167" s="393"/>
      <c r="C167" s="393"/>
      <c r="D167" s="393"/>
      <c r="E167" s="393"/>
      <c r="F167" s="393"/>
      <c r="G167" s="393"/>
      <c r="H167" s="258"/>
      <c r="I167" s="258"/>
      <c r="J167" s="259"/>
    </row>
    <row r="168" spans="1:12" x14ac:dyDescent="0.55000000000000004">
      <c r="A168" s="395"/>
      <c r="B168" s="394" t="s">
        <v>153</v>
      </c>
      <c r="C168" s="394"/>
      <c r="D168" s="394"/>
      <c r="E168" s="394"/>
      <c r="F168" s="394"/>
      <c r="G168" s="394"/>
      <c r="H168" s="258"/>
      <c r="I168" s="258"/>
      <c r="J168" s="259"/>
    </row>
    <row r="169" spans="1:12" x14ac:dyDescent="0.55000000000000004">
      <c r="A169" s="395"/>
      <c r="B169" s="393"/>
      <c r="C169" s="393"/>
      <c r="D169" s="393"/>
      <c r="E169" s="393"/>
      <c r="F169" s="393"/>
      <c r="G169" s="393"/>
      <c r="H169" s="258"/>
      <c r="I169" s="258"/>
      <c r="J169" s="259"/>
    </row>
    <row r="170" spans="1:12" ht="22" customHeight="1" x14ac:dyDescent="0.55000000000000004">
      <c r="A170" s="395"/>
      <c r="B170" s="87" t="s">
        <v>425</v>
      </c>
      <c r="C170" s="79"/>
      <c r="E170" s="77"/>
      <c r="F170" s="88"/>
      <c r="G170" s="79"/>
      <c r="H170" s="88"/>
      <c r="I170" s="79"/>
      <c r="J170" s="89"/>
      <c r="L170" s="51"/>
    </row>
    <row r="171" spans="1:12" x14ac:dyDescent="0.55000000000000004">
      <c r="A171" s="110"/>
      <c r="B171" s="393"/>
      <c r="C171" s="393"/>
      <c r="D171" s="393"/>
      <c r="E171" s="393"/>
      <c r="F171" s="393"/>
      <c r="G171" s="393"/>
      <c r="H171" s="258"/>
      <c r="I171" s="258"/>
      <c r="J171" s="259"/>
    </row>
    <row r="172" spans="1:12" x14ac:dyDescent="0.55000000000000004">
      <c r="A172" s="110"/>
      <c r="B172" s="393"/>
      <c r="C172" s="393"/>
      <c r="D172" s="393"/>
      <c r="E172" s="393"/>
      <c r="F172" s="393"/>
      <c r="G172" s="393"/>
      <c r="H172" s="258"/>
      <c r="I172" s="258"/>
      <c r="J172" s="259"/>
    </row>
    <row r="173" spans="1:12" x14ac:dyDescent="0.55000000000000004">
      <c r="A173" s="110"/>
      <c r="B173" s="393"/>
      <c r="C173" s="393"/>
      <c r="D173" s="393"/>
      <c r="E173" s="393"/>
      <c r="F173" s="393"/>
      <c r="G173" s="393"/>
      <c r="H173" s="258"/>
      <c r="I173" s="258"/>
      <c r="J173" s="259"/>
    </row>
    <row r="174" spans="1:12" x14ac:dyDescent="0.55000000000000004">
      <c r="A174" s="110"/>
      <c r="B174" s="393"/>
      <c r="C174" s="393"/>
      <c r="D174" s="393"/>
      <c r="E174" s="393"/>
      <c r="F174" s="393"/>
      <c r="G174" s="393"/>
      <c r="H174" s="258"/>
      <c r="I174" s="258"/>
      <c r="J174" s="259"/>
    </row>
    <row r="175" spans="1:12" x14ac:dyDescent="0.55000000000000004">
      <c r="A175" s="110"/>
      <c r="B175" s="393"/>
      <c r="C175" s="393"/>
      <c r="D175" s="393"/>
      <c r="E175" s="393"/>
      <c r="F175" s="393"/>
      <c r="G175" s="393"/>
      <c r="H175" s="258"/>
      <c r="I175" s="258"/>
      <c r="J175" s="259"/>
    </row>
    <row r="176" spans="1:12" x14ac:dyDescent="0.55000000000000004">
      <c r="A176" s="110"/>
      <c r="B176" s="394" t="s">
        <v>153</v>
      </c>
      <c r="C176" s="394"/>
      <c r="D176" s="394"/>
      <c r="E176" s="394"/>
      <c r="F176" s="394"/>
      <c r="G176" s="394"/>
      <c r="H176" s="258"/>
      <c r="I176" s="258"/>
      <c r="J176" s="259"/>
    </row>
    <row r="177" spans="1:10" x14ac:dyDescent="0.55000000000000004">
      <c r="A177" s="110"/>
      <c r="B177" s="393"/>
      <c r="C177" s="393"/>
      <c r="D177" s="393"/>
      <c r="E177" s="393"/>
      <c r="F177" s="393"/>
      <c r="G177" s="393"/>
      <c r="H177" s="258"/>
      <c r="I177" s="258"/>
      <c r="J177" s="259"/>
    </row>
    <row r="178" spans="1:10" x14ac:dyDescent="0.55000000000000004">
      <c r="A178" s="110"/>
      <c r="B178" s="111"/>
      <c r="C178" s="112"/>
      <c r="D178" s="113"/>
      <c r="E178" s="114"/>
      <c r="F178" s="114"/>
      <c r="G178" s="114"/>
      <c r="H178" s="115"/>
      <c r="I178" s="115"/>
      <c r="J178" s="116"/>
    </row>
    <row r="179" spans="1:10" x14ac:dyDescent="0.55000000000000004">
      <c r="A179" s="73" t="s">
        <v>147</v>
      </c>
      <c r="B179" s="117" t="s">
        <v>336</v>
      </c>
      <c r="C179" s="118"/>
      <c r="D179" s="118"/>
      <c r="E179" s="119"/>
      <c r="F179" s="119"/>
      <c r="G179" s="119"/>
      <c r="H179" s="119"/>
      <c r="I179" s="113"/>
      <c r="J179" s="116"/>
    </row>
    <row r="180" spans="1:10" x14ac:dyDescent="0.55000000000000004">
      <c r="A180" s="105"/>
      <c r="B180" s="400"/>
      <c r="C180" s="400"/>
      <c r="D180" s="400"/>
      <c r="E180" s="400"/>
      <c r="F180" s="400"/>
      <c r="G180" s="400"/>
      <c r="H180" s="400"/>
      <c r="I180" s="400"/>
      <c r="J180" s="401"/>
    </row>
    <row r="181" spans="1:10" x14ac:dyDescent="0.55000000000000004">
      <c r="A181" s="105"/>
      <c r="B181" s="400"/>
      <c r="C181" s="400"/>
      <c r="D181" s="400"/>
      <c r="E181" s="400"/>
      <c r="F181" s="400"/>
      <c r="G181" s="400"/>
      <c r="H181" s="400"/>
      <c r="I181" s="400"/>
      <c r="J181" s="401"/>
    </row>
    <row r="182" spans="1:10" x14ac:dyDescent="0.55000000000000004">
      <c r="A182" s="105"/>
      <c r="B182" s="118"/>
      <c r="C182" s="118"/>
      <c r="D182" s="118"/>
      <c r="E182" s="119"/>
      <c r="F182" s="119"/>
      <c r="G182" s="119"/>
      <c r="H182" s="119"/>
      <c r="I182" s="113"/>
      <c r="J182" s="116"/>
    </row>
    <row r="183" spans="1:10" x14ac:dyDescent="0.55000000000000004">
      <c r="A183" s="92" t="s">
        <v>121</v>
      </c>
      <c r="G183" s="91"/>
      <c r="I183" s="91"/>
      <c r="J183" s="75"/>
    </row>
    <row r="184" spans="1:10" x14ac:dyDescent="0.55000000000000004">
      <c r="A184" s="93" t="s">
        <v>176</v>
      </c>
      <c r="B184" s="402"/>
      <c r="C184" s="403"/>
      <c r="D184" s="403"/>
      <c r="E184" s="403"/>
      <c r="F184" s="403"/>
      <c r="G184" s="403"/>
      <c r="H184" s="403"/>
      <c r="I184" s="403"/>
      <c r="J184" s="404"/>
    </row>
    <row r="185" spans="1:10" x14ac:dyDescent="0.55000000000000004">
      <c r="A185" s="93" t="s">
        <v>177</v>
      </c>
      <c r="B185" s="402"/>
      <c r="C185" s="403"/>
      <c r="D185" s="403"/>
      <c r="E185" s="403"/>
      <c r="F185" s="403"/>
      <c r="G185" s="403"/>
      <c r="H185" s="403"/>
      <c r="I185" s="403"/>
      <c r="J185" s="404"/>
    </row>
    <row r="186" spans="1:10" ht="15" customHeight="1" x14ac:dyDescent="0.55000000000000004">
      <c r="A186" s="93" t="s">
        <v>178</v>
      </c>
      <c r="B186" s="405" t="s">
        <v>154</v>
      </c>
      <c r="C186" s="406"/>
      <c r="D186" s="406"/>
      <c r="E186" s="406"/>
      <c r="F186" s="406"/>
      <c r="G186" s="406"/>
      <c r="H186" s="406"/>
      <c r="I186" s="406"/>
      <c r="J186" s="407"/>
    </row>
    <row r="187" spans="1:10" ht="14.7" thickBot="1" x14ac:dyDescent="0.6">
      <c r="A187" s="120"/>
      <c r="B187" s="95"/>
      <c r="C187" s="95"/>
      <c r="D187" s="95"/>
      <c r="E187" s="95"/>
      <c r="F187" s="95"/>
      <c r="G187" s="95"/>
      <c r="H187" s="95"/>
      <c r="I187" s="95"/>
      <c r="J187" s="97"/>
    </row>
  </sheetData>
  <sheetProtection algorithmName="SHA-512" hashValue="srvwMBpiwBVepS29XZ3bpZhb7Zt7nb3GJfVY5lz/TIpN5lCKpngnyc9gS1aSuuhB+j7vT/8N8Oq2Eypp1c6qDA==" saltValue="Wwq8m3vHDeJ3mRQM5crUZQ==" spinCount="100000" sheet="1" objects="1" scenarios="1" insertRows="0"/>
  <customSheetViews>
    <customSheetView guid="{13810DCC-AA08-45AA-A2EB-614B3F1533B3}">
      <selection activeCell="C101" sqref="C101:C105"/>
      <pageMargins left="0.7" right="0.7" top="0.75" bottom="0.75" header="0.3" footer="0.3"/>
      <pageSetup orientation="portrait" horizontalDpi="1200" verticalDpi="1200" r:id="rId1"/>
    </customSheetView>
  </customSheetViews>
  <mergeCells count="108">
    <mergeCell ref="A16:J16"/>
    <mergeCell ref="A72:J72"/>
    <mergeCell ref="A132:J132"/>
    <mergeCell ref="C78:H79"/>
    <mergeCell ref="C138:H139"/>
    <mergeCell ref="A89:A113"/>
    <mergeCell ref="B67:J67"/>
    <mergeCell ref="B68:J68"/>
    <mergeCell ref="B69:J69"/>
    <mergeCell ref="B127:J127"/>
    <mergeCell ref="B128:J128"/>
    <mergeCell ref="B129:J129"/>
    <mergeCell ref="B123:J124"/>
    <mergeCell ref="B37:D37"/>
    <mergeCell ref="B38:D38"/>
    <mergeCell ref="B39:D39"/>
    <mergeCell ref="F20:J20"/>
    <mergeCell ref="F84:J84"/>
    <mergeCell ref="B26:D26"/>
    <mergeCell ref="B27:D27"/>
    <mergeCell ref="B28:D28"/>
    <mergeCell ref="B29:D29"/>
    <mergeCell ref="B30:D30"/>
    <mergeCell ref="B31:D31"/>
    <mergeCell ref="B33:D33"/>
    <mergeCell ref="B32:D32"/>
    <mergeCell ref="B35:D35"/>
    <mergeCell ref="B36:D36"/>
    <mergeCell ref="B40:D40"/>
    <mergeCell ref="B41:D41"/>
    <mergeCell ref="B42:D42"/>
    <mergeCell ref="B44:D44"/>
    <mergeCell ref="B45:D45"/>
    <mergeCell ref="B180:J181"/>
    <mergeCell ref="B184:J184"/>
    <mergeCell ref="B185:J185"/>
    <mergeCell ref="B186:J186"/>
    <mergeCell ref="B51:D51"/>
    <mergeCell ref="B53:D53"/>
    <mergeCell ref="B54:D54"/>
    <mergeCell ref="B55:D55"/>
    <mergeCell ref="B56:D56"/>
    <mergeCell ref="B92:G92"/>
    <mergeCell ref="B93:G93"/>
    <mergeCell ref="B94:G94"/>
    <mergeCell ref="B96:G96"/>
    <mergeCell ref="B95:G95"/>
    <mergeCell ref="B98:G98"/>
    <mergeCell ref="B99:G99"/>
    <mergeCell ref="B100:G100"/>
    <mergeCell ref="B101:G101"/>
    <mergeCell ref="B102:G102"/>
    <mergeCell ref="B103:G103"/>
    <mergeCell ref="B104:G104"/>
    <mergeCell ref="B106:G106"/>
    <mergeCell ref="B175:G175"/>
    <mergeCell ref="B176:G176"/>
    <mergeCell ref="B46:D46"/>
    <mergeCell ref="B47:D47"/>
    <mergeCell ref="B48:D48"/>
    <mergeCell ref="B49:D49"/>
    <mergeCell ref="B50:D50"/>
    <mergeCell ref="B119:G119"/>
    <mergeCell ref="B120:G120"/>
    <mergeCell ref="B114:G114"/>
    <mergeCell ref="B115:G115"/>
    <mergeCell ref="B116:G116"/>
    <mergeCell ref="B117:G117"/>
    <mergeCell ref="B118:G118"/>
    <mergeCell ref="B112:G112"/>
    <mergeCell ref="B57:D57"/>
    <mergeCell ref="B58:D58"/>
    <mergeCell ref="B59:D59"/>
    <mergeCell ref="B60:D60"/>
    <mergeCell ref="B107:G107"/>
    <mergeCell ref="B108:G108"/>
    <mergeCell ref="B109:G109"/>
    <mergeCell ref="B110:G110"/>
    <mergeCell ref="B111:G111"/>
    <mergeCell ref="B90:G90"/>
    <mergeCell ref="B91:G91"/>
    <mergeCell ref="A146:A170"/>
    <mergeCell ref="B147:G147"/>
    <mergeCell ref="B148:G148"/>
    <mergeCell ref="B149:G149"/>
    <mergeCell ref="B150:G150"/>
    <mergeCell ref="B151:G151"/>
    <mergeCell ref="B152:G152"/>
    <mergeCell ref="B153:G153"/>
    <mergeCell ref="B155:G155"/>
    <mergeCell ref="B156:G156"/>
    <mergeCell ref="B157:G157"/>
    <mergeCell ref="B158:G158"/>
    <mergeCell ref="B159:G159"/>
    <mergeCell ref="B160:G160"/>
    <mergeCell ref="B161:G161"/>
    <mergeCell ref="B163:G163"/>
    <mergeCell ref="B177:G177"/>
    <mergeCell ref="B169:G169"/>
    <mergeCell ref="B171:G171"/>
    <mergeCell ref="B172:G172"/>
    <mergeCell ref="B173:G173"/>
    <mergeCell ref="B174:G174"/>
    <mergeCell ref="B164:G164"/>
    <mergeCell ref="B165:G165"/>
    <mergeCell ref="B166:G166"/>
    <mergeCell ref="B167:G167"/>
    <mergeCell ref="B168:G168"/>
  </mergeCells>
  <conditionalFormatting sqref="A16:J183">
    <cfRule type="expression" dxfId="229" priority="1">
      <formula>AND($H$11="no",$H$13="no")</formula>
    </cfRule>
  </conditionalFormatting>
  <conditionalFormatting sqref="F26:G33 F35:G42 F44:G51 F53:G60 G61:G64 A73:J130">
    <cfRule type="expression" dxfId="228" priority="36">
      <formula>$H$11="no"</formula>
    </cfRule>
  </conditionalFormatting>
  <conditionalFormatting sqref="H26:I33 H35:I42 H44:I51 H53:I60 I61:I64 A133:J187">
    <cfRule type="expression" dxfId="227" priority="40">
      <formula>$H$13="no"</formula>
    </cfRule>
  </conditionalFormatting>
  <hyperlinks>
    <hyperlink ref="J24" location="'Rpt - AL ADL'!A66" display="(see below)" xr:uid="{00000000-0004-0000-0A00-000000000000}"/>
  </hyperlinks>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A00-000000000000}">
          <x14:formula1>
            <xm:f>'Yes or No'!$A:$A</xm:f>
          </x14:formula1>
          <xm:sqref>H11:H13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J227"/>
  <sheetViews>
    <sheetView showGridLines="0" zoomScaleNormal="100" workbookViewId="0"/>
  </sheetViews>
  <sheetFormatPr defaultColWidth="9.15625" defaultRowHeight="14.4" x14ac:dyDescent="0.55000000000000004"/>
  <cols>
    <col min="1" max="1" width="3" style="43" customWidth="1"/>
    <col min="2" max="2" width="13" style="43" customWidth="1"/>
    <col min="3" max="3" width="41" style="43" customWidth="1"/>
    <col min="4" max="4" width="18.68359375" style="43" customWidth="1"/>
    <col min="5" max="8" width="17.578125" style="43" customWidth="1"/>
    <col min="9" max="9" width="3.15625" style="43" customWidth="1"/>
    <col min="10" max="16384" width="9.15625" style="43"/>
  </cols>
  <sheetData>
    <row r="1" spans="1:9" ht="19" customHeight="1" x14ac:dyDescent="0.7">
      <c r="A1" s="42" t="str">
        <f>'Cover and Instructions'!A1</f>
        <v>Georgia Families MHPAEA Parity</v>
      </c>
      <c r="H1" s="44" t="s">
        <v>569</v>
      </c>
    </row>
    <row r="2" spans="1:9" ht="25.8" x14ac:dyDescent="0.95">
      <c r="A2" s="45" t="s">
        <v>16</v>
      </c>
      <c r="E2" s="121"/>
      <c r="F2" s="122"/>
    </row>
    <row r="3" spans="1:9" ht="20.399999999999999" x14ac:dyDescent="0.75">
      <c r="A3" s="47" t="s">
        <v>289</v>
      </c>
      <c r="E3" s="123"/>
      <c r="F3" s="123"/>
    </row>
    <row r="4" spans="1:9" x14ac:dyDescent="0.55000000000000004">
      <c r="E4" s="124"/>
      <c r="F4" s="125"/>
    </row>
    <row r="5" spans="1:9" x14ac:dyDescent="0.55000000000000004">
      <c r="A5" s="49" t="s">
        <v>0</v>
      </c>
      <c r="C5" s="50" t="str">
        <f>'Cover and Instructions'!$D$4</f>
        <v>Peach State Health Plan</v>
      </c>
      <c r="D5" s="50"/>
      <c r="E5" s="124"/>
      <c r="F5" s="123"/>
      <c r="G5" s="50"/>
    </row>
    <row r="6" spans="1:9" x14ac:dyDescent="0.55000000000000004">
      <c r="A6" s="49" t="s">
        <v>513</v>
      </c>
      <c r="C6" s="50" t="str">
        <f>'Cover and Instructions'!D5</f>
        <v>Title XIX Children</v>
      </c>
      <c r="D6" s="50"/>
      <c r="E6" s="124"/>
      <c r="F6" s="123"/>
      <c r="G6" s="50"/>
    </row>
    <row r="7" spans="1:9" ht="14.7" thickBot="1" x14ac:dyDescent="0.6"/>
    <row r="8" spans="1:9" x14ac:dyDescent="0.55000000000000004">
      <c r="A8" s="52" t="s">
        <v>375</v>
      </c>
      <c r="B8" s="53"/>
      <c r="C8" s="53"/>
      <c r="D8" s="53"/>
      <c r="E8" s="53"/>
      <c r="F8" s="53"/>
      <c r="G8" s="53"/>
      <c r="H8" s="54"/>
    </row>
    <row r="9" spans="1:9" ht="15" customHeight="1" x14ac:dyDescent="0.55000000000000004">
      <c r="A9" s="55" t="s">
        <v>374</v>
      </c>
      <c r="B9" s="126"/>
      <c r="C9" s="126"/>
      <c r="D9" s="126"/>
      <c r="E9" s="126"/>
      <c r="F9" s="126"/>
      <c r="G9" s="126"/>
      <c r="H9" s="127"/>
    </row>
    <row r="10" spans="1:9" x14ac:dyDescent="0.55000000000000004">
      <c r="A10" s="58"/>
      <c r="B10" s="59"/>
      <c r="C10" s="59"/>
      <c r="D10" s="59"/>
      <c r="E10" s="59"/>
      <c r="F10" s="59"/>
      <c r="G10" s="59"/>
      <c r="H10" s="60"/>
    </row>
    <row r="11" spans="1:9" x14ac:dyDescent="0.55000000000000004">
      <c r="A11" s="61" t="s">
        <v>370</v>
      </c>
      <c r="B11" s="62" t="s">
        <v>380</v>
      </c>
      <c r="C11" s="59"/>
      <c r="D11" s="59"/>
      <c r="E11" s="59"/>
      <c r="F11" s="128" t="s">
        <v>372</v>
      </c>
      <c r="G11" s="64" t="str">
        <f>IF(F11="yes","  Complete Section 1 and Section 2","")</f>
        <v/>
      </c>
      <c r="H11" s="129"/>
      <c r="I11" s="65"/>
    </row>
    <row r="12" spans="1:9" ht="6" customHeight="1" x14ac:dyDescent="0.55000000000000004">
      <c r="A12" s="61"/>
      <c r="B12" s="62"/>
      <c r="C12" s="59"/>
      <c r="D12" s="59"/>
      <c r="E12" s="59"/>
      <c r="F12" s="59"/>
      <c r="G12" s="64"/>
      <c r="H12" s="129"/>
    </row>
    <row r="13" spans="1:9" x14ac:dyDescent="0.55000000000000004">
      <c r="A13" s="61" t="s">
        <v>373</v>
      </c>
      <c r="B13" s="62" t="s">
        <v>381</v>
      </c>
      <c r="C13" s="59"/>
      <c r="D13" s="59"/>
      <c r="E13" s="59"/>
      <c r="F13" s="128" t="s">
        <v>372</v>
      </c>
      <c r="G13" s="64" t="str">
        <f>IF(F13="yes","  Complete Section 1 and Section 2","")</f>
        <v/>
      </c>
      <c r="H13" s="129"/>
    </row>
    <row r="14" spans="1:9" ht="6" customHeight="1" x14ac:dyDescent="0.55000000000000004">
      <c r="A14" s="61"/>
      <c r="B14" s="62"/>
      <c r="C14" s="59"/>
      <c r="D14" s="59"/>
      <c r="E14" s="59"/>
      <c r="F14" s="59"/>
      <c r="G14" s="64"/>
      <c r="H14" s="129"/>
    </row>
    <row r="15" spans="1:9" x14ac:dyDescent="0.55000000000000004">
      <c r="A15" s="61" t="s">
        <v>378</v>
      </c>
      <c r="B15" s="62" t="s">
        <v>382</v>
      </c>
      <c r="C15" s="59"/>
      <c r="D15" s="59"/>
      <c r="E15" s="59"/>
      <c r="F15" s="63" t="s">
        <v>372</v>
      </c>
      <c r="G15" s="64" t="str">
        <f>IF(F15="yes","  Complete Section 1 and Section 2","")</f>
        <v/>
      </c>
      <c r="H15" s="129"/>
    </row>
    <row r="16" spans="1:9" ht="6" customHeight="1" x14ac:dyDescent="0.55000000000000004">
      <c r="A16" s="61"/>
      <c r="B16" s="62"/>
      <c r="C16" s="59"/>
      <c r="D16" s="59"/>
      <c r="E16" s="59"/>
      <c r="F16" s="59"/>
      <c r="G16" s="64"/>
      <c r="H16" s="129"/>
    </row>
    <row r="17" spans="1:10" x14ac:dyDescent="0.55000000000000004">
      <c r="A17" s="61" t="s">
        <v>379</v>
      </c>
      <c r="B17" s="435" t="s">
        <v>498</v>
      </c>
      <c r="C17" s="435"/>
      <c r="D17" s="435"/>
      <c r="E17" s="435"/>
      <c r="F17" s="128" t="s">
        <v>372</v>
      </c>
      <c r="G17" s="64" t="str">
        <f>IF(F17="yes"," Report each income level in separate tiers in Section 1 and Section 2","")</f>
        <v/>
      </c>
      <c r="H17" s="129"/>
    </row>
    <row r="18" spans="1:10" x14ac:dyDescent="0.55000000000000004">
      <c r="A18" s="61"/>
      <c r="B18" s="435"/>
      <c r="C18" s="435"/>
      <c r="D18" s="435"/>
      <c r="E18" s="435"/>
      <c r="F18" s="130"/>
      <c r="G18" s="64"/>
      <c r="H18" s="129"/>
    </row>
    <row r="19" spans="1:10" ht="6" customHeight="1" x14ac:dyDescent="0.55000000000000004">
      <c r="A19" s="61"/>
      <c r="B19" s="62"/>
      <c r="C19" s="59"/>
      <c r="D19" s="59"/>
      <c r="E19" s="59"/>
      <c r="F19" s="59"/>
      <c r="G19" s="64"/>
      <c r="H19" s="129"/>
    </row>
    <row r="20" spans="1:10" x14ac:dyDescent="0.55000000000000004">
      <c r="A20" s="61" t="s">
        <v>491</v>
      </c>
      <c r="B20" s="62" t="s">
        <v>383</v>
      </c>
      <c r="C20" s="59"/>
      <c r="D20" s="59"/>
      <c r="E20" s="59"/>
      <c r="F20" s="128" t="s">
        <v>372</v>
      </c>
      <c r="G20" s="64" t="str">
        <f>IF(F20="yes","  Complete Section 1 and Section 2","")</f>
        <v/>
      </c>
      <c r="H20" s="129"/>
    </row>
    <row r="21" spans="1:10" ht="6" customHeight="1" x14ac:dyDescent="0.55000000000000004">
      <c r="A21" s="61"/>
      <c r="B21" s="62"/>
      <c r="C21" s="59"/>
      <c r="D21" s="59"/>
      <c r="E21" s="59"/>
      <c r="F21" s="59"/>
      <c r="G21" s="64"/>
      <c r="H21" s="129"/>
    </row>
    <row r="22" spans="1:10" x14ac:dyDescent="0.55000000000000004">
      <c r="A22" s="61" t="s">
        <v>465</v>
      </c>
      <c r="B22" s="62"/>
      <c r="C22" s="59"/>
      <c r="D22" s="59"/>
      <c r="E22" s="59"/>
      <c r="F22" s="66"/>
      <c r="G22" s="64"/>
      <c r="H22" s="129"/>
    </row>
    <row r="23" spans="1:10" x14ac:dyDescent="0.55000000000000004">
      <c r="A23" s="61"/>
      <c r="B23" s="62" t="s">
        <v>466</v>
      </c>
      <c r="C23" s="59"/>
      <c r="D23" s="59"/>
      <c r="E23" s="59"/>
      <c r="F23" s="66"/>
      <c r="G23" s="64"/>
      <c r="H23" s="129"/>
    </row>
    <row r="24" spans="1:10" x14ac:dyDescent="0.55000000000000004">
      <c r="A24" s="61"/>
      <c r="B24" s="438"/>
      <c r="C24" s="438"/>
      <c r="D24" s="438"/>
      <c r="E24" s="438"/>
      <c r="F24" s="438"/>
      <c r="G24" s="438"/>
      <c r="H24" s="129"/>
      <c r="J24" s="131"/>
    </row>
    <row r="25" spans="1:10" x14ac:dyDescent="0.55000000000000004">
      <c r="A25" s="61"/>
      <c r="B25" s="439"/>
      <c r="C25" s="439"/>
      <c r="D25" s="439"/>
      <c r="E25" s="439"/>
      <c r="F25" s="439"/>
      <c r="G25" s="439"/>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08" t="s">
        <v>384</v>
      </c>
      <c r="B28" s="409"/>
      <c r="C28" s="409"/>
      <c r="D28" s="409"/>
      <c r="E28" s="409"/>
      <c r="F28" s="409"/>
      <c r="G28" s="409"/>
      <c r="H28" s="410"/>
    </row>
    <row r="29" spans="1:10" x14ac:dyDescent="0.55000000000000004">
      <c r="A29" s="73" t="s">
        <v>130</v>
      </c>
      <c r="B29" s="425" t="s">
        <v>368</v>
      </c>
      <c r="C29" s="425"/>
      <c r="D29" s="425"/>
      <c r="E29" s="425"/>
      <c r="F29" s="425"/>
      <c r="G29" s="425"/>
      <c r="H29" s="426"/>
    </row>
    <row r="30" spans="1:10" x14ac:dyDescent="0.55000000000000004">
      <c r="A30" s="73"/>
      <c r="B30" s="420"/>
      <c r="C30" s="420"/>
      <c r="D30" s="420"/>
      <c r="E30" s="420"/>
      <c r="F30" s="420"/>
      <c r="G30" s="420"/>
      <c r="H30" s="421"/>
    </row>
    <row r="31" spans="1:10" x14ac:dyDescent="0.55000000000000004">
      <c r="A31" s="73"/>
      <c r="B31" s="76" t="s">
        <v>309</v>
      </c>
      <c r="C31" s="77"/>
      <c r="D31" s="77"/>
      <c r="E31" s="77"/>
      <c r="F31" s="77"/>
      <c r="G31" s="77"/>
      <c r="H31" s="78"/>
    </row>
    <row r="32" spans="1:10" x14ac:dyDescent="0.55000000000000004">
      <c r="A32" s="73"/>
      <c r="C32" s="77"/>
      <c r="D32" s="77"/>
      <c r="E32" s="77"/>
      <c r="F32" s="77"/>
      <c r="G32" s="77"/>
      <c r="H32" s="78"/>
    </row>
    <row r="33" spans="1:10" ht="15" customHeight="1" x14ac:dyDescent="0.55000000000000004">
      <c r="A33" s="73"/>
      <c r="B33" s="49" t="s">
        <v>413</v>
      </c>
      <c r="D33" s="440" t="s">
        <v>489</v>
      </c>
      <c r="E33" s="440"/>
      <c r="F33" s="440"/>
      <c r="G33" s="440"/>
      <c r="H33" s="441"/>
    </row>
    <row r="34" spans="1:10" ht="15" customHeight="1" x14ac:dyDescent="0.55000000000000004">
      <c r="A34" s="73"/>
      <c r="B34" s="49"/>
      <c r="D34" s="440"/>
      <c r="E34" s="440"/>
      <c r="F34" s="440"/>
      <c r="G34" s="440"/>
      <c r="H34" s="441"/>
    </row>
    <row r="35" spans="1:10" x14ac:dyDescent="0.55000000000000004">
      <c r="A35" s="73"/>
      <c r="B35" s="49"/>
      <c r="D35" s="440"/>
      <c r="E35" s="440"/>
      <c r="F35" s="440"/>
      <c r="G35" s="440"/>
      <c r="H35" s="441"/>
    </row>
    <row r="36" spans="1:10" x14ac:dyDescent="0.55000000000000004">
      <c r="A36" s="73"/>
      <c r="C36" s="77"/>
      <c r="D36" s="77"/>
      <c r="E36" s="77"/>
      <c r="F36" s="77"/>
      <c r="G36" s="77"/>
      <c r="H36" s="78"/>
    </row>
    <row r="37" spans="1:10" ht="15" customHeight="1" x14ac:dyDescent="0.55000000000000004">
      <c r="A37" s="105"/>
      <c r="B37" s="77"/>
      <c r="C37" s="77"/>
      <c r="D37" s="77"/>
      <c r="E37" s="427" t="s">
        <v>290</v>
      </c>
      <c r="F37" s="427"/>
      <c r="G37" s="427"/>
      <c r="H37" s="428"/>
    </row>
    <row r="38" spans="1:10" x14ac:dyDescent="0.55000000000000004">
      <c r="A38" s="105"/>
      <c r="E38" s="79" t="s">
        <v>158</v>
      </c>
      <c r="F38" s="79" t="s">
        <v>158</v>
      </c>
      <c r="G38" s="79" t="s">
        <v>158</v>
      </c>
      <c r="H38" s="80" t="s">
        <v>158</v>
      </c>
    </row>
    <row r="39" spans="1:10" x14ac:dyDescent="0.55000000000000004">
      <c r="A39" s="105"/>
      <c r="B39" s="79"/>
      <c r="C39" s="79"/>
      <c r="D39" s="79" t="s">
        <v>159</v>
      </c>
      <c r="E39" s="79" t="s">
        <v>161</v>
      </c>
      <c r="F39" s="79" t="s">
        <v>161</v>
      </c>
      <c r="G39" s="79" t="s">
        <v>161</v>
      </c>
      <c r="H39" s="80" t="s">
        <v>161</v>
      </c>
    </row>
    <row r="40" spans="1:10" x14ac:dyDescent="0.55000000000000004">
      <c r="A40" s="105"/>
      <c r="B40" s="81" t="s">
        <v>190</v>
      </c>
      <c r="C40" s="82"/>
      <c r="D40" s="82" t="s">
        <v>158</v>
      </c>
      <c r="E40" s="82" t="s">
        <v>350</v>
      </c>
      <c r="F40" s="82" t="s">
        <v>148</v>
      </c>
      <c r="G40" s="82" t="s">
        <v>285</v>
      </c>
      <c r="H40" s="134" t="s">
        <v>286</v>
      </c>
      <c r="J40" s="135"/>
    </row>
    <row r="41" spans="1:10" x14ac:dyDescent="0.55000000000000004">
      <c r="A41" s="136" t="s">
        <v>461</v>
      </c>
      <c r="B41" s="137"/>
      <c r="C41" s="79"/>
      <c r="D41" s="79"/>
      <c r="E41" s="79"/>
      <c r="F41" s="79"/>
      <c r="G41" s="79"/>
      <c r="H41" s="80"/>
      <c r="J41" s="138"/>
    </row>
    <row r="42" spans="1:10" x14ac:dyDescent="0.55000000000000004">
      <c r="A42" s="105"/>
      <c r="B42" s="87" t="s">
        <v>287</v>
      </c>
      <c r="C42" s="79"/>
      <c r="D42" s="79"/>
      <c r="E42" s="79"/>
      <c r="F42" s="79"/>
      <c r="G42" s="79"/>
      <c r="H42" s="80"/>
      <c r="J42" s="138"/>
    </row>
    <row r="43" spans="1:10" ht="15" customHeight="1" x14ac:dyDescent="0.55000000000000004">
      <c r="A43" s="105"/>
      <c r="B43" s="396"/>
      <c r="C43" s="396"/>
      <c r="D43" s="260"/>
      <c r="E43" s="261"/>
      <c r="F43" s="261"/>
      <c r="G43" s="262"/>
      <c r="H43" s="263"/>
      <c r="J43" s="138"/>
    </row>
    <row r="44" spans="1:10" ht="15" customHeight="1" x14ac:dyDescent="0.55000000000000004">
      <c r="A44" s="105"/>
      <c r="B44" s="436"/>
      <c r="C44" s="437"/>
      <c r="D44" s="260"/>
      <c r="E44" s="261"/>
      <c r="F44" s="261"/>
      <c r="G44" s="262"/>
      <c r="H44" s="263"/>
      <c r="J44" s="138"/>
    </row>
    <row r="45" spans="1:10" ht="15" customHeight="1" x14ac:dyDescent="0.55000000000000004">
      <c r="A45" s="105"/>
      <c r="B45" s="436"/>
      <c r="C45" s="437"/>
      <c r="D45" s="260"/>
      <c r="E45" s="261"/>
      <c r="F45" s="261"/>
      <c r="G45" s="262"/>
      <c r="H45" s="263"/>
      <c r="J45" s="138"/>
    </row>
    <row r="46" spans="1:10" ht="15" customHeight="1" x14ac:dyDescent="0.55000000000000004">
      <c r="A46" s="105"/>
      <c r="B46" s="436"/>
      <c r="C46" s="437"/>
      <c r="D46" s="260"/>
      <c r="E46" s="261"/>
      <c r="F46" s="261"/>
      <c r="G46" s="262"/>
      <c r="H46" s="263"/>
      <c r="J46" s="138"/>
    </row>
    <row r="47" spans="1:10" ht="15" customHeight="1" x14ac:dyDescent="0.55000000000000004">
      <c r="A47" s="105"/>
      <c r="B47" s="436"/>
      <c r="C47" s="437"/>
      <c r="D47" s="260"/>
      <c r="E47" s="261"/>
      <c r="F47" s="261"/>
      <c r="G47" s="262"/>
      <c r="H47" s="263"/>
      <c r="J47" s="138"/>
    </row>
    <row r="48" spans="1:10" ht="15" customHeight="1" x14ac:dyDescent="0.55000000000000004">
      <c r="A48" s="105"/>
      <c r="B48" s="397" t="s">
        <v>153</v>
      </c>
      <c r="C48" s="399"/>
      <c r="D48" s="260"/>
      <c r="E48" s="261"/>
      <c r="F48" s="261"/>
      <c r="G48" s="262"/>
      <c r="H48" s="263"/>
      <c r="J48" s="138"/>
    </row>
    <row r="49" spans="1:8" x14ac:dyDescent="0.55000000000000004">
      <c r="A49" s="105"/>
      <c r="B49" s="396"/>
      <c r="C49" s="396"/>
      <c r="D49" s="261"/>
      <c r="E49" s="261"/>
      <c r="F49" s="261"/>
      <c r="G49" s="264"/>
      <c r="H49" s="265"/>
    </row>
    <row r="50" spans="1:8" x14ac:dyDescent="0.55000000000000004">
      <c r="A50" s="105"/>
      <c r="B50" s="87" t="s">
        <v>288</v>
      </c>
      <c r="C50" s="112"/>
      <c r="D50" s="139"/>
      <c r="E50" s="139"/>
      <c r="F50" s="139"/>
      <c r="G50" s="140"/>
      <c r="H50" s="141"/>
    </row>
    <row r="51" spans="1:8" x14ac:dyDescent="0.55000000000000004">
      <c r="A51" s="105"/>
      <c r="B51" s="396"/>
      <c r="C51" s="396"/>
      <c r="D51" s="261"/>
      <c r="E51" s="261"/>
      <c r="F51" s="261"/>
      <c r="G51" s="264"/>
      <c r="H51" s="265"/>
    </row>
    <row r="52" spans="1:8" x14ac:dyDescent="0.55000000000000004">
      <c r="A52" s="105"/>
      <c r="B52" s="436"/>
      <c r="C52" s="437"/>
      <c r="D52" s="261"/>
      <c r="E52" s="261"/>
      <c r="F52" s="261"/>
      <c r="G52" s="264"/>
      <c r="H52" s="265"/>
    </row>
    <row r="53" spans="1:8" x14ac:dyDescent="0.55000000000000004">
      <c r="A53" s="105"/>
      <c r="B53" s="436"/>
      <c r="C53" s="437"/>
      <c r="D53" s="261"/>
      <c r="E53" s="261"/>
      <c r="F53" s="261"/>
      <c r="G53" s="264"/>
      <c r="H53" s="265"/>
    </row>
    <row r="54" spans="1:8" x14ac:dyDescent="0.55000000000000004">
      <c r="A54" s="105"/>
      <c r="B54" s="436"/>
      <c r="C54" s="437"/>
      <c r="D54" s="261"/>
      <c r="E54" s="261"/>
      <c r="F54" s="261"/>
      <c r="G54" s="264"/>
      <c r="H54" s="265"/>
    </row>
    <row r="55" spans="1:8" x14ac:dyDescent="0.55000000000000004">
      <c r="A55" s="105"/>
      <c r="B55" s="436"/>
      <c r="C55" s="437"/>
      <c r="D55" s="261"/>
      <c r="E55" s="261"/>
      <c r="F55" s="261"/>
      <c r="G55" s="264"/>
      <c r="H55" s="265"/>
    </row>
    <row r="56" spans="1:8" x14ac:dyDescent="0.55000000000000004">
      <c r="A56" s="105"/>
      <c r="B56" s="397" t="s">
        <v>153</v>
      </c>
      <c r="C56" s="399"/>
      <c r="D56" s="261"/>
      <c r="E56" s="261"/>
      <c r="F56" s="261"/>
      <c r="G56" s="264"/>
      <c r="H56" s="265"/>
    </row>
    <row r="57" spans="1:8" x14ac:dyDescent="0.55000000000000004">
      <c r="A57" s="105"/>
      <c r="B57" s="396"/>
      <c r="C57" s="396"/>
      <c r="D57" s="261"/>
      <c r="E57" s="261"/>
      <c r="F57" s="261"/>
      <c r="G57" s="264"/>
      <c r="H57" s="265"/>
    </row>
    <row r="58" spans="1:8" x14ac:dyDescent="0.55000000000000004">
      <c r="A58" s="105"/>
      <c r="B58" s="142"/>
      <c r="C58" s="119"/>
      <c r="D58" s="143">
        <f>SUM(D43:D57)</f>
        <v>0</v>
      </c>
      <c r="E58" s="144">
        <f>SUM(E43:E57)</f>
        <v>0</v>
      </c>
      <c r="F58" s="144">
        <f>SUM(F43:F57)</f>
        <v>0</v>
      </c>
      <c r="G58" s="143">
        <f>SUM(G43:G57)</f>
        <v>0</v>
      </c>
      <c r="H58" s="145">
        <f>SUM(H43:H57)</f>
        <v>0</v>
      </c>
    </row>
    <row r="59" spans="1:8" x14ac:dyDescent="0.55000000000000004">
      <c r="A59" s="73" t="s">
        <v>131</v>
      </c>
      <c r="B59" s="49" t="s">
        <v>297</v>
      </c>
      <c r="C59" s="119"/>
      <c r="D59" s="146"/>
      <c r="E59" s="146"/>
      <c r="F59" s="146"/>
      <c r="G59" s="147"/>
      <c r="H59" s="148"/>
    </row>
    <row r="60" spans="1:8" x14ac:dyDescent="0.55000000000000004">
      <c r="A60" s="105"/>
      <c r="C60" s="43" t="s">
        <v>283</v>
      </c>
      <c r="D60" s="143">
        <f>D58</f>
        <v>0</v>
      </c>
      <c r="E60" s="144">
        <f t="shared" ref="E60:H60" si="0">E58</f>
        <v>0</v>
      </c>
      <c r="F60" s="144">
        <f t="shared" si="0"/>
        <v>0</v>
      </c>
      <c r="G60" s="143">
        <f t="shared" si="0"/>
        <v>0</v>
      </c>
      <c r="H60" s="149">
        <f t="shared" si="0"/>
        <v>0</v>
      </c>
    </row>
    <row r="61" spans="1:8" x14ac:dyDescent="0.55000000000000004">
      <c r="A61" s="105"/>
      <c r="C61" s="43" t="s">
        <v>284</v>
      </c>
      <c r="E61" s="299" t="e">
        <f>E60/D60</f>
        <v>#DIV/0!</v>
      </c>
      <c r="F61" s="299" t="e">
        <f>F60/D60</f>
        <v>#DIV/0!</v>
      </c>
      <c r="G61" s="299" t="e">
        <f>G60/D60</f>
        <v>#DIV/0!</v>
      </c>
      <c r="H61" s="300" t="e">
        <f>H60/D60</f>
        <v>#DIV/0!</v>
      </c>
    </row>
    <row r="62" spans="1:8" x14ac:dyDescent="0.55000000000000004">
      <c r="A62" s="105"/>
      <c r="C62" s="43" t="s">
        <v>298</v>
      </c>
      <c r="E62" s="91" t="e">
        <f>IF(E61&gt;=(2/3),"Yes","No")</f>
        <v>#DIV/0!</v>
      </c>
      <c r="F62" s="91" t="e">
        <f>IF(F61&gt;=(2/3),"Yes","No")</f>
        <v>#DIV/0!</v>
      </c>
      <c r="G62" s="91" t="e">
        <f>IF(G61&gt;=(2/3),"Yes","No")</f>
        <v>#DIV/0!</v>
      </c>
      <c r="H62" s="150" t="e">
        <f>IF(H61&gt;=(2/3),"Yes","No")</f>
        <v>#DIV/0!</v>
      </c>
    </row>
    <row r="63" spans="1:8" x14ac:dyDescent="0.55000000000000004">
      <c r="A63" s="105"/>
      <c r="B63" s="83"/>
      <c r="C63" s="83"/>
      <c r="D63" s="83"/>
      <c r="E63" s="151" t="e">
        <f>IF(E62="No", "Note A", "Note B")</f>
        <v>#DIV/0!</v>
      </c>
      <c r="F63" s="151" t="e">
        <f>IF(F62="No", "Note A", "Note B")</f>
        <v>#DIV/0!</v>
      </c>
      <c r="G63" s="151" t="e">
        <f>IF(G62="No", "Note A", "Note B")</f>
        <v>#DIV/0!</v>
      </c>
      <c r="H63" s="152" t="e">
        <f>IF(H62="No", "Note A", "Note B")</f>
        <v>#DIV/0!</v>
      </c>
    </row>
    <row r="64" spans="1:8" x14ac:dyDescent="0.55000000000000004">
      <c r="A64" s="136" t="s">
        <v>462</v>
      </c>
      <c r="D64" s="153"/>
      <c r="E64" s="153"/>
      <c r="F64" s="153"/>
      <c r="G64" s="153"/>
      <c r="H64" s="75"/>
    </row>
    <row r="65" spans="1:10" x14ac:dyDescent="0.55000000000000004">
      <c r="A65" s="105"/>
      <c r="B65" s="87" t="s">
        <v>287</v>
      </c>
      <c r="C65" s="79"/>
      <c r="D65" s="79"/>
      <c r="E65" s="79"/>
      <c r="F65" s="79"/>
      <c r="G65" s="79"/>
      <c r="H65" s="80"/>
      <c r="J65" s="138"/>
    </row>
    <row r="66" spans="1:10" x14ac:dyDescent="0.55000000000000004">
      <c r="A66" s="105"/>
      <c r="B66" s="396"/>
      <c r="C66" s="396"/>
      <c r="D66" s="260"/>
      <c r="E66" s="261"/>
      <c r="F66" s="261"/>
      <c r="G66" s="262"/>
      <c r="H66" s="263"/>
      <c r="J66" s="138"/>
    </row>
    <row r="67" spans="1:10" x14ac:dyDescent="0.55000000000000004">
      <c r="A67" s="105"/>
      <c r="B67" s="418"/>
      <c r="C67" s="419"/>
      <c r="D67" s="260"/>
      <c r="E67" s="261"/>
      <c r="F67" s="261"/>
      <c r="G67" s="262"/>
      <c r="H67" s="263"/>
      <c r="J67" s="138"/>
    </row>
    <row r="68" spans="1:10" x14ac:dyDescent="0.55000000000000004">
      <c r="A68" s="105"/>
      <c r="B68" s="418"/>
      <c r="C68" s="419"/>
      <c r="D68" s="260"/>
      <c r="E68" s="261"/>
      <c r="F68" s="261"/>
      <c r="G68" s="262"/>
      <c r="H68" s="263"/>
      <c r="J68" s="138"/>
    </row>
    <row r="69" spans="1:10" x14ac:dyDescent="0.55000000000000004">
      <c r="A69" s="105"/>
      <c r="B69" s="418"/>
      <c r="C69" s="419"/>
      <c r="D69" s="260"/>
      <c r="E69" s="261"/>
      <c r="F69" s="261"/>
      <c r="G69" s="262"/>
      <c r="H69" s="263"/>
      <c r="J69" s="138"/>
    </row>
    <row r="70" spans="1:10" x14ac:dyDescent="0.55000000000000004">
      <c r="A70" s="105"/>
      <c r="B70" s="397" t="s">
        <v>153</v>
      </c>
      <c r="C70" s="399"/>
      <c r="D70" s="260"/>
      <c r="E70" s="261"/>
      <c r="F70" s="261"/>
      <c r="G70" s="262"/>
      <c r="H70" s="263"/>
      <c r="J70" s="138"/>
    </row>
    <row r="71" spans="1:10" x14ac:dyDescent="0.55000000000000004">
      <c r="A71" s="105"/>
      <c r="B71" s="396"/>
      <c r="C71" s="396"/>
      <c r="D71" s="261"/>
      <c r="E71" s="261"/>
      <c r="F71" s="261"/>
      <c r="G71" s="264"/>
      <c r="H71" s="265"/>
    </row>
    <row r="72" spans="1:10" x14ac:dyDescent="0.55000000000000004">
      <c r="A72" s="105"/>
      <c r="B72" s="87" t="s">
        <v>288</v>
      </c>
      <c r="C72" s="112"/>
      <c r="D72" s="139"/>
      <c r="E72" s="139"/>
      <c r="F72" s="139"/>
      <c r="G72" s="140"/>
      <c r="H72" s="141"/>
    </row>
    <row r="73" spans="1:10" x14ac:dyDescent="0.55000000000000004">
      <c r="A73" s="105"/>
      <c r="B73" s="396"/>
      <c r="C73" s="396"/>
      <c r="D73" s="261"/>
      <c r="E73" s="261"/>
      <c r="F73" s="261"/>
      <c r="G73" s="264"/>
      <c r="H73" s="265"/>
    </row>
    <row r="74" spans="1:10" x14ac:dyDescent="0.55000000000000004">
      <c r="A74" s="105"/>
      <c r="B74" s="418"/>
      <c r="C74" s="419"/>
      <c r="D74" s="261"/>
      <c r="E74" s="261"/>
      <c r="F74" s="261"/>
      <c r="G74" s="264"/>
      <c r="H74" s="265"/>
    </row>
    <row r="75" spans="1:10" x14ac:dyDescent="0.55000000000000004">
      <c r="A75" s="105"/>
      <c r="B75" s="418"/>
      <c r="C75" s="419"/>
      <c r="D75" s="261"/>
      <c r="E75" s="261"/>
      <c r="F75" s="261"/>
      <c r="G75" s="264"/>
      <c r="H75" s="265"/>
    </row>
    <row r="76" spans="1:10" x14ac:dyDescent="0.55000000000000004">
      <c r="A76" s="105"/>
      <c r="B76" s="418"/>
      <c r="C76" s="419"/>
      <c r="D76" s="261"/>
      <c r="E76" s="261"/>
      <c r="F76" s="261"/>
      <c r="G76" s="264"/>
      <c r="H76" s="265"/>
    </row>
    <row r="77" spans="1:10" x14ac:dyDescent="0.55000000000000004">
      <c r="A77" s="105"/>
      <c r="B77" s="397" t="s">
        <v>153</v>
      </c>
      <c r="C77" s="399"/>
      <c r="D77" s="261"/>
      <c r="E77" s="261"/>
      <c r="F77" s="261"/>
      <c r="G77" s="264"/>
      <c r="H77" s="265"/>
    </row>
    <row r="78" spans="1:10" x14ac:dyDescent="0.55000000000000004">
      <c r="A78" s="105"/>
      <c r="B78" s="396"/>
      <c r="C78" s="396"/>
      <c r="D78" s="261"/>
      <c r="E78" s="261"/>
      <c r="F78" s="261"/>
      <c r="G78" s="264"/>
      <c r="H78" s="265"/>
    </row>
    <row r="79" spans="1:10" x14ac:dyDescent="0.55000000000000004">
      <c r="A79" s="105"/>
      <c r="B79" s="142"/>
      <c r="C79" s="119"/>
      <c r="D79" s="143">
        <f>SUM(D66:D78)</f>
        <v>0</v>
      </c>
      <c r="E79" s="144">
        <f>SUM(E66:E78)</f>
        <v>0</v>
      </c>
      <c r="F79" s="144">
        <f>SUM(F66:F78)</f>
        <v>0</v>
      </c>
      <c r="G79" s="143">
        <f>SUM(G66:G78)</f>
        <v>0</v>
      </c>
      <c r="H79" s="145">
        <f>SUM(H66:H78)</f>
        <v>0</v>
      </c>
    </row>
    <row r="80" spans="1:10" x14ac:dyDescent="0.55000000000000004">
      <c r="A80" s="73" t="s">
        <v>131</v>
      </c>
      <c r="B80" s="49" t="s">
        <v>297</v>
      </c>
      <c r="C80" s="119"/>
      <c r="D80" s="146"/>
      <c r="E80" s="146"/>
      <c r="F80" s="146"/>
      <c r="G80" s="147"/>
      <c r="H80" s="148"/>
    </row>
    <row r="81" spans="1:10" x14ac:dyDescent="0.55000000000000004">
      <c r="A81" s="105"/>
      <c r="C81" s="43" t="s">
        <v>283</v>
      </c>
      <c r="D81" s="143">
        <f>D79</f>
        <v>0</v>
      </c>
      <c r="E81" s="144">
        <f t="shared" ref="E81:H81" si="1">E79</f>
        <v>0</v>
      </c>
      <c r="F81" s="144">
        <f t="shared" si="1"/>
        <v>0</v>
      </c>
      <c r="G81" s="143">
        <f t="shared" si="1"/>
        <v>0</v>
      </c>
      <c r="H81" s="149">
        <f t="shared" si="1"/>
        <v>0</v>
      </c>
    </row>
    <row r="82" spans="1:10" x14ac:dyDescent="0.55000000000000004">
      <c r="A82" s="105"/>
      <c r="C82" s="43" t="s">
        <v>284</v>
      </c>
      <c r="E82" s="299" t="e">
        <f>E81/D81</f>
        <v>#DIV/0!</v>
      </c>
      <c r="F82" s="299" t="e">
        <f>F81/D81</f>
        <v>#DIV/0!</v>
      </c>
      <c r="G82" s="299" t="e">
        <f>G81/D81</f>
        <v>#DIV/0!</v>
      </c>
      <c r="H82" s="300" t="e">
        <f>H81/D81</f>
        <v>#DIV/0!</v>
      </c>
    </row>
    <row r="83" spans="1:10" x14ac:dyDescent="0.55000000000000004">
      <c r="A83" s="105"/>
      <c r="C83" s="43" t="s">
        <v>298</v>
      </c>
      <c r="E83" s="91" t="e">
        <f>IF(E82&gt;=(2/3),"Yes","No")</f>
        <v>#DIV/0!</v>
      </c>
      <c r="F83" s="91" t="e">
        <f>IF(F82&gt;=(2/3),"Yes","No")</f>
        <v>#DIV/0!</v>
      </c>
      <c r="G83" s="91" t="e">
        <f>IF(G82&gt;=(2/3),"Yes","No")</f>
        <v>#DIV/0!</v>
      </c>
      <c r="H83" s="150" t="e">
        <f>IF(H82&gt;=(2/3),"Yes","No")</f>
        <v>#DIV/0!</v>
      </c>
    </row>
    <row r="84" spans="1:10" x14ac:dyDescent="0.55000000000000004">
      <c r="A84" s="105"/>
      <c r="B84" s="83"/>
      <c r="C84" s="83"/>
      <c r="D84" s="83"/>
      <c r="E84" s="151" t="e">
        <f>IF(E83="No", "Note A", "Note B")</f>
        <v>#DIV/0!</v>
      </c>
      <c r="F84" s="151" t="e">
        <f>IF(F83="No", "Note A", "Note B")</f>
        <v>#DIV/0!</v>
      </c>
      <c r="G84" s="151" t="e">
        <f>IF(G83="No", "Note A", "Note B")</f>
        <v>#DIV/0!</v>
      </c>
      <c r="H84" s="152" t="e">
        <f>IF(H83="No", "Note A", "Note B")</f>
        <v>#DIV/0!</v>
      </c>
    </row>
    <row r="85" spans="1:10" x14ac:dyDescent="0.55000000000000004">
      <c r="A85" s="136" t="s">
        <v>463</v>
      </c>
      <c r="D85" s="153"/>
      <c r="E85" s="153"/>
      <c r="F85" s="153"/>
      <c r="G85" s="153"/>
      <c r="H85" s="75"/>
    </row>
    <row r="86" spans="1:10" x14ac:dyDescent="0.55000000000000004">
      <c r="A86" s="105"/>
      <c r="B86" s="87" t="s">
        <v>287</v>
      </c>
      <c r="C86" s="79"/>
      <c r="D86" s="79"/>
      <c r="E86" s="79"/>
      <c r="F86" s="79"/>
      <c r="G86" s="79"/>
      <c r="H86" s="80"/>
    </row>
    <row r="87" spans="1:10" x14ac:dyDescent="0.55000000000000004">
      <c r="A87" s="105"/>
      <c r="B87" s="396"/>
      <c r="C87" s="396"/>
      <c r="D87" s="260"/>
      <c r="E87" s="261"/>
      <c r="F87" s="261"/>
      <c r="G87" s="262"/>
      <c r="H87" s="263"/>
      <c r="J87" s="138"/>
    </row>
    <row r="88" spans="1:10" x14ac:dyDescent="0.55000000000000004">
      <c r="A88" s="105"/>
      <c r="B88" s="418"/>
      <c r="C88" s="419"/>
      <c r="D88" s="260"/>
      <c r="E88" s="261"/>
      <c r="F88" s="261"/>
      <c r="G88" s="262"/>
      <c r="H88" s="263"/>
      <c r="J88" s="138"/>
    </row>
    <row r="89" spans="1:10" x14ac:dyDescent="0.55000000000000004">
      <c r="A89" s="105"/>
      <c r="B89" s="418"/>
      <c r="C89" s="419"/>
      <c r="D89" s="260"/>
      <c r="E89" s="261"/>
      <c r="F89" s="261"/>
      <c r="G89" s="262"/>
      <c r="H89" s="263"/>
      <c r="J89" s="138"/>
    </row>
    <row r="90" spans="1:10" x14ac:dyDescent="0.55000000000000004">
      <c r="A90" s="105"/>
      <c r="B90" s="418"/>
      <c r="C90" s="419"/>
      <c r="D90" s="260"/>
      <c r="E90" s="261"/>
      <c r="F90" s="261"/>
      <c r="G90" s="262"/>
      <c r="H90" s="263"/>
      <c r="J90" s="138"/>
    </row>
    <row r="91" spans="1:10" x14ac:dyDescent="0.55000000000000004">
      <c r="A91" s="105"/>
      <c r="B91" s="397" t="s">
        <v>153</v>
      </c>
      <c r="C91" s="399"/>
      <c r="D91" s="260"/>
      <c r="E91" s="261"/>
      <c r="F91" s="261"/>
      <c r="G91" s="262"/>
      <c r="H91" s="263"/>
      <c r="J91" s="138"/>
    </row>
    <row r="92" spans="1:10" x14ac:dyDescent="0.55000000000000004">
      <c r="A92" s="105"/>
      <c r="B92" s="396"/>
      <c r="C92" s="396"/>
      <c r="D92" s="261"/>
      <c r="E92" s="261"/>
      <c r="F92" s="261"/>
      <c r="G92" s="264"/>
      <c r="H92" s="265"/>
    </row>
    <row r="93" spans="1:10" x14ac:dyDescent="0.55000000000000004">
      <c r="A93" s="105"/>
      <c r="B93" s="87" t="s">
        <v>288</v>
      </c>
      <c r="C93" s="112"/>
      <c r="D93" s="139"/>
      <c r="E93" s="139"/>
      <c r="F93" s="139"/>
      <c r="G93" s="140"/>
      <c r="H93" s="141"/>
    </row>
    <row r="94" spans="1:10" x14ac:dyDescent="0.55000000000000004">
      <c r="A94" s="105"/>
      <c r="B94" s="396"/>
      <c r="C94" s="396"/>
      <c r="D94" s="261"/>
      <c r="E94" s="261"/>
      <c r="F94" s="261"/>
      <c r="G94" s="264"/>
      <c r="H94" s="265"/>
    </row>
    <row r="95" spans="1:10" x14ac:dyDescent="0.55000000000000004">
      <c r="A95" s="105"/>
      <c r="B95" s="418"/>
      <c r="C95" s="419"/>
      <c r="D95" s="261"/>
      <c r="E95" s="261"/>
      <c r="F95" s="261"/>
      <c r="G95" s="264"/>
      <c r="H95" s="265"/>
    </row>
    <row r="96" spans="1:10" x14ac:dyDescent="0.55000000000000004">
      <c r="A96" s="105"/>
      <c r="B96" s="418"/>
      <c r="C96" s="419"/>
      <c r="D96" s="261"/>
      <c r="E96" s="261"/>
      <c r="F96" s="261"/>
      <c r="G96" s="264"/>
      <c r="H96" s="265"/>
    </row>
    <row r="97" spans="1:10" x14ac:dyDescent="0.55000000000000004">
      <c r="A97" s="105"/>
      <c r="B97" s="418"/>
      <c r="C97" s="419"/>
      <c r="D97" s="261"/>
      <c r="E97" s="261"/>
      <c r="F97" s="261"/>
      <c r="G97" s="264"/>
      <c r="H97" s="265"/>
    </row>
    <row r="98" spans="1:10" x14ac:dyDescent="0.55000000000000004">
      <c r="A98" s="105"/>
      <c r="B98" s="397" t="s">
        <v>153</v>
      </c>
      <c r="C98" s="399"/>
      <c r="D98" s="261"/>
      <c r="E98" s="261"/>
      <c r="F98" s="261"/>
      <c r="G98" s="264"/>
      <c r="H98" s="265"/>
    </row>
    <row r="99" spans="1:10" x14ac:dyDescent="0.55000000000000004">
      <c r="A99" s="105"/>
      <c r="B99" s="396"/>
      <c r="C99" s="396"/>
      <c r="D99" s="261"/>
      <c r="E99" s="261"/>
      <c r="F99" s="261"/>
      <c r="G99" s="264"/>
      <c r="H99" s="265"/>
    </row>
    <row r="100" spans="1:10" x14ac:dyDescent="0.55000000000000004">
      <c r="A100" s="105"/>
      <c r="B100" s="142"/>
      <c r="C100" s="119"/>
      <c r="D100" s="143">
        <f>SUM(D87:D99)</f>
        <v>0</v>
      </c>
      <c r="E100" s="144">
        <f>SUM(E87:E99)</f>
        <v>0</v>
      </c>
      <c r="F100" s="144">
        <f>SUM(F87:F99)</f>
        <v>0</v>
      </c>
      <c r="G100" s="143">
        <f>SUM(G87:G99)</f>
        <v>0</v>
      </c>
      <c r="H100" s="145">
        <f>SUM(H87:H99)</f>
        <v>0</v>
      </c>
    </row>
    <row r="101" spans="1:10" x14ac:dyDescent="0.55000000000000004">
      <c r="A101" s="73" t="s">
        <v>131</v>
      </c>
      <c r="B101" s="49" t="s">
        <v>297</v>
      </c>
      <c r="C101" s="119"/>
      <c r="D101" s="146"/>
      <c r="E101" s="146"/>
      <c r="F101" s="146"/>
      <c r="G101" s="147"/>
      <c r="H101" s="148"/>
    </row>
    <row r="102" spans="1:10" x14ac:dyDescent="0.55000000000000004">
      <c r="A102" s="105"/>
      <c r="C102" s="43" t="s">
        <v>283</v>
      </c>
      <c r="D102" s="143">
        <f>D100</f>
        <v>0</v>
      </c>
      <c r="E102" s="144">
        <f t="shared" ref="E102:H102" si="2">E100</f>
        <v>0</v>
      </c>
      <c r="F102" s="144">
        <f t="shared" si="2"/>
        <v>0</v>
      </c>
      <c r="G102" s="143">
        <f t="shared" si="2"/>
        <v>0</v>
      </c>
      <c r="H102" s="149">
        <f t="shared" si="2"/>
        <v>0</v>
      </c>
    </row>
    <row r="103" spans="1:10" x14ac:dyDescent="0.55000000000000004">
      <c r="A103" s="105"/>
      <c r="C103" s="43" t="s">
        <v>284</v>
      </c>
      <c r="E103" s="299" t="e">
        <f>E102/D102</f>
        <v>#DIV/0!</v>
      </c>
      <c r="F103" s="299" t="e">
        <f>F102/D102</f>
        <v>#DIV/0!</v>
      </c>
      <c r="G103" s="299" t="e">
        <f>G102/D102</f>
        <v>#DIV/0!</v>
      </c>
      <c r="H103" s="300" t="e">
        <f>H102/D102</f>
        <v>#DIV/0!</v>
      </c>
    </row>
    <row r="104" spans="1:10" x14ac:dyDescent="0.55000000000000004">
      <c r="A104" s="105"/>
      <c r="C104" s="43" t="s">
        <v>298</v>
      </c>
      <c r="E104" s="91" t="e">
        <f>IF(E103&gt;=(2/3),"Yes","No")</f>
        <v>#DIV/0!</v>
      </c>
      <c r="F104" s="91" t="e">
        <f>IF(F103&gt;=(2/3),"Yes","No")</f>
        <v>#DIV/0!</v>
      </c>
      <c r="G104" s="91" t="e">
        <f>IF(G103&gt;=(2/3),"Yes","No")</f>
        <v>#DIV/0!</v>
      </c>
      <c r="H104" s="150" t="e">
        <f>IF(H103&gt;=(2/3),"Yes","No")</f>
        <v>#DIV/0!</v>
      </c>
    </row>
    <row r="105" spans="1:10" x14ac:dyDescent="0.55000000000000004">
      <c r="A105" s="105"/>
      <c r="B105" s="83"/>
      <c r="C105" s="83"/>
      <c r="D105" s="83"/>
      <c r="E105" s="151" t="e">
        <f>IF(E104="No", "Note A", "Note B")</f>
        <v>#DIV/0!</v>
      </c>
      <c r="F105" s="151" t="e">
        <f>IF(F104="No", "Note A", "Note B")</f>
        <v>#DIV/0!</v>
      </c>
      <c r="G105" s="151" t="e">
        <f>IF(G104="No", "Note A", "Note B")</f>
        <v>#DIV/0!</v>
      </c>
      <c r="H105" s="152" t="e">
        <f>IF(H104="No", "Note A", "Note B")</f>
        <v>#DIV/0!</v>
      </c>
    </row>
    <row r="106" spans="1:10" x14ac:dyDescent="0.55000000000000004">
      <c r="A106" s="136" t="s">
        <v>464</v>
      </c>
      <c r="D106" s="153"/>
      <c r="E106" s="153"/>
      <c r="F106" s="153"/>
      <c r="G106" s="153"/>
      <c r="H106" s="75"/>
    </row>
    <row r="107" spans="1:10" x14ac:dyDescent="0.55000000000000004">
      <c r="A107" s="105"/>
      <c r="B107" s="87" t="s">
        <v>287</v>
      </c>
      <c r="C107" s="79"/>
      <c r="D107" s="79"/>
      <c r="E107" s="79"/>
      <c r="F107" s="79"/>
      <c r="G107" s="79"/>
      <c r="H107" s="80"/>
    </row>
    <row r="108" spans="1:10" x14ac:dyDescent="0.55000000000000004">
      <c r="A108" s="105"/>
      <c r="B108" s="396"/>
      <c r="C108" s="396"/>
      <c r="D108" s="260"/>
      <c r="E108" s="261"/>
      <c r="F108" s="261"/>
      <c r="G108" s="262"/>
      <c r="H108" s="263"/>
      <c r="J108" s="138"/>
    </row>
    <row r="109" spans="1:10" x14ac:dyDescent="0.55000000000000004">
      <c r="A109" s="105"/>
      <c r="B109" s="418"/>
      <c r="C109" s="419"/>
      <c r="D109" s="260"/>
      <c r="E109" s="261"/>
      <c r="F109" s="261"/>
      <c r="G109" s="262"/>
      <c r="H109" s="263"/>
      <c r="J109" s="138"/>
    </row>
    <row r="110" spans="1:10" x14ac:dyDescent="0.55000000000000004">
      <c r="A110" s="105"/>
      <c r="B110" s="418"/>
      <c r="C110" s="419"/>
      <c r="D110" s="260"/>
      <c r="E110" s="261"/>
      <c r="F110" s="261"/>
      <c r="G110" s="262"/>
      <c r="H110" s="263"/>
      <c r="J110" s="138"/>
    </row>
    <row r="111" spans="1:10" x14ac:dyDescent="0.55000000000000004">
      <c r="A111" s="105"/>
      <c r="B111" s="418"/>
      <c r="C111" s="419"/>
      <c r="D111" s="260"/>
      <c r="E111" s="261"/>
      <c r="F111" s="261"/>
      <c r="G111" s="262"/>
      <c r="H111" s="263"/>
      <c r="J111" s="138"/>
    </row>
    <row r="112" spans="1:10" x14ac:dyDescent="0.55000000000000004">
      <c r="A112" s="105"/>
      <c r="B112" s="397" t="s">
        <v>153</v>
      </c>
      <c r="C112" s="399"/>
      <c r="D112" s="260"/>
      <c r="E112" s="261"/>
      <c r="F112" s="261"/>
      <c r="G112" s="262"/>
      <c r="H112" s="263"/>
      <c r="J112" s="138"/>
    </row>
    <row r="113" spans="1:8" x14ac:dyDescent="0.55000000000000004">
      <c r="A113" s="105"/>
      <c r="B113" s="396"/>
      <c r="C113" s="396"/>
      <c r="D113" s="261"/>
      <c r="E113" s="261"/>
      <c r="F113" s="261"/>
      <c r="G113" s="264"/>
      <c r="H113" s="265"/>
    </row>
    <row r="114" spans="1:8" x14ac:dyDescent="0.55000000000000004">
      <c r="A114" s="105"/>
      <c r="B114" s="87" t="s">
        <v>288</v>
      </c>
      <c r="C114" s="112"/>
      <c r="D114" s="139"/>
      <c r="E114" s="139"/>
      <c r="F114" s="139"/>
      <c r="G114" s="140"/>
      <c r="H114" s="141"/>
    </row>
    <row r="115" spans="1:8" x14ac:dyDescent="0.55000000000000004">
      <c r="A115" s="105"/>
      <c r="B115" s="396"/>
      <c r="C115" s="396"/>
      <c r="D115" s="261"/>
      <c r="E115" s="261"/>
      <c r="F115" s="261"/>
      <c r="G115" s="264"/>
      <c r="H115" s="265"/>
    </row>
    <row r="116" spans="1:8" x14ac:dyDescent="0.55000000000000004">
      <c r="A116" s="105"/>
      <c r="B116" s="418"/>
      <c r="C116" s="419"/>
      <c r="D116" s="261"/>
      <c r="E116" s="261"/>
      <c r="F116" s="261"/>
      <c r="G116" s="264"/>
      <c r="H116" s="265"/>
    </row>
    <row r="117" spans="1:8" x14ac:dyDescent="0.55000000000000004">
      <c r="A117" s="105"/>
      <c r="B117" s="418"/>
      <c r="C117" s="419"/>
      <c r="D117" s="261"/>
      <c r="E117" s="261"/>
      <c r="F117" s="261"/>
      <c r="G117" s="264"/>
      <c r="H117" s="265"/>
    </row>
    <row r="118" spans="1:8" x14ac:dyDescent="0.55000000000000004">
      <c r="A118" s="105"/>
      <c r="B118" s="418"/>
      <c r="C118" s="419"/>
      <c r="D118" s="261"/>
      <c r="E118" s="261"/>
      <c r="F118" s="261"/>
      <c r="G118" s="264"/>
      <c r="H118" s="265"/>
    </row>
    <row r="119" spans="1:8" x14ac:dyDescent="0.55000000000000004">
      <c r="A119" s="105"/>
      <c r="B119" s="397" t="s">
        <v>153</v>
      </c>
      <c r="C119" s="399"/>
      <c r="D119" s="261"/>
      <c r="E119" s="261"/>
      <c r="F119" s="261"/>
      <c r="G119" s="264"/>
      <c r="H119" s="265"/>
    </row>
    <row r="120" spans="1:8" x14ac:dyDescent="0.55000000000000004">
      <c r="A120" s="105"/>
      <c r="B120" s="396"/>
      <c r="C120" s="396"/>
      <c r="D120" s="261"/>
      <c r="E120" s="261"/>
      <c r="F120" s="261"/>
      <c r="G120" s="264"/>
      <c r="H120" s="265"/>
    </row>
    <row r="121" spans="1:8" x14ac:dyDescent="0.55000000000000004">
      <c r="A121" s="105"/>
      <c r="B121" s="142"/>
      <c r="C121" s="119"/>
      <c r="D121" s="143">
        <f>SUM(D108:D120)</f>
        <v>0</v>
      </c>
      <c r="E121" s="144">
        <f>SUM(E108:E120)</f>
        <v>0</v>
      </c>
      <c r="F121" s="144">
        <f>SUM(F108:F120)</f>
        <v>0</v>
      </c>
      <c r="G121" s="143">
        <f>SUM(G108:G120)</f>
        <v>0</v>
      </c>
      <c r="H121" s="145">
        <f>SUM(H108:H120)</f>
        <v>0</v>
      </c>
    </row>
    <row r="122" spans="1:8" x14ac:dyDescent="0.55000000000000004">
      <c r="A122" s="73" t="s">
        <v>131</v>
      </c>
      <c r="B122" s="49" t="s">
        <v>297</v>
      </c>
      <c r="C122" s="119"/>
      <c r="D122" s="146"/>
      <c r="E122" s="146"/>
      <c r="F122" s="146"/>
      <c r="G122" s="147"/>
      <c r="H122" s="148"/>
    </row>
    <row r="123" spans="1:8" x14ac:dyDescent="0.55000000000000004">
      <c r="A123" s="105"/>
      <c r="C123" s="43" t="s">
        <v>283</v>
      </c>
      <c r="D123" s="143">
        <f>D121</f>
        <v>0</v>
      </c>
      <c r="E123" s="144">
        <f t="shared" ref="E123:H123" si="3">E121</f>
        <v>0</v>
      </c>
      <c r="F123" s="144">
        <f t="shared" si="3"/>
        <v>0</v>
      </c>
      <c r="G123" s="143">
        <f t="shared" si="3"/>
        <v>0</v>
      </c>
      <c r="H123" s="149">
        <f t="shared" si="3"/>
        <v>0</v>
      </c>
    </row>
    <row r="124" spans="1:8" x14ac:dyDescent="0.55000000000000004">
      <c r="A124" s="105"/>
      <c r="C124" s="43" t="s">
        <v>284</v>
      </c>
      <c r="E124" s="299" t="e">
        <f>E123/D123</f>
        <v>#DIV/0!</v>
      </c>
      <c r="F124" s="299" t="e">
        <f>F123/D123</f>
        <v>#DIV/0!</v>
      </c>
      <c r="G124" s="299" t="e">
        <f>G123/D123</f>
        <v>#DIV/0!</v>
      </c>
      <c r="H124" s="300" t="e">
        <f>H123/D123</f>
        <v>#DIV/0!</v>
      </c>
    </row>
    <row r="125" spans="1:8" x14ac:dyDescent="0.55000000000000004">
      <c r="A125" s="105"/>
      <c r="C125" s="43" t="s">
        <v>298</v>
      </c>
      <c r="E125" s="91" t="e">
        <f>IF(E124&gt;=(2/3),"Yes","No")</f>
        <v>#DIV/0!</v>
      </c>
      <c r="F125" s="91" t="e">
        <f>IF(F124&gt;=(2/3),"Yes","No")</f>
        <v>#DIV/0!</v>
      </c>
      <c r="G125" s="91" t="e">
        <f>IF(G124&gt;=(2/3),"Yes","No")</f>
        <v>#DIV/0!</v>
      </c>
      <c r="H125" s="150" t="e">
        <f>IF(H124&gt;=(2/3),"Yes","No")</f>
        <v>#DIV/0!</v>
      </c>
    </row>
    <row r="126" spans="1:8" x14ac:dyDescent="0.55000000000000004">
      <c r="A126" s="105"/>
      <c r="B126" s="83"/>
      <c r="C126" s="83"/>
      <c r="D126" s="83"/>
      <c r="E126" s="151" t="e">
        <f>IF(E125="No", "Note A", "Note B")</f>
        <v>#DIV/0!</v>
      </c>
      <c r="F126" s="151" t="e">
        <f>IF(F125="No", "Note A", "Note B")</f>
        <v>#DIV/0!</v>
      </c>
      <c r="G126" s="151" t="e">
        <f>IF(G125="No", "Note A", "Note B")</f>
        <v>#DIV/0!</v>
      </c>
      <c r="H126" s="152" t="e">
        <f>IF(H125="No", "Note A", "Note B")</f>
        <v>#DIV/0!</v>
      </c>
    </row>
    <row r="127" spans="1:8" x14ac:dyDescent="0.55000000000000004">
      <c r="A127" s="105"/>
      <c r="D127" s="153"/>
      <c r="E127" s="153"/>
      <c r="F127" s="153"/>
      <c r="G127" s="153"/>
      <c r="H127" s="75"/>
    </row>
    <row r="128" spans="1:8" ht="15" customHeight="1" x14ac:dyDescent="0.55000000000000004">
      <c r="A128" s="105"/>
      <c r="B128" s="154" t="s">
        <v>291</v>
      </c>
      <c r="C128" s="142" t="s">
        <v>317</v>
      </c>
      <c r="D128" s="142"/>
      <c r="E128" s="142"/>
      <c r="F128" s="142"/>
      <c r="G128" s="142"/>
      <c r="H128" s="155"/>
    </row>
    <row r="129" spans="1:8" ht="15" customHeight="1" x14ac:dyDescent="0.55000000000000004">
      <c r="A129" s="105"/>
      <c r="B129" s="154" t="s">
        <v>292</v>
      </c>
      <c r="C129" s="431" t="s">
        <v>351</v>
      </c>
      <c r="D129" s="431"/>
      <c r="E129" s="431"/>
      <c r="F129" s="431"/>
      <c r="G129" s="431"/>
      <c r="H129" s="432"/>
    </row>
    <row r="130" spans="1:8" x14ac:dyDescent="0.55000000000000004">
      <c r="A130" s="105"/>
      <c r="B130" s="156"/>
      <c r="C130" s="431"/>
      <c r="D130" s="431"/>
      <c r="E130" s="431"/>
      <c r="F130" s="431"/>
      <c r="G130" s="431"/>
      <c r="H130" s="432"/>
    </row>
    <row r="131" spans="1:8" x14ac:dyDescent="0.55000000000000004">
      <c r="A131" s="105"/>
      <c r="E131" s="91"/>
      <c r="F131" s="91"/>
      <c r="G131" s="91"/>
      <c r="H131" s="150"/>
    </row>
    <row r="132" spans="1:8" x14ac:dyDescent="0.55000000000000004">
      <c r="A132" s="73" t="s">
        <v>132</v>
      </c>
      <c r="B132" s="49" t="s">
        <v>293</v>
      </c>
      <c r="E132" s="91"/>
      <c r="F132" s="91"/>
      <c r="G132" s="91"/>
      <c r="H132" s="150"/>
    </row>
    <row r="133" spans="1:8" x14ac:dyDescent="0.55000000000000004">
      <c r="A133" s="105"/>
      <c r="B133" s="420" t="s">
        <v>301</v>
      </c>
      <c r="C133" s="420"/>
      <c r="D133" s="420"/>
      <c r="E133" s="420"/>
      <c r="F133" s="420"/>
      <c r="G133" s="420"/>
      <c r="H133" s="421"/>
    </row>
    <row r="134" spans="1:8" x14ac:dyDescent="0.55000000000000004">
      <c r="A134" s="73"/>
      <c r="B134" s="420"/>
      <c r="C134" s="420"/>
      <c r="D134" s="420"/>
      <c r="E134" s="420"/>
      <c r="F134" s="420"/>
      <c r="G134" s="420"/>
      <c r="H134" s="421"/>
    </row>
    <row r="135" spans="1:8" x14ac:dyDescent="0.55000000000000004">
      <c r="A135" s="73"/>
      <c r="B135" s="420"/>
      <c r="C135" s="420"/>
      <c r="D135" s="420"/>
      <c r="E135" s="420"/>
      <c r="F135" s="420"/>
      <c r="G135" s="420"/>
      <c r="H135" s="421"/>
    </row>
    <row r="136" spans="1:8" x14ac:dyDescent="0.55000000000000004">
      <c r="A136" s="73"/>
      <c r="E136" s="91"/>
      <c r="F136" s="91"/>
      <c r="G136" s="91"/>
      <c r="H136" s="150"/>
    </row>
    <row r="137" spans="1:8" x14ac:dyDescent="0.55000000000000004">
      <c r="A137" s="73"/>
      <c r="B137" s="420" t="s">
        <v>334</v>
      </c>
      <c r="C137" s="420"/>
      <c r="D137" s="420"/>
      <c r="E137" s="420"/>
      <c r="F137" s="420"/>
      <c r="G137" s="420"/>
      <c r="H137" s="421"/>
    </row>
    <row r="138" spans="1:8" x14ac:dyDescent="0.55000000000000004">
      <c r="A138" s="73"/>
      <c r="B138" s="420"/>
      <c r="C138" s="420"/>
      <c r="D138" s="420"/>
      <c r="E138" s="420"/>
      <c r="F138" s="420"/>
      <c r="G138" s="420"/>
      <c r="H138" s="421"/>
    </row>
    <row r="139" spans="1:8" x14ac:dyDescent="0.55000000000000004">
      <c r="A139" s="73"/>
      <c r="B139" s="420"/>
      <c r="C139" s="420"/>
      <c r="D139" s="420"/>
      <c r="E139" s="420"/>
      <c r="F139" s="420"/>
      <c r="G139" s="420"/>
      <c r="H139" s="421"/>
    </row>
    <row r="140" spans="1:8" x14ac:dyDescent="0.55000000000000004">
      <c r="A140" s="73"/>
      <c r="B140" s="420"/>
      <c r="C140" s="420"/>
      <c r="D140" s="420"/>
      <c r="E140" s="420"/>
      <c r="F140" s="420"/>
      <c r="G140" s="420"/>
      <c r="H140" s="421"/>
    </row>
    <row r="141" spans="1:8" x14ac:dyDescent="0.55000000000000004">
      <c r="A141" s="73"/>
      <c r="B141" s="420"/>
      <c r="C141" s="420"/>
      <c r="D141" s="420"/>
      <c r="E141" s="420"/>
      <c r="F141" s="420"/>
      <c r="G141" s="420"/>
      <c r="H141" s="421"/>
    </row>
    <row r="142" spans="1:8" x14ac:dyDescent="0.55000000000000004">
      <c r="A142" s="73"/>
      <c r="E142" s="91"/>
      <c r="F142" s="91"/>
      <c r="G142" s="91"/>
      <c r="H142" s="150"/>
    </row>
    <row r="143" spans="1:8" x14ac:dyDescent="0.55000000000000004">
      <c r="A143" s="73"/>
      <c r="B143" s="49" t="s">
        <v>413</v>
      </c>
      <c r="D143" s="422"/>
      <c r="E143" s="422"/>
      <c r="F143" s="422"/>
      <c r="G143" s="422"/>
      <c r="H143" s="423"/>
    </row>
    <row r="144" spans="1:8" x14ac:dyDescent="0.55000000000000004">
      <c r="A144" s="73"/>
      <c r="D144" s="77"/>
      <c r="E144" s="157"/>
      <c r="F144" s="157"/>
      <c r="G144" s="157"/>
      <c r="H144" s="158"/>
    </row>
    <row r="145" spans="1:8" x14ac:dyDescent="0.55000000000000004">
      <c r="A145" s="73"/>
      <c r="D145" s="77" t="s">
        <v>302</v>
      </c>
      <c r="E145" s="157" t="s">
        <v>295</v>
      </c>
      <c r="F145" s="157" t="s">
        <v>300</v>
      </c>
      <c r="G145" s="157"/>
      <c r="H145" s="158"/>
    </row>
    <row r="146" spans="1:8" x14ac:dyDescent="0.55000000000000004">
      <c r="A146" s="73"/>
      <c r="B146" s="159" t="s">
        <v>294</v>
      </c>
      <c r="C146" s="83"/>
      <c r="D146" s="160" t="s">
        <v>303</v>
      </c>
      <c r="E146" s="161" t="s">
        <v>296</v>
      </c>
      <c r="F146" s="161" t="s">
        <v>299</v>
      </c>
      <c r="G146" s="433" t="s">
        <v>304</v>
      </c>
      <c r="H146" s="434"/>
    </row>
    <row r="147" spans="1:8" x14ac:dyDescent="0.55000000000000004">
      <c r="A147" s="73"/>
      <c r="B147" s="43" t="s">
        <v>492</v>
      </c>
      <c r="C147" s="43" t="s">
        <v>350</v>
      </c>
      <c r="E147" s="91"/>
      <c r="G147" s="91"/>
      <c r="H147" s="150"/>
    </row>
    <row r="148" spans="1:8" x14ac:dyDescent="0.55000000000000004">
      <c r="A148" s="73"/>
      <c r="C148" s="162" t="e">
        <f>IF(E62="Yes", "Complete Analysis", "N/A - Do Not Complete")</f>
        <v>#DIV/0!</v>
      </c>
      <c r="D148" s="284"/>
      <c r="E148" s="261"/>
      <c r="F148" s="90" t="e">
        <f>E148/E154</f>
        <v>#DIV/0!</v>
      </c>
      <c r="G148" s="416"/>
      <c r="H148" s="417"/>
    </row>
    <row r="149" spans="1:8" x14ac:dyDescent="0.55000000000000004">
      <c r="A149" s="73"/>
      <c r="D149" s="284"/>
      <c r="E149" s="261"/>
      <c r="F149" s="90" t="e">
        <f>E149/E154</f>
        <v>#DIV/0!</v>
      </c>
      <c r="G149" s="416"/>
      <c r="H149" s="417"/>
    </row>
    <row r="150" spans="1:8" x14ac:dyDescent="0.55000000000000004">
      <c r="A150" s="73"/>
      <c r="D150" s="284"/>
      <c r="E150" s="261"/>
      <c r="F150" s="90" t="e">
        <f>E150/E154</f>
        <v>#DIV/0!</v>
      </c>
      <c r="G150" s="416"/>
      <c r="H150" s="417"/>
    </row>
    <row r="151" spans="1:8" x14ac:dyDescent="0.55000000000000004">
      <c r="A151" s="73"/>
      <c r="D151" s="284"/>
      <c r="E151" s="261"/>
      <c r="F151" s="90" t="e">
        <f>E151/E154</f>
        <v>#DIV/0!</v>
      </c>
      <c r="G151" s="416"/>
      <c r="H151" s="417"/>
    </row>
    <row r="152" spans="1:8" x14ac:dyDescent="0.55000000000000004">
      <c r="A152" s="73"/>
      <c r="D152" s="284"/>
      <c r="E152" s="261"/>
      <c r="F152" s="90" t="e">
        <f>E152/E154</f>
        <v>#DIV/0!</v>
      </c>
      <c r="G152" s="416"/>
      <c r="H152" s="417"/>
    </row>
    <row r="153" spans="1:8" x14ac:dyDescent="0.55000000000000004">
      <c r="A153" s="73"/>
      <c r="D153" s="285"/>
      <c r="E153" s="267"/>
      <c r="F153" s="90" t="e">
        <f>E153/E154</f>
        <v>#DIV/0!</v>
      </c>
      <c r="G153" s="414"/>
      <c r="H153" s="415"/>
    </row>
    <row r="154" spans="1:8" x14ac:dyDescent="0.55000000000000004">
      <c r="A154" s="73"/>
      <c r="C154" s="163"/>
      <c r="D154" s="163" t="s">
        <v>352</v>
      </c>
      <c r="E154" s="164">
        <f>SUM(E148:E153)</f>
        <v>0</v>
      </c>
      <c r="F154" s="91"/>
      <c r="G154" s="165" t="s">
        <v>305</v>
      </c>
      <c r="H154" s="288"/>
    </row>
    <row r="155" spans="1:8" x14ac:dyDescent="0.55000000000000004">
      <c r="A155" s="73"/>
      <c r="E155" s="91"/>
      <c r="F155" s="91"/>
      <c r="G155" s="91"/>
      <c r="H155" s="150"/>
    </row>
    <row r="156" spans="1:8" x14ac:dyDescent="0.55000000000000004">
      <c r="A156" s="73"/>
      <c r="B156" s="43" t="s">
        <v>492</v>
      </c>
      <c r="C156" s="43" t="s">
        <v>148</v>
      </c>
      <c r="E156" s="91"/>
      <c r="F156" s="91"/>
      <c r="G156" s="91"/>
      <c r="H156" s="150"/>
    </row>
    <row r="157" spans="1:8" x14ac:dyDescent="0.55000000000000004">
      <c r="A157" s="73"/>
      <c r="C157" s="162" t="e">
        <f>IF(F62="Yes", "Complete Analysis", "N/A - Do Not Complete")</f>
        <v>#DIV/0!</v>
      </c>
      <c r="D157" s="284"/>
      <c r="E157" s="261"/>
      <c r="F157" s="90" t="e">
        <f>E157/E163</f>
        <v>#DIV/0!</v>
      </c>
      <c r="G157" s="416"/>
      <c r="H157" s="417"/>
    </row>
    <row r="158" spans="1:8" x14ac:dyDescent="0.55000000000000004">
      <c r="A158" s="73"/>
      <c r="D158" s="284"/>
      <c r="E158" s="261"/>
      <c r="F158" s="90" t="e">
        <f>E158/E163</f>
        <v>#DIV/0!</v>
      </c>
      <c r="G158" s="416"/>
      <c r="H158" s="417"/>
    </row>
    <row r="159" spans="1:8" x14ac:dyDescent="0.55000000000000004">
      <c r="A159" s="73"/>
      <c r="D159" s="284"/>
      <c r="E159" s="261"/>
      <c r="F159" s="90" t="e">
        <f>E159/E163</f>
        <v>#DIV/0!</v>
      </c>
      <c r="G159" s="416"/>
      <c r="H159" s="417"/>
    </row>
    <row r="160" spans="1:8" x14ac:dyDescent="0.55000000000000004">
      <c r="A160" s="73"/>
      <c r="D160" s="284"/>
      <c r="E160" s="261"/>
      <c r="F160" s="90" t="e">
        <f>E160/E163</f>
        <v>#DIV/0!</v>
      </c>
      <c r="G160" s="416"/>
      <c r="H160" s="417"/>
    </row>
    <row r="161" spans="1:10" x14ac:dyDescent="0.55000000000000004">
      <c r="A161" s="73"/>
      <c r="D161" s="284"/>
      <c r="E161" s="261"/>
      <c r="F161" s="90" t="e">
        <f>E161/E163</f>
        <v>#DIV/0!</v>
      </c>
      <c r="G161" s="416"/>
      <c r="H161" s="417"/>
    </row>
    <row r="162" spans="1:10" x14ac:dyDescent="0.55000000000000004">
      <c r="A162" s="73"/>
      <c r="D162" s="285"/>
      <c r="E162" s="267"/>
      <c r="F162" s="90" t="e">
        <f>E162/E163</f>
        <v>#DIV/0!</v>
      </c>
      <c r="G162" s="414"/>
      <c r="H162" s="415"/>
    </row>
    <row r="163" spans="1:10" x14ac:dyDescent="0.55000000000000004">
      <c r="A163" s="73"/>
      <c r="D163" s="163" t="s">
        <v>306</v>
      </c>
      <c r="E163" s="164">
        <f>SUM(E157:E162)</f>
        <v>0</v>
      </c>
      <c r="F163" s="91"/>
      <c r="G163" s="165" t="s">
        <v>305</v>
      </c>
      <c r="H163" s="289"/>
    </row>
    <row r="164" spans="1:10" x14ac:dyDescent="0.55000000000000004">
      <c r="A164" s="73"/>
      <c r="D164" s="163"/>
      <c r="E164" s="139"/>
      <c r="F164" s="91"/>
      <c r="G164" s="165"/>
      <c r="H164" s="166"/>
    </row>
    <row r="165" spans="1:10" x14ac:dyDescent="0.55000000000000004">
      <c r="A165" s="105"/>
      <c r="B165" s="43" t="s">
        <v>492</v>
      </c>
      <c r="C165" s="43" t="s">
        <v>493</v>
      </c>
      <c r="E165" s="91"/>
      <c r="F165" s="91"/>
      <c r="G165" s="91"/>
      <c r="H165" s="150"/>
      <c r="J165" s="138"/>
    </row>
    <row r="166" spans="1:10" x14ac:dyDescent="0.55000000000000004">
      <c r="A166" s="105"/>
      <c r="C166" s="162" t="e">
        <f>IF(G62="Yes", "Complete Analysis", "N/A - Do Not Complete")</f>
        <v>#DIV/0!</v>
      </c>
      <c r="D166" s="284"/>
      <c r="E166" s="260"/>
      <c r="F166" s="90" t="e">
        <f>E166/$E$170</f>
        <v>#DIV/0!</v>
      </c>
      <c r="G166" s="416"/>
      <c r="H166" s="417"/>
      <c r="J166" s="138"/>
    </row>
    <row r="167" spans="1:10" x14ac:dyDescent="0.55000000000000004">
      <c r="A167" s="105"/>
      <c r="D167" s="284"/>
      <c r="E167" s="260"/>
      <c r="F167" s="90" t="e">
        <f>E167/$E$170</f>
        <v>#DIV/0!</v>
      </c>
      <c r="G167" s="416"/>
      <c r="H167" s="417"/>
      <c r="J167" s="138"/>
    </row>
    <row r="168" spans="1:10" x14ac:dyDescent="0.55000000000000004">
      <c r="A168" s="105"/>
      <c r="D168" s="286"/>
      <c r="E168" s="268"/>
      <c r="F168" s="90" t="e">
        <f>E168/$E$170</f>
        <v>#DIV/0!</v>
      </c>
      <c r="G168" s="416"/>
      <c r="H168" s="417"/>
    </row>
    <row r="169" spans="1:10" x14ac:dyDescent="0.55000000000000004">
      <c r="A169" s="105"/>
      <c r="D169" s="285"/>
      <c r="E169" s="268"/>
      <c r="F169" s="90" t="e">
        <f>E169/$E$170</f>
        <v>#DIV/0!</v>
      </c>
      <c r="G169" s="414"/>
      <c r="H169" s="415"/>
    </row>
    <row r="170" spans="1:10" x14ac:dyDescent="0.55000000000000004">
      <c r="A170" s="105"/>
      <c r="D170" s="163" t="s">
        <v>307</v>
      </c>
      <c r="E170" s="167">
        <f>SUM(E166:E169)</f>
        <v>0</v>
      </c>
      <c r="F170" s="91"/>
      <c r="G170" s="165" t="s">
        <v>305</v>
      </c>
      <c r="H170" s="289"/>
    </row>
    <row r="171" spans="1:10" x14ac:dyDescent="0.55000000000000004">
      <c r="A171" s="105"/>
      <c r="E171" s="91"/>
      <c r="F171" s="91"/>
      <c r="G171" s="91"/>
      <c r="H171" s="150"/>
    </row>
    <row r="172" spans="1:10" x14ac:dyDescent="0.55000000000000004">
      <c r="A172" s="105"/>
      <c r="B172" s="43" t="s">
        <v>492</v>
      </c>
      <c r="C172" s="43" t="s">
        <v>514</v>
      </c>
      <c r="E172" s="91"/>
      <c r="F172" s="91"/>
      <c r="G172" s="91"/>
      <c r="H172" s="150"/>
      <c r="J172" s="138"/>
    </row>
    <row r="173" spans="1:10" x14ac:dyDescent="0.55000000000000004">
      <c r="A173" s="105"/>
      <c r="C173" s="162" t="e">
        <f>IF(G83="Yes", "Complete Analysis", "N/A - Do Not Complete")</f>
        <v>#DIV/0!</v>
      </c>
      <c r="D173" s="284"/>
      <c r="E173" s="260"/>
      <c r="F173" s="90" t="e">
        <f>E173/$E$177</f>
        <v>#DIV/0!</v>
      </c>
      <c r="G173" s="416"/>
      <c r="H173" s="417"/>
      <c r="J173" s="138"/>
    </row>
    <row r="174" spans="1:10" x14ac:dyDescent="0.55000000000000004">
      <c r="A174" s="105"/>
      <c r="D174" s="284"/>
      <c r="E174" s="260"/>
      <c r="F174" s="90" t="e">
        <f>E174/$E$177</f>
        <v>#DIV/0!</v>
      </c>
      <c r="G174" s="416"/>
      <c r="H174" s="417"/>
      <c r="J174" s="138"/>
    </row>
    <row r="175" spans="1:10" x14ac:dyDescent="0.55000000000000004">
      <c r="A175" s="105"/>
      <c r="D175" s="286"/>
      <c r="E175" s="268"/>
      <c r="F175" s="90" t="e">
        <f>E175/$E$177</f>
        <v>#DIV/0!</v>
      </c>
      <c r="G175" s="416"/>
      <c r="H175" s="417"/>
      <c r="J175" s="138"/>
    </row>
    <row r="176" spans="1:10" x14ac:dyDescent="0.55000000000000004">
      <c r="A176" s="105"/>
      <c r="D176" s="285"/>
      <c r="E176" s="268"/>
      <c r="F176" s="90" t="e">
        <f>E176/$E$177</f>
        <v>#DIV/0!</v>
      </c>
      <c r="G176" s="414"/>
      <c r="H176" s="415"/>
      <c r="J176" s="138"/>
    </row>
    <row r="177" spans="1:10" x14ac:dyDescent="0.55000000000000004">
      <c r="A177" s="105"/>
      <c r="D177" s="163" t="s">
        <v>307</v>
      </c>
      <c r="E177" s="167">
        <f>SUM(E173:E176)</f>
        <v>0</v>
      </c>
      <c r="F177" s="91"/>
      <c r="G177" s="165" t="s">
        <v>305</v>
      </c>
      <c r="H177" s="289"/>
      <c r="J177" s="138"/>
    </row>
    <row r="178" spans="1:10" x14ac:dyDescent="0.55000000000000004">
      <c r="A178" s="105"/>
      <c r="E178" s="91"/>
      <c r="F178" s="91"/>
      <c r="G178" s="91"/>
      <c r="H178" s="150"/>
      <c r="J178" s="138"/>
    </row>
    <row r="179" spans="1:10" x14ac:dyDescent="0.55000000000000004">
      <c r="A179" s="105"/>
      <c r="B179" s="43" t="s">
        <v>492</v>
      </c>
      <c r="C179" s="43" t="s">
        <v>515</v>
      </c>
      <c r="E179" s="91"/>
      <c r="F179" s="91"/>
      <c r="G179" s="91"/>
      <c r="H179" s="150"/>
      <c r="J179" s="138"/>
    </row>
    <row r="180" spans="1:10" x14ac:dyDescent="0.55000000000000004">
      <c r="A180" s="105"/>
      <c r="C180" s="162" t="e">
        <f>IF(G104="Yes", "Complete Analysis", "N/A - Do Not Complete")</f>
        <v>#DIV/0!</v>
      </c>
      <c r="D180" s="284"/>
      <c r="E180" s="260"/>
      <c r="F180" s="90" t="e">
        <f>E180/$E$184</f>
        <v>#DIV/0!</v>
      </c>
      <c r="G180" s="416"/>
      <c r="H180" s="417"/>
      <c r="J180" s="138"/>
    </row>
    <row r="181" spans="1:10" x14ac:dyDescent="0.55000000000000004">
      <c r="A181" s="105"/>
      <c r="D181" s="284"/>
      <c r="E181" s="260"/>
      <c r="F181" s="90" t="e">
        <f>E181/$E$184</f>
        <v>#DIV/0!</v>
      </c>
      <c r="G181" s="416"/>
      <c r="H181" s="417"/>
      <c r="J181" s="138"/>
    </row>
    <row r="182" spans="1:10" x14ac:dyDescent="0.55000000000000004">
      <c r="A182" s="105"/>
      <c r="D182" s="284"/>
      <c r="E182" s="260"/>
      <c r="F182" s="90" t="e">
        <f>E182/$E$184</f>
        <v>#DIV/0!</v>
      </c>
      <c r="G182" s="416"/>
      <c r="H182" s="417"/>
      <c r="J182" s="138"/>
    </row>
    <row r="183" spans="1:10" x14ac:dyDescent="0.55000000000000004">
      <c r="A183" s="105"/>
      <c r="D183" s="285"/>
      <c r="E183" s="268"/>
      <c r="F183" s="90" t="e">
        <f>E183/$E$184</f>
        <v>#DIV/0!</v>
      </c>
      <c r="G183" s="414"/>
      <c r="H183" s="415"/>
      <c r="J183" s="138"/>
    </row>
    <row r="184" spans="1:10" x14ac:dyDescent="0.55000000000000004">
      <c r="A184" s="105"/>
      <c r="D184" s="163" t="s">
        <v>307</v>
      </c>
      <c r="E184" s="167">
        <f>SUM(E180:E183)</f>
        <v>0</v>
      </c>
      <c r="F184" s="91"/>
      <c r="G184" s="165" t="s">
        <v>305</v>
      </c>
      <c r="H184" s="289"/>
      <c r="J184" s="138"/>
    </row>
    <row r="185" spans="1:10" x14ac:dyDescent="0.55000000000000004">
      <c r="A185" s="105"/>
      <c r="E185" s="91"/>
      <c r="F185" s="91"/>
      <c r="G185" s="91"/>
      <c r="H185" s="150"/>
      <c r="J185" s="138"/>
    </row>
    <row r="186" spans="1:10" x14ac:dyDescent="0.55000000000000004">
      <c r="A186" s="105"/>
      <c r="B186" s="43" t="s">
        <v>492</v>
      </c>
      <c r="C186" s="43" t="s">
        <v>516</v>
      </c>
      <c r="E186" s="91"/>
      <c r="F186" s="91"/>
      <c r="G186" s="91"/>
      <c r="H186" s="150"/>
      <c r="J186" s="138"/>
    </row>
    <row r="187" spans="1:10" x14ac:dyDescent="0.55000000000000004">
      <c r="A187" s="105"/>
      <c r="C187" s="162" t="e">
        <f>IF(G125="Yes", "Complete Analysis", "N/A - Do Not Complete")</f>
        <v>#DIV/0!</v>
      </c>
      <c r="D187" s="284"/>
      <c r="E187" s="260"/>
      <c r="F187" s="90" t="e">
        <f>E187/$E$192</f>
        <v>#DIV/0!</v>
      </c>
      <c r="G187" s="416"/>
      <c r="H187" s="417"/>
      <c r="J187" s="138"/>
    </row>
    <row r="188" spans="1:10" x14ac:dyDescent="0.55000000000000004">
      <c r="A188" s="105"/>
      <c r="D188" s="284"/>
      <c r="E188" s="260"/>
      <c r="F188" s="90" t="e">
        <f>E188/$E$192</f>
        <v>#DIV/0!</v>
      </c>
      <c r="G188" s="416"/>
      <c r="H188" s="417"/>
    </row>
    <row r="189" spans="1:10" x14ac:dyDescent="0.55000000000000004">
      <c r="A189" s="105"/>
      <c r="D189" s="284"/>
      <c r="E189" s="260"/>
      <c r="F189" s="90" t="e">
        <f>E189/$E$192</f>
        <v>#DIV/0!</v>
      </c>
      <c r="G189" s="416"/>
      <c r="H189" s="417"/>
    </row>
    <row r="190" spans="1:10" x14ac:dyDescent="0.55000000000000004">
      <c r="A190" s="105"/>
      <c r="D190" s="286"/>
      <c r="E190" s="268"/>
      <c r="F190" s="90" t="e">
        <f>E190/$E$192</f>
        <v>#DIV/0!</v>
      </c>
      <c r="G190" s="416"/>
      <c r="H190" s="417"/>
    </row>
    <row r="191" spans="1:10" x14ac:dyDescent="0.55000000000000004">
      <c r="A191" s="105"/>
      <c r="D191" s="285"/>
      <c r="E191" s="268"/>
      <c r="F191" s="90" t="e">
        <f>E191/$E$192</f>
        <v>#DIV/0!</v>
      </c>
      <c r="G191" s="414"/>
      <c r="H191" s="415"/>
    </row>
    <row r="192" spans="1:10" x14ac:dyDescent="0.55000000000000004">
      <c r="A192" s="105"/>
      <c r="D192" s="163" t="s">
        <v>307</v>
      </c>
      <c r="E192" s="167">
        <f>SUM(E187:E191)</f>
        <v>0</v>
      </c>
      <c r="F192" s="91"/>
      <c r="G192" s="165" t="s">
        <v>305</v>
      </c>
      <c r="H192" s="289"/>
    </row>
    <row r="193" spans="1:8" x14ac:dyDescent="0.55000000000000004">
      <c r="A193" s="105"/>
      <c r="E193" s="91"/>
      <c r="F193" s="91"/>
      <c r="G193" s="91"/>
      <c r="H193" s="150"/>
    </row>
    <row r="194" spans="1:8" x14ac:dyDescent="0.55000000000000004">
      <c r="A194" s="105"/>
      <c r="B194" s="43" t="s">
        <v>492</v>
      </c>
      <c r="C194" s="43" t="s">
        <v>494</v>
      </c>
      <c r="E194" s="91"/>
      <c r="F194" s="91"/>
      <c r="G194" s="91"/>
      <c r="H194" s="150"/>
    </row>
    <row r="195" spans="1:8" x14ac:dyDescent="0.55000000000000004">
      <c r="A195" s="105"/>
      <c r="C195" s="162" t="e">
        <f>IF(H62="Yes", "Complete Analysis", "N/A - Do Not Complete")</f>
        <v>#DIV/0!</v>
      </c>
      <c r="D195" s="287"/>
      <c r="E195" s="260"/>
      <c r="F195" s="90" t="e">
        <f>E195/E197</f>
        <v>#DIV/0!</v>
      </c>
      <c r="G195" s="416"/>
      <c r="H195" s="417"/>
    </row>
    <row r="196" spans="1:8" x14ac:dyDescent="0.55000000000000004">
      <c r="A196" s="105"/>
      <c r="C196" s="162"/>
      <c r="D196" s="285"/>
      <c r="E196" s="268"/>
      <c r="F196" s="90" t="e">
        <f>E196/E197</f>
        <v>#DIV/0!</v>
      </c>
      <c r="G196" s="414"/>
      <c r="H196" s="415"/>
    </row>
    <row r="197" spans="1:8" x14ac:dyDescent="0.55000000000000004">
      <c r="A197" s="105"/>
      <c r="C197" s="162"/>
      <c r="D197" s="163" t="s">
        <v>308</v>
      </c>
      <c r="E197" s="167">
        <f>SUM(E195:E196)</f>
        <v>0</v>
      </c>
      <c r="F197" s="90"/>
      <c r="G197" s="165" t="s">
        <v>305</v>
      </c>
      <c r="H197" s="290"/>
    </row>
    <row r="198" spans="1:8" ht="14.7" thickBot="1" x14ac:dyDescent="0.6">
      <c r="A198" s="120"/>
      <c r="B198" s="95"/>
      <c r="C198" s="168"/>
      <c r="D198" s="169"/>
      <c r="E198" s="169"/>
      <c r="F198" s="170"/>
      <c r="G198" s="96"/>
      <c r="H198" s="171"/>
    </row>
    <row r="199" spans="1:8" ht="14.7" thickBot="1" x14ac:dyDescent="0.6">
      <c r="C199" s="162"/>
      <c r="E199" s="139"/>
      <c r="F199" s="91"/>
      <c r="G199" s="91"/>
      <c r="H199" s="91"/>
    </row>
    <row r="200" spans="1:8" ht="15.9" thickBot="1" x14ac:dyDescent="0.65">
      <c r="A200" s="408" t="s">
        <v>385</v>
      </c>
      <c r="B200" s="409"/>
      <c r="C200" s="409"/>
      <c r="D200" s="409"/>
      <c r="E200" s="409"/>
      <c r="F200" s="409"/>
      <c r="G200" s="409"/>
      <c r="H200" s="410"/>
    </row>
    <row r="201" spans="1:8" x14ac:dyDescent="0.55000000000000004">
      <c r="A201" s="73" t="s">
        <v>134</v>
      </c>
      <c r="B201" s="425" t="s">
        <v>335</v>
      </c>
      <c r="C201" s="425"/>
      <c r="D201" s="425"/>
      <c r="E201" s="425"/>
      <c r="F201" s="425"/>
      <c r="G201" s="425"/>
      <c r="H201" s="426"/>
    </row>
    <row r="202" spans="1:8" x14ac:dyDescent="0.55000000000000004">
      <c r="A202" s="73"/>
      <c r="B202" s="420"/>
      <c r="C202" s="420"/>
      <c r="D202" s="420"/>
      <c r="E202" s="420"/>
      <c r="F202" s="420"/>
      <c r="G202" s="420"/>
      <c r="H202" s="421"/>
    </row>
    <row r="203" spans="1:8" x14ac:dyDescent="0.55000000000000004">
      <c r="A203" s="105"/>
      <c r="H203" s="75"/>
    </row>
    <row r="204" spans="1:8" x14ac:dyDescent="0.55000000000000004">
      <c r="A204" s="73"/>
      <c r="B204" s="49" t="s">
        <v>413</v>
      </c>
      <c r="D204" s="412"/>
      <c r="E204" s="412"/>
      <c r="F204" s="412"/>
      <c r="G204" s="412"/>
      <c r="H204" s="413"/>
    </row>
    <row r="205" spans="1:8" x14ac:dyDescent="0.55000000000000004">
      <c r="A205" s="73"/>
      <c r="C205" s="77"/>
      <c r="D205" s="77"/>
      <c r="E205" s="77"/>
      <c r="F205" s="77"/>
      <c r="G205" s="77"/>
      <c r="H205" s="78"/>
    </row>
    <row r="206" spans="1:8" x14ac:dyDescent="0.55000000000000004">
      <c r="A206" s="105"/>
      <c r="E206" s="427" t="s">
        <v>290</v>
      </c>
      <c r="F206" s="427"/>
      <c r="G206" s="427"/>
      <c r="H206" s="428"/>
    </row>
    <row r="207" spans="1:8" x14ac:dyDescent="0.55000000000000004">
      <c r="A207" s="105"/>
      <c r="E207" s="79" t="s">
        <v>138</v>
      </c>
      <c r="F207" s="79" t="s">
        <v>138</v>
      </c>
      <c r="G207" s="79" t="s">
        <v>138</v>
      </c>
      <c r="H207" s="80" t="s">
        <v>138</v>
      </c>
    </row>
    <row r="208" spans="1:8" x14ac:dyDescent="0.55000000000000004">
      <c r="A208" s="105"/>
      <c r="B208" s="81" t="s">
        <v>194</v>
      </c>
      <c r="C208" s="82"/>
      <c r="D208" s="83"/>
      <c r="E208" s="82" t="s">
        <v>350</v>
      </c>
      <c r="F208" s="82" t="s">
        <v>148</v>
      </c>
      <c r="G208" s="82" t="s">
        <v>285</v>
      </c>
      <c r="H208" s="134" t="s">
        <v>286</v>
      </c>
    </row>
    <row r="209" spans="1:10" ht="22" customHeight="1" x14ac:dyDescent="0.55000000000000004">
      <c r="A209" s="105"/>
      <c r="B209" s="87" t="s">
        <v>287</v>
      </c>
      <c r="C209" s="79"/>
      <c r="D209" s="79"/>
      <c r="E209" s="79"/>
      <c r="F209" s="79"/>
      <c r="G209" s="79"/>
      <c r="H209" s="80"/>
    </row>
    <row r="210" spans="1:10" x14ac:dyDescent="0.55000000000000004">
      <c r="A210" s="105"/>
      <c r="B210" s="429"/>
      <c r="C210" s="429"/>
      <c r="D210" s="429"/>
      <c r="E210" s="269"/>
      <c r="F210" s="269"/>
      <c r="G210" s="271"/>
      <c r="H210" s="270"/>
    </row>
    <row r="211" spans="1:10" x14ac:dyDescent="0.55000000000000004">
      <c r="A211" s="105"/>
      <c r="B211" s="396"/>
      <c r="C211" s="396"/>
      <c r="D211" s="396"/>
      <c r="E211" s="271"/>
      <c r="F211" s="271"/>
      <c r="G211" s="271"/>
      <c r="H211" s="270"/>
    </row>
    <row r="212" spans="1:10" x14ac:dyDescent="0.55000000000000004">
      <c r="A212" s="105"/>
      <c r="B212" s="396"/>
      <c r="C212" s="396"/>
      <c r="D212" s="396"/>
      <c r="E212" s="271"/>
      <c r="F212" s="271"/>
      <c r="G212" s="271"/>
      <c r="H212" s="270"/>
    </row>
    <row r="213" spans="1:10" x14ac:dyDescent="0.55000000000000004">
      <c r="A213" s="105"/>
      <c r="B213" s="424" t="s">
        <v>153</v>
      </c>
      <c r="C213" s="424"/>
      <c r="D213" s="424"/>
      <c r="E213" s="271"/>
      <c r="F213" s="271"/>
      <c r="G213" s="271"/>
      <c r="H213" s="270"/>
    </row>
    <row r="214" spans="1:10" x14ac:dyDescent="0.55000000000000004">
      <c r="A214" s="105"/>
      <c r="B214" s="396"/>
      <c r="C214" s="396"/>
      <c r="D214" s="396"/>
      <c r="E214" s="271"/>
      <c r="F214" s="271"/>
      <c r="G214" s="271"/>
      <c r="H214" s="272"/>
    </row>
    <row r="215" spans="1:10" ht="22" customHeight="1" x14ac:dyDescent="0.55000000000000004">
      <c r="A215" s="105"/>
      <c r="B215" s="87" t="s">
        <v>288</v>
      </c>
      <c r="C215" s="112"/>
      <c r="D215" s="139"/>
      <c r="E215" s="139"/>
      <c r="F215" s="139"/>
      <c r="G215" s="140"/>
      <c r="H215" s="141"/>
    </row>
    <row r="216" spans="1:10" x14ac:dyDescent="0.55000000000000004">
      <c r="A216" s="105"/>
      <c r="B216" s="396"/>
      <c r="C216" s="396"/>
      <c r="D216" s="396"/>
      <c r="E216" s="271"/>
      <c r="F216" s="271"/>
      <c r="G216" s="271"/>
      <c r="H216" s="272"/>
    </row>
    <row r="217" spans="1:10" x14ac:dyDescent="0.55000000000000004">
      <c r="A217" s="105"/>
      <c r="B217" s="418"/>
      <c r="C217" s="430"/>
      <c r="D217" s="419"/>
      <c r="E217" s="271"/>
      <c r="F217" s="271"/>
      <c r="G217" s="271"/>
      <c r="H217" s="272"/>
    </row>
    <row r="218" spans="1:10" x14ac:dyDescent="0.55000000000000004">
      <c r="A218" s="105"/>
      <c r="B218" s="418"/>
      <c r="C218" s="430"/>
      <c r="D218" s="419"/>
      <c r="E218" s="271"/>
      <c r="F218" s="271"/>
      <c r="G218" s="271"/>
      <c r="H218" s="272"/>
    </row>
    <row r="219" spans="1:10" x14ac:dyDescent="0.55000000000000004">
      <c r="A219" s="105"/>
      <c r="B219" s="418"/>
      <c r="C219" s="430"/>
      <c r="D219" s="419"/>
      <c r="E219" s="271"/>
      <c r="F219" s="271"/>
      <c r="G219" s="271"/>
      <c r="H219" s="272"/>
    </row>
    <row r="220" spans="1:10" x14ac:dyDescent="0.55000000000000004">
      <c r="A220" s="105"/>
      <c r="B220" s="397" t="s">
        <v>153</v>
      </c>
      <c r="C220" s="398"/>
      <c r="D220" s="399"/>
      <c r="E220" s="271"/>
      <c r="F220" s="271"/>
      <c r="G220" s="271"/>
      <c r="H220" s="272"/>
    </row>
    <row r="221" spans="1:10" x14ac:dyDescent="0.55000000000000004">
      <c r="A221" s="105"/>
      <c r="B221" s="396"/>
      <c r="C221" s="396"/>
      <c r="D221" s="396"/>
      <c r="E221" s="271"/>
      <c r="F221" s="271"/>
      <c r="G221" s="271"/>
      <c r="H221" s="272"/>
    </row>
    <row r="222" spans="1:10" x14ac:dyDescent="0.55000000000000004">
      <c r="A222" s="105"/>
      <c r="B222" s="118"/>
      <c r="C222" s="118"/>
      <c r="D222" s="118"/>
      <c r="E222" s="119"/>
      <c r="F222" s="119"/>
      <c r="G222" s="119"/>
      <c r="H222" s="172"/>
    </row>
    <row r="223" spans="1:10" x14ac:dyDescent="0.55000000000000004">
      <c r="A223" s="73" t="s">
        <v>135</v>
      </c>
      <c r="B223" s="117" t="s">
        <v>336</v>
      </c>
      <c r="C223" s="118"/>
      <c r="D223" s="118"/>
      <c r="E223" s="119"/>
      <c r="F223" s="119"/>
      <c r="G223" s="119"/>
      <c r="H223" s="172"/>
      <c r="J223" s="138"/>
    </row>
    <row r="224" spans="1:10" x14ac:dyDescent="0.55000000000000004">
      <c r="A224" s="105"/>
      <c r="B224" s="400"/>
      <c r="C224" s="400"/>
      <c r="D224" s="400"/>
      <c r="E224" s="400"/>
      <c r="F224" s="400"/>
      <c r="G224" s="400"/>
      <c r="H224" s="401"/>
      <c r="J224" s="138"/>
    </row>
    <row r="225" spans="1:10" x14ac:dyDescent="0.55000000000000004">
      <c r="A225" s="105"/>
      <c r="B225" s="400"/>
      <c r="C225" s="400"/>
      <c r="D225" s="400"/>
      <c r="E225" s="400"/>
      <c r="F225" s="400"/>
      <c r="G225" s="400"/>
      <c r="H225" s="401"/>
      <c r="J225" s="138"/>
    </row>
    <row r="226" spans="1:10" ht="14.7" thickBot="1" x14ac:dyDescent="0.6">
      <c r="A226" s="120"/>
      <c r="B226" s="173"/>
      <c r="C226" s="174"/>
      <c r="D226" s="174"/>
      <c r="E226" s="174"/>
      <c r="F226" s="174"/>
      <c r="G226" s="174"/>
      <c r="H226" s="175"/>
    </row>
    <row r="227" spans="1:10" x14ac:dyDescent="0.55000000000000004">
      <c r="B227" s="137"/>
      <c r="C227" s="119"/>
      <c r="D227" s="119"/>
      <c r="E227" s="119"/>
      <c r="F227" s="119"/>
      <c r="G227" s="119"/>
      <c r="H227" s="113"/>
    </row>
  </sheetData>
  <sheetProtection algorithmName="SHA-512" hashValue="uuEuAbOi1QG6weTyC0nY50ngIMxllPLcuMznwZrjYVil7WdEqveMfPK6MkoZbD/5ESt2wCd27uGQf5c06ykq0w==" saltValue="bK9kmeK8FCFFkXRo3O8UrQ==" spinCount="100000" sheet="1" objects="1" scenarios="1" insertRows="0"/>
  <mergeCells count="109">
    <mergeCell ref="B67:C67"/>
    <mergeCell ref="B68:C68"/>
    <mergeCell ref="B69:C69"/>
    <mergeCell ref="B17:E18"/>
    <mergeCell ref="B56:C56"/>
    <mergeCell ref="B55:C55"/>
    <mergeCell ref="B54:C54"/>
    <mergeCell ref="B53:C53"/>
    <mergeCell ref="B52:C52"/>
    <mergeCell ref="B49:C49"/>
    <mergeCell ref="A28:H28"/>
    <mergeCell ref="B29:H30"/>
    <mergeCell ref="E37:H37"/>
    <mergeCell ref="B43:C43"/>
    <mergeCell ref="B48:C48"/>
    <mergeCell ref="B47:C47"/>
    <mergeCell ref="B46:C46"/>
    <mergeCell ref="B45:C45"/>
    <mergeCell ref="B44:C44"/>
    <mergeCell ref="B51:C51"/>
    <mergeCell ref="B24:G24"/>
    <mergeCell ref="B25:G25"/>
    <mergeCell ref="D33:H35"/>
    <mergeCell ref="B219:D219"/>
    <mergeCell ref="G189:H189"/>
    <mergeCell ref="B221:D221"/>
    <mergeCell ref="B218:D218"/>
    <mergeCell ref="B217:D217"/>
    <mergeCell ref="G182:H182"/>
    <mergeCell ref="B57:C57"/>
    <mergeCell ref="C129:H130"/>
    <mergeCell ref="B133:H135"/>
    <mergeCell ref="G149:H149"/>
    <mergeCell ref="B115:C115"/>
    <mergeCell ref="G159:H159"/>
    <mergeCell ref="G160:H160"/>
    <mergeCell ref="G161:H161"/>
    <mergeCell ref="G151:H151"/>
    <mergeCell ref="G152:H152"/>
    <mergeCell ref="G153:H153"/>
    <mergeCell ref="G157:H157"/>
    <mergeCell ref="G146:H146"/>
    <mergeCell ref="G148:H148"/>
    <mergeCell ref="B66:C66"/>
    <mergeCell ref="B71:C71"/>
    <mergeCell ref="B117:C117"/>
    <mergeCell ref="B95:C95"/>
    <mergeCell ref="G150:H150"/>
    <mergeCell ref="G169:H169"/>
    <mergeCell ref="G168:H168"/>
    <mergeCell ref="G176:H176"/>
    <mergeCell ref="G175:H175"/>
    <mergeCell ref="G183:H183"/>
    <mergeCell ref="B224:H225"/>
    <mergeCell ref="G173:H173"/>
    <mergeCell ref="G174:H174"/>
    <mergeCell ref="G180:H180"/>
    <mergeCell ref="G181:H181"/>
    <mergeCell ref="B216:D216"/>
    <mergeCell ref="B212:D212"/>
    <mergeCell ref="B213:D213"/>
    <mergeCell ref="B214:D214"/>
    <mergeCell ref="A200:H200"/>
    <mergeCell ref="B201:H202"/>
    <mergeCell ref="D204:H204"/>
    <mergeCell ref="E206:H206"/>
    <mergeCell ref="B210:D210"/>
    <mergeCell ref="B211:D211"/>
    <mergeCell ref="G195:H195"/>
    <mergeCell ref="G196:H196"/>
    <mergeCell ref="B220:D220"/>
    <mergeCell ref="B137:H141"/>
    <mergeCell ref="D143:H143"/>
    <mergeCell ref="B78:C78"/>
    <mergeCell ref="B87:C87"/>
    <mergeCell ref="B92:C92"/>
    <mergeCell ref="B120:C120"/>
    <mergeCell ref="B109:C109"/>
    <mergeCell ref="B110:C110"/>
    <mergeCell ref="B111:C111"/>
    <mergeCell ref="B112:C112"/>
    <mergeCell ref="B116:C116"/>
    <mergeCell ref="B96:C96"/>
    <mergeCell ref="B97:C97"/>
    <mergeCell ref="B98:C98"/>
    <mergeCell ref="G191:H191"/>
    <mergeCell ref="G190:H190"/>
    <mergeCell ref="B70:C70"/>
    <mergeCell ref="B118:C118"/>
    <mergeCell ref="B119:C119"/>
    <mergeCell ref="B77:C77"/>
    <mergeCell ref="B76:C76"/>
    <mergeCell ref="B75:C75"/>
    <mergeCell ref="B108:C108"/>
    <mergeCell ref="B113:C113"/>
    <mergeCell ref="B88:C88"/>
    <mergeCell ref="B89:C89"/>
    <mergeCell ref="B90:C90"/>
    <mergeCell ref="B94:C94"/>
    <mergeCell ref="B99:C99"/>
    <mergeCell ref="B91:C91"/>
    <mergeCell ref="B73:C73"/>
    <mergeCell ref="G187:H187"/>
    <mergeCell ref="G188:H188"/>
    <mergeCell ref="G158:H158"/>
    <mergeCell ref="G167:H167"/>
    <mergeCell ref="G162:H162"/>
    <mergeCell ref="B74:C74"/>
    <mergeCell ref="G166:H166"/>
  </mergeCells>
  <conditionalFormatting sqref="A41">
    <cfRule type="expression" dxfId="226" priority="1">
      <formula>$F$17="no"</formula>
    </cfRule>
  </conditionalFormatting>
  <conditionalFormatting sqref="A28:H32 A33:D33 A34:C35 A36:H167 A168:G169 A170:H174 A175:G176 A177:H182 A183:G183 A184:H189 A190:G191 A192:H226">
    <cfRule type="expression" dxfId="225" priority="3">
      <formula>AND($F$11="no",$F$13="no",$F$15="no",$F$20="no")</formula>
    </cfRule>
  </conditionalFormatting>
  <conditionalFormatting sqref="A64:H126 A172:H174 A175:G176 A177:H182 A183:G183 A184:H189 A190:G191 A192:H192">
    <cfRule type="expression" dxfId="224" priority="7">
      <formula>$F$17="no"</formula>
    </cfRule>
  </conditionalFormatting>
  <conditionalFormatting sqref="B165:H167">
    <cfRule type="expression" dxfId="223" priority="21">
      <formula>$F$15="no"</formula>
    </cfRule>
  </conditionalFormatting>
  <conditionalFormatting sqref="B172:H174">
    <cfRule type="expression" dxfId="222" priority="20">
      <formula>$F$15="no"</formula>
    </cfRule>
  </conditionalFormatting>
  <conditionalFormatting sqref="C165">
    <cfRule type="expression" dxfId="221" priority="5">
      <formula>$F$17="no"</formula>
    </cfRule>
  </conditionalFormatting>
  <conditionalFormatting sqref="C194">
    <cfRule type="expression" dxfId="220" priority="2">
      <formula>$F$17="no"</formula>
    </cfRule>
  </conditionalFormatting>
  <conditionalFormatting sqref="E43:E49 E51:E58 E60:E63 E73:E79 E81:E84 E94:E100 E102:E105 E115:E121 E123:E126 B147:H154 E216:E221">
    <cfRule type="expression" dxfId="219" priority="32">
      <formula>$F$11="no"</formula>
    </cfRule>
  </conditionalFormatting>
  <conditionalFormatting sqref="E66:E71">
    <cfRule type="expression" dxfId="218" priority="19">
      <formula>$F$11="no"</formula>
    </cfRule>
  </conditionalFormatting>
  <conditionalFormatting sqref="E87:E92">
    <cfRule type="expression" dxfId="217" priority="15">
      <formula>$F$11="no"</formula>
    </cfRule>
  </conditionalFormatting>
  <conditionalFormatting sqref="E108:E113">
    <cfRule type="expression" dxfId="216" priority="11">
      <formula>$F$11="no"</formula>
    </cfRule>
  </conditionalFormatting>
  <conditionalFormatting sqref="E210:E214">
    <cfRule type="expression" dxfId="215" priority="28">
      <formula>$F$11="no"</formula>
    </cfRule>
  </conditionalFormatting>
  <conditionalFormatting sqref="F43:F49 F51:F58 F60:F63 F73:F79 F81:F84 F94:F100 F102:F105 F115:F121 F123:F126 B156:H163 F216:F221">
    <cfRule type="expression" dxfId="214" priority="31">
      <formula>$F$13="no"</formula>
    </cfRule>
  </conditionalFormatting>
  <conditionalFormatting sqref="F66:F71">
    <cfRule type="expression" dxfId="213" priority="18">
      <formula>$F$13="no"</formula>
    </cfRule>
  </conditionalFormatting>
  <conditionalFormatting sqref="F87:F92">
    <cfRule type="expression" dxfId="212" priority="14">
      <formula>$F$13="no"</formula>
    </cfRule>
  </conditionalFormatting>
  <conditionalFormatting sqref="F108:F113">
    <cfRule type="expression" dxfId="211" priority="10">
      <formula>$F$13="no"</formula>
    </cfRule>
  </conditionalFormatting>
  <conditionalFormatting sqref="F210:F214">
    <cfRule type="expression" dxfId="210" priority="27">
      <formula>$F$13="no"</formula>
    </cfRule>
  </conditionalFormatting>
  <conditionalFormatting sqref="G43:G49 G51:G58 G60:G63 G73:G79 G81:G84 G94:G100 G102:G105 G115:G121 G123:G126 B168:G169 B170:H170 B175:G176 B177:H177 B179:H182 B183:G183 B184:H184 B186:H189 B190:G191 B192:H192 G216:G221">
    <cfRule type="expression" dxfId="209" priority="30">
      <formula>$F$15="no"</formula>
    </cfRule>
  </conditionalFormatting>
  <conditionalFormatting sqref="G66:G71">
    <cfRule type="expression" dxfId="208" priority="17">
      <formula>$F$15="no"</formula>
    </cfRule>
  </conditionalFormatting>
  <conditionalFormatting sqref="G87:G92">
    <cfRule type="expression" dxfId="207" priority="13">
      <formula>$F$15="no"</formula>
    </cfRule>
  </conditionalFormatting>
  <conditionalFormatting sqref="G108:G113">
    <cfRule type="expression" dxfId="206" priority="9">
      <formula>$F$15="no"</formula>
    </cfRule>
  </conditionalFormatting>
  <conditionalFormatting sqref="G210:G214">
    <cfRule type="expression" dxfId="205" priority="26">
      <formula>$F$15="no"</formula>
    </cfRule>
  </conditionalFormatting>
  <conditionalFormatting sqref="H43:H49 H51:H58 H60:H63 H73:H79 H81:H84 H94:H100 H102:H105 H115:H121 H123:H126 B194:H197 H216:H221">
    <cfRule type="expression" dxfId="204" priority="29">
      <formula>$F$20="no"</formula>
    </cfRule>
  </conditionalFormatting>
  <conditionalFormatting sqref="H66:H71">
    <cfRule type="expression" dxfId="203" priority="16">
      <formula>$F$20="no"</formula>
    </cfRule>
  </conditionalFormatting>
  <conditionalFormatting sqref="H87:H92">
    <cfRule type="expression" dxfId="202" priority="12">
      <formula>$F$20="no"</formula>
    </cfRule>
  </conditionalFormatting>
  <conditionalFormatting sqref="H108:H113">
    <cfRule type="expression" dxfId="201" priority="8">
      <formula>$F$20="no"</formula>
    </cfRule>
  </conditionalFormatting>
  <conditionalFormatting sqref="H210:H214">
    <cfRule type="expression" dxfId="200" priority="2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B00-000000000000}">
          <x14:formula1>
            <xm:f>'Yes or No'!$A:$A</xm:f>
          </x14:formula1>
          <xm:sqref>F11 F13 F15 F20 F17</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K232"/>
  <sheetViews>
    <sheetView showGridLines="0" zoomScaleNormal="100" workbookViewId="0"/>
  </sheetViews>
  <sheetFormatPr defaultColWidth="9.15625" defaultRowHeight="14.4" x14ac:dyDescent="0.55000000000000004"/>
  <cols>
    <col min="1" max="1" width="3" style="43" customWidth="1"/>
    <col min="2" max="2" width="14.15625" style="43" customWidth="1"/>
    <col min="3" max="3" width="42.41796875" style="43" customWidth="1"/>
    <col min="4" max="7" width="17.26171875" style="43" customWidth="1"/>
    <col min="8" max="8" width="22.578125" style="43" customWidth="1"/>
    <col min="9" max="9" width="2.578125" style="43" customWidth="1"/>
    <col min="10" max="16384" width="9.15625" style="43"/>
  </cols>
  <sheetData>
    <row r="1" spans="1:8" ht="19" customHeight="1" x14ac:dyDescent="0.7">
      <c r="A1" s="42" t="str">
        <f>'Cover and Instructions'!A1</f>
        <v>Georgia Families MHPAEA Parity</v>
      </c>
      <c r="H1" s="44" t="s">
        <v>569</v>
      </c>
    </row>
    <row r="2" spans="1:8" ht="25.8" x14ac:dyDescent="0.95">
      <c r="A2" s="45" t="s">
        <v>16</v>
      </c>
    </row>
    <row r="3" spans="1:8" ht="20.399999999999999" x14ac:dyDescent="0.75">
      <c r="A3" s="47" t="s">
        <v>467</v>
      </c>
    </row>
    <row r="5" spans="1:8" x14ac:dyDescent="0.55000000000000004">
      <c r="A5" s="49" t="s">
        <v>0</v>
      </c>
      <c r="C5" s="50" t="str">
        <f>'Cover and Instructions'!$D$4</f>
        <v>Peach State Health Plan</v>
      </c>
      <c r="D5" s="50"/>
      <c r="E5" s="50"/>
      <c r="F5" s="50"/>
      <c r="G5" s="50"/>
    </row>
    <row r="6" spans="1:8" x14ac:dyDescent="0.55000000000000004">
      <c r="A6" s="49" t="s">
        <v>513</v>
      </c>
      <c r="C6" s="50" t="str">
        <f>'Cover and Instructions'!D5</f>
        <v>Title XIX Children</v>
      </c>
      <c r="D6" s="50"/>
      <c r="E6" s="50"/>
      <c r="F6" s="50"/>
      <c r="G6" s="50"/>
    </row>
    <row r="7" spans="1:8" ht="14.7" thickBot="1" x14ac:dyDescent="0.6"/>
    <row r="8" spans="1:8" x14ac:dyDescent="0.55000000000000004">
      <c r="A8" s="52" t="s">
        <v>375</v>
      </c>
      <c r="B8" s="53"/>
      <c r="C8" s="53"/>
      <c r="D8" s="53"/>
      <c r="E8" s="53"/>
      <c r="F8" s="53"/>
      <c r="G8" s="53"/>
      <c r="H8" s="54"/>
    </row>
    <row r="9" spans="1:8" ht="15" customHeight="1" x14ac:dyDescent="0.55000000000000004">
      <c r="A9" s="55" t="s">
        <v>374</v>
      </c>
      <c r="B9" s="126"/>
      <c r="C9" s="126"/>
      <c r="D9" s="126"/>
      <c r="E9" s="126"/>
      <c r="F9" s="126"/>
      <c r="G9" s="126"/>
      <c r="H9" s="127"/>
    </row>
    <row r="10" spans="1:8" x14ac:dyDescent="0.55000000000000004">
      <c r="A10" s="58"/>
      <c r="B10" s="59"/>
      <c r="C10" s="59"/>
      <c r="D10" s="59"/>
      <c r="E10" s="59"/>
      <c r="F10" s="59"/>
      <c r="G10" s="59"/>
      <c r="H10" s="60"/>
    </row>
    <row r="11" spans="1:8" x14ac:dyDescent="0.55000000000000004">
      <c r="A11" s="61" t="s">
        <v>370</v>
      </c>
      <c r="B11" s="62" t="s">
        <v>386</v>
      </c>
      <c r="C11" s="59"/>
      <c r="D11" s="59"/>
      <c r="E11" s="59"/>
      <c r="F11" s="128" t="s">
        <v>372</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373</v>
      </c>
      <c r="B13" s="62" t="s">
        <v>387</v>
      </c>
      <c r="C13" s="59"/>
      <c r="D13" s="59"/>
      <c r="E13" s="59"/>
      <c r="F13" s="128" t="s">
        <v>372</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378</v>
      </c>
      <c r="B15" s="62" t="s">
        <v>388</v>
      </c>
      <c r="C15" s="59"/>
      <c r="D15" s="59"/>
      <c r="E15" s="59"/>
      <c r="F15" s="63" t="s">
        <v>372</v>
      </c>
      <c r="G15" s="64" t="str">
        <f>IF(F15="yes","  Complete Section 1 and Section 2","")</f>
        <v/>
      </c>
      <c r="H15" s="60"/>
    </row>
    <row r="16" spans="1:8" ht="6" customHeight="1" x14ac:dyDescent="0.55000000000000004">
      <c r="A16" s="61"/>
      <c r="B16" s="62"/>
      <c r="C16" s="59"/>
      <c r="D16" s="59"/>
      <c r="E16" s="59"/>
      <c r="F16" s="59"/>
      <c r="G16" s="64"/>
      <c r="H16" s="60"/>
    </row>
    <row r="17" spans="1:10" x14ac:dyDescent="0.55000000000000004">
      <c r="A17" s="61" t="s">
        <v>379</v>
      </c>
      <c r="B17" s="435" t="s">
        <v>499</v>
      </c>
      <c r="C17" s="435"/>
      <c r="D17" s="435"/>
      <c r="E17" s="435"/>
      <c r="F17" s="128" t="s">
        <v>372</v>
      </c>
      <c r="G17" s="64" t="str">
        <f>IF(F17="yes","  Report each income level in separate tiers in Section 1 and Section 2","")</f>
        <v/>
      </c>
      <c r="H17" s="60"/>
    </row>
    <row r="18" spans="1:10" x14ac:dyDescent="0.55000000000000004">
      <c r="A18" s="61"/>
      <c r="B18" s="435"/>
      <c r="C18" s="435"/>
      <c r="D18" s="435"/>
      <c r="E18" s="435"/>
      <c r="F18" s="130"/>
      <c r="G18" s="64"/>
      <c r="H18" s="60"/>
    </row>
    <row r="19" spans="1:10" ht="6" customHeight="1" x14ac:dyDescent="0.55000000000000004">
      <c r="A19" s="61"/>
      <c r="B19" s="62"/>
      <c r="C19" s="59"/>
      <c r="D19" s="59"/>
      <c r="E19" s="59"/>
      <c r="F19" s="59"/>
      <c r="G19" s="64"/>
      <c r="H19" s="60"/>
    </row>
    <row r="20" spans="1:10" x14ac:dyDescent="0.55000000000000004">
      <c r="A20" s="61" t="s">
        <v>491</v>
      </c>
      <c r="B20" s="62" t="s">
        <v>389</v>
      </c>
      <c r="C20" s="59"/>
      <c r="D20" s="59"/>
      <c r="E20" s="59"/>
      <c r="F20" s="128" t="s">
        <v>372</v>
      </c>
      <c r="G20" s="64" t="str">
        <f>IF(F20="yes","  Complete Section 1 and Section 2","")</f>
        <v/>
      </c>
      <c r="H20" s="60"/>
    </row>
    <row r="21" spans="1:10" ht="6" customHeight="1" x14ac:dyDescent="0.55000000000000004">
      <c r="A21" s="61"/>
      <c r="B21" s="62"/>
      <c r="C21" s="59"/>
      <c r="D21" s="59"/>
      <c r="E21" s="59"/>
      <c r="F21" s="59"/>
      <c r="G21" s="64"/>
      <c r="H21" s="129"/>
    </row>
    <row r="22" spans="1:10" x14ac:dyDescent="0.55000000000000004">
      <c r="A22" s="61" t="s">
        <v>465</v>
      </c>
      <c r="B22" s="62"/>
      <c r="C22" s="59"/>
      <c r="D22" s="59"/>
      <c r="E22" s="59"/>
      <c r="F22" s="66"/>
      <c r="G22" s="64"/>
      <c r="H22" s="129"/>
    </row>
    <row r="23" spans="1:10" x14ac:dyDescent="0.55000000000000004">
      <c r="A23" s="61"/>
      <c r="B23" s="62" t="s">
        <v>466</v>
      </c>
      <c r="C23" s="59"/>
      <c r="D23" s="59"/>
      <c r="E23" s="59"/>
      <c r="F23" s="66"/>
      <c r="G23" s="64"/>
      <c r="H23" s="129"/>
    </row>
    <row r="24" spans="1:10" x14ac:dyDescent="0.55000000000000004">
      <c r="A24" s="61"/>
      <c r="B24" s="438"/>
      <c r="C24" s="438"/>
      <c r="D24" s="438"/>
      <c r="E24" s="438"/>
      <c r="F24" s="438"/>
      <c r="G24" s="438"/>
      <c r="H24" s="129"/>
      <c r="J24" s="131"/>
    </row>
    <row r="25" spans="1:10" x14ac:dyDescent="0.55000000000000004">
      <c r="A25" s="61"/>
      <c r="B25" s="439"/>
      <c r="C25" s="439"/>
      <c r="D25" s="439"/>
      <c r="E25" s="439"/>
      <c r="F25" s="439"/>
      <c r="G25" s="439"/>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08" t="s">
        <v>391</v>
      </c>
      <c r="B28" s="409"/>
      <c r="C28" s="409"/>
      <c r="D28" s="409"/>
      <c r="E28" s="409"/>
      <c r="F28" s="409"/>
      <c r="G28" s="409"/>
      <c r="H28" s="410"/>
    </row>
    <row r="29" spans="1:10" x14ac:dyDescent="0.55000000000000004">
      <c r="A29" s="73" t="s">
        <v>130</v>
      </c>
      <c r="B29" s="425" t="s">
        <v>368</v>
      </c>
      <c r="C29" s="425"/>
      <c r="D29" s="425"/>
      <c r="E29" s="425"/>
      <c r="F29" s="425"/>
      <c r="G29" s="425"/>
      <c r="H29" s="426"/>
    </row>
    <row r="30" spans="1:10" x14ac:dyDescent="0.55000000000000004">
      <c r="A30" s="73"/>
      <c r="B30" s="420"/>
      <c r="C30" s="420"/>
      <c r="D30" s="420"/>
      <c r="E30" s="420"/>
      <c r="F30" s="420"/>
      <c r="G30" s="420"/>
      <c r="H30" s="421"/>
    </row>
    <row r="31" spans="1:10" x14ac:dyDescent="0.55000000000000004">
      <c r="A31" s="73"/>
      <c r="B31" s="76" t="s">
        <v>309</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413</v>
      </c>
      <c r="D33" s="440" t="s">
        <v>489</v>
      </c>
      <c r="E33" s="440"/>
      <c r="F33" s="440"/>
      <c r="G33" s="440"/>
      <c r="H33" s="441"/>
    </row>
    <row r="34" spans="1:10" ht="15" customHeight="1" x14ac:dyDescent="0.55000000000000004">
      <c r="A34" s="73"/>
      <c r="B34" s="49"/>
      <c r="D34" s="440"/>
      <c r="E34" s="440"/>
      <c r="F34" s="440"/>
      <c r="G34" s="440"/>
      <c r="H34" s="441"/>
    </row>
    <row r="35" spans="1:10" x14ac:dyDescent="0.55000000000000004">
      <c r="A35" s="73"/>
      <c r="B35" s="49"/>
      <c r="D35" s="440"/>
      <c r="E35" s="440"/>
      <c r="F35" s="440"/>
      <c r="G35" s="440"/>
      <c r="H35" s="441"/>
    </row>
    <row r="36" spans="1:10" x14ac:dyDescent="0.55000000000000004">
      <c r="A36" s="73"/>
      <c r="C36" s="77"/>
      <c r="D36" s="77"/>
      <c r="E36" s="77"/>
      <c r="F36" s="77"/>
      <c r="G36" s="77"/>
      <c r="H36" s="78"/>
    </row>
    <row r="37" spans="1:10" ht="15" customHeight="1" x14ac:dyDescent="0.55000000000000004">
      <c r="A37" s="105"/>
      <c r="B37" s="77"/>
      <c r="C37" s="77"/>
      <c r="D37" s="77"/>
      <c r="E37" s="427" t="s">
        <v>290</v>
      </c>
      <c r="F37" s="427"/>
      <c r="G37" s="427"/>
      <c r="H37" s="428"/>
    </row>
    <row r="38" spans="1:10" x14ac:dyDescent="0.55000000000000004">
      <c r="A38" s="105"/>
      <c r="E38" s="79" t="s">
        <v>158</v>
      </c>
      <c r="F38" s="79" t="s">
        <v>158</v>
      </c>
      <c r="G38" s="79" t="s">
        <v>158</v>
      </c>
      <c r="H38" s="80" t="s">
        <v>158</v>
      </c>
    </row>
    <row r="39" spans="1:10" x14ac:dyDescent="0.55000000000000004">
      <c r="A39" s="105"/>
      <c r="B39" s="79"/>
      <c r="C39" s="79"/>
      <c r="D39" s="79" t="s">
        <v>164</v>
      </c>
      <c r="E39" s="79" t="s">
        <v>161</v>
      </c>
      <c r="F39" s="79" t="s">
        <v>161</v>
      </c>
      <c r="G39" s="79" t="s">
        <v>161</v>
      </c>
      <c r="H39" s="80" t="s">
        <v>161</v>
      </c>
      <c r="J39" s="176"/>
    </row>
    <row r="40" spans="1:10" x14ac:dyDescent="0.55000000000000004">
      <c r="A40" s="105"/>
      <c r="B40" s="81" t="s">
        <v>191</v>
      </c>
      <c r="C40" s="82"/>
      <c r="D40" s="82" t="s">
        <v>158</v>
      </c>
      <c r="E40" s="82" t="s">
        <v>350</v>
      </c>
      <c r="F40" s="82" t="s">
        <v>148</v>
      </c>
      <c r="G40" s="82" t="s">
        <v>285</v>
      </c>
      <c r="H40" s="134" t="s">
        <v>286</v>
      </c>
      <c r="J40" s="177"/>
    </row>
    <row r="41" spans="1:10" x14ac:dyDescent="0.55000000000000004">
      <c r="A41" s="136" t="s">
        <v>461</v>
      </c>
      <c r="B41" s="137"/>
      <c r="C41" s="79"/>
      <c r="D41" s="79"/>
      <c r="E41" s="79"/>
      <c r="F41" s="79"/>
      <c r="G41" s="79"/>
      <c r="H41" s="80"/>
      <c r="J41" s="177"/>
    </row>
    <row r="42" spans="1:10" ht="22" customHeight="1" x14ac:dyDescent="0.55000000000000004">
      <c r="A42" s="105"/>
      <c r="B42" s="87" t="s">
        <v>287</v>
      </c>
      <c r="C42" s="79"/>
      <c r="D42" s="79"/>
      <c r="E42" s="79"/>
      <c r="F42" s="79"/>
      <c r="G42" s="79"/>
      <c r="H42" s="80"/>
    </row>
    <row r="43" spans="1:10" ht="15" customHeight="1" x14ac:dyDescent="0.55000000000000004">
      <c r="A43" s="105"/>
      <c r="B43" s="396"/>
      <c r="C43" s="396"/>
      <c r="D43" s="260"/>
      <c r="E43" s="261"/>
      <c r="F43" s="261"/>
      <c r="G43" s="262"/>
      <c r="H43" s="263"/>
    </row>
    <row r="44" spans="1:10" ht="15" customHeight="1" x14ac:dyDescent="0.55000000000000004">
      <c r="A44" s="105"/>
      <c r="B44" s="418"/>
      <c r="C44" s="419"/>
      <c r="D44" s="260"/>
      <c r="E44" s="261"/>
      <c r="F44" s="261"/>
      <c r="G44" s="262"/>
      <c r="H44" s="263"/>
    </row>
    <row r="45" spans="1:10" ht="15" customHeight="1" x14ac:dyDescent="0.55000000000000004">
      <c r="A45" s="105"/>
      <c r="B45" s="418"/>
      <c r="C45" s="419"/>
      <c r="D45" s="260"/>
      <c r="E45" s="261"/>
      <c r="F45" s="261"/>
      <c r="G45" s="262"/>
      <c r="H45" s="263"/>
    </row>
    <row r="46" spans="1:10" ht="15" customHeight="1" x14ac:dyDescent="0.55000000000000004">
      <c r="A46" s="105"/>
      <c r="B46" s="418"/>
      <c r="C46" s="419"/>
      <c r="D46" s="260"/>
      <c r="E46" s="261"/>
      <c r="F46" s="261"/>
      <c r="G46" s="262"/>
      <c r="H46" s="263"/>
    </row>
    <row r="47" spans="1:10" ht="15" customHeight="1" x14ac:dyDescent="0.55000000000000004">
      <c r="A47" s="105"/>
      <c r="B47" s="397" t="s">
        <v>153</v>
      </c>
      <c r="C47" s="399"/>
      <c r="D47" s="260"/>
      <c r="E47" s="261"/>
      <c r="F47" s="261"/>
      <c r="G47" s="262"/>
      <c r="H47" s="263"/>
    </row>
    <row r="48" spans="1:10" x14ac:dyDescent="0.55000000000000004">
      <c r="A48" s="105"/>
      <c r="B48" s="396"/>
      <c r="C48" s="396"/>
      <c r="D48" s="261"/>
      <c r="E48" s="261"/>
      <c r="F48" s="261"/>
      <c r="G48" s="264"/>
      <c r="H48" s="265"/>
    </row>
    <row r="49" spans="1:10" ht="22" customHeight="1" x14ac:dyDescent="0.55000000000000004">
      <c r="A49" s="105"/>
      <c r="B49" s="87" t="s">
        <v>288</v>
      </c>
      <c r="C49" s="112"/>
      <c r="D49" s="139"/>
      <c r="E49" s="139"/>
      <c r="F49" s="139"/>
      <c r="G49" s="140"/>
      <c r="H49" s="141"/>
      <c r="J49" s="177"/>
    </row>
    <row r="50" spans="1:10" x14ac:dyDescent="0.55000000000000004">
      <c r="A50" s="105"/>
      <c r="B50" s="396"/>
      <c r="C50" s="396"/>
      <c r="D50" s="261"/>
      <c r="E50" s="261"/>
      <c r="F50" s="261"/>
      <c r="G50" s="264"/>
      <c r="H50" s="265"/>
    </row>
    <row r="51" spans="1:10" x14ac:dyDescent="0.55000000000000004">
      <c r="A51" s="105"/>
      <c r="B51" s="418"/>
      <c r="C51" s="419"/>
      <c r="D51" s="261"/>
      <c r="E51" s="261"/>
      <c r="F51" s="261"/>
      <c r="G51" s="264"/>
      <c r="H51" s="265"/>
    </row>
    <row r="52" spans="1:10" x14ac:dyDescent="0.55000000000000004">
      <c r="A52" s="105"/>
      <c r="B52" s="418"/>
      <c r="C52" s="419"/>
      <c r="D52" s="261"/>
      <c r="E52" s="261"/>
      <c r="F52" s="261"/>
      <c r="G52" s="264"/>
      <c r="H52" s="265"/>
    </row>
    <row r="53" spans="1:10" x14ac:dyDescent="0.55000000000000004">
      <c r="A53" s="105"/>
      <c r="B53" s="418"/>
      <c r="C53" s="419"/>
      <c r="D53" s="261"/>
      <c r="E53" s="261"/>
      <c r="F53" s="261"/>
      <c r="G53" s="264"/>
      <c r="H53" s="265"/>
    </row>
    <row r="54" spans="1:10" x14ac:dyDescent="0.55000000000000004">
      <c r="A54" s="105"/>
      <c r="B54" s="397" t="s">
        <v>153</v>
      </c>
      <c r="C54" s="399"/>
      <c r="D54" s="261"/>
      <c r="E54" s="261"/>
      <c r="F54" s="261"/>
      <c r="G54" s="264"/>
      <c r="H54" s="265"/>
    </row>
    <row r="55" spans="1:10" x14ac:dyDescent="0.55000000000000004">
      <c r="A55" s="105"/>
      <c r="B55" s="396"/>
      <c r="C55" s="396"/>
      <c r="D55" s="261"/>
      <c r="E55" s="261"/>
      <c r="F55" s="261"/>
      <c r="G55" s="264"/>
      <c r="H55" s="265"/>
    </row>
    <row r="56" spans="1:10" x14ac:dyDescent="0.55000000000000004">
      <c r="A56" s="105"/>
      <c r="B56" s="142"/>
      <c r="C56" s="119"/>
      <c r="D56" s="143">
        <f>SUM(D43:D55)</f>
        <v>0</v>
      </c>
      <c r="E56" s="144">
        <f>SUM(E43:E55)</f>
        <v>0</v>
      </c>
      <c r="F56" s="144">
        <f>SUM(F43:F55)</f>
        <v>0</v>
      </c>
      <c r="G56" s="143">
        <f>SUM(G43:G55)</f>
        <v>0</v>
      </c>
      <c r="H56" s="145">
        <f>SUM(H43:H55)</f>
        <v>0</v>
      </c>
    </row>
    <row r="57" spans="1:10" x14ac:dyDescent="0.55000000000000004">
      <c r="A57" s="73" t="s">
        <v>131</v>
      </c>
      <c r="B57" s="49" t="s">
        <v>297</v>
      </c>
      <c r="C57" s="119"/>
      <c r="D57" s="146"/>
      <c r="E57" s="146"/>
      <c r="F57" s="146"/>
      <c r="G57" s="140"/>
      <c r="H57" s="141"/>
    </row>
    <row r="58" spans="1:10" x14ac:dyDescent="0.55000000000000004">
      <c r="A58" s="105"/>
      <c r="C58" s="43" t="s">
        <v>283</v>
      </c>
      <c r="D58" s="143">
        <f>D56</f>
        <v>0</v>
      </c>
      <c r="E58" s="144">
        <f t="shared" ref="E58:H58" si="0">E56</f>
        <v>0</v>
      </c>
      <c r="F58" s="144">
        <f t="shared" si="0"/>
        <v>0</v>
      </c>
      <c r="G58" s="143">
        <f t="shared" si="0"/>
        <v>0</v>
      </c>
      <c r="H58" s="149">
        <f t="shared" si="0"/>
        <v>0</v>
      </c>
    </row>
    <row r="59" spans="1:10" x14ac:dyDescent="0.55000000000000004">
      <c r="A59" s="105"/>
      <c r="C59" s="43" t="s">
        <v>284</v>
      </c>
      <c r="E59" s="299" t="e">
        <f>E58/D58</f>
        <v>#DIV/0!</v>
      </c>
      <c r="F59" s="299" t="e">
        <f>F58/D58</f>
        <v>#DIV/0!</v>
      </c>
      <c r="G59" s="299" t="e">
        <f>G58/D58</f>
        <v>#DIV/0!</v>
      </c>
      <c r="H59" s="300" t="e">
        <f>H58/D58</f>
        <v>#DIV/0!</v>
      </c>
    </row>
    <row r="60" spans="1:10" x14ac:dyDescent="0.55000000000000004">
      <c r="A60" s="105"/>
      <c r="C60" s="43" t="s">
        <v>298</v>
      </c>
      <c r="E60" s="91" t="e">
        <f>IF(E59&gt;=(2/3),"Yes","No")</f>
        <v>#DIV/0!</v>
      </c>
      <c r="F60" s="91" t="e">
        <f>IF(F59&gt;=(2/3),"Yes","No")</f>
        <v>#DIV/0!</v>
      </c>
      <c r="G60" s="91" t="e">
        <f>IF(G59&gt;=(2/3),"Yes","No")</f>
        <v>#DIV/0!</v>
      </c>
      <c r="H60" s="150" t="e">
        <f>IF(H59&gt;=(2/3),"Yes","No")</f>
        <v>#DIV/0!</v>
      </c>
    </row>
    <row r="61" spans="1:10" x14ac:dyDescent="0.55000000000000004">
      <c r="A61" s="105"/>
      <c r="B61" s="83"/>
      <c r="C61" s="83"/>
      <c r="D61" s="83"/>
      <c r="E61" s="151" t="e">
        <f>IF(E60="No", "Note A", "Note B")</f>
        <v>#DIV/0!</v>
      </c>
      <c r="F61" s="151" t="e">
        <f>IF(F60="No", "Note A", "Note B")</f>
        <v>#DIV/0!</v>
      </c>
      <c r="G61" s="151" t="e">
        <f>IF(G60="No", "Note A", "Note B")</f>
        <v>#DIV/0!</v>
      </c>
      <c r="H61" s="152" t="e">
        <f>IF(H60="No", "Note A", "Note B")</f>
        <v>#DIV/0!</v>
      </c>
    </row>
    <row r="62" spans="1:10" x14ac:dyDescent="0.55000000000000004">
      <c r="A62" s="136" t="s">
        <v>462</v>
      </c>
      <c r="D62" s="153"/>
      <c r="E62" s="153"/>
      <c r="F62" s="153"/>
      <c r="G62" s="153"/>
      <c r="H62" s="75"/>
    </row>
    <row r="63" spans="1:10" x14ac:dyDescent="0.55000000000000004">
      <c r="A63" s="105"/>
      <c r="B63" s="87" t="s">
        <v>287</v>
      </c>
      <c r="C63" s="79"/>
      <c r="D63" s="79"/>
      <c r="E63" s="79"/>
      <c r="F63" s="79"/>
      <c r="G63" s="79"/>
      <c r="H63" s="80"/>
      <c r="J63" s="138"/>
    </row>
    <row r="64" spans="1:10" x14ac:dyDescent="0.55000000000000004">
      <c r="A64" s="105"/>
      <c r="B64" s="396"/>
      <c r="C64" s="396"/>
      <c r="D64" s="260"/>
      <c r="E64" s="261"/>
      <c r="F64" s="261"/>
      <c r="G64" s="262"/>
      <c r="H64" s="263"/>
      <c r="J64" s="131"/>
    </row>
    <row r="65" spans="1:10" x14ac:dyDescent="0.55000000000000004">
      <c r="A65" s="105"/>
      <c r="B65" s="418"/>
      <c r="C65" s="419"/>
      <c r="D65" s="260"/>
      <c r="E65" s="261"/>
      <c r="F65" s="261"/>
      <c r="G65" s="262"/>
      <c r="H65" s="263"/>
      <c r="J65" s="131"/>
    </row>
    <row r="66" spans="1:10" x14ac:dyDescent="0.55000000000000004">
      <c r="A66" s="105"/>
      <c r="B66" s="418"/>
      <c r="C66" s="419"/>
      <c r="D66" s="260"/>
      <c r="E66" s="261"/>
      <c r="F66" s="261"/>
      <c r="G66" s="262"/>
      <c r="H66" s="263"/>
      <c r="J66" s="131"/>
    </row>
    <row r="67" spans="1:10" x14ac:dyDescent="0.55000000000000004">
      <c r="A67" s="105"/>
      <c r="B67" s="418"/>
      <c r="C67" s="419"/>
      <c r="D67" s="260"/>
      <c r="E67" s="261"/>
      <c r="F67" s="261"/>
      <c r="G67" s="262"/>
      <c r="H67" s="263"/>
      <c r="J67" s="131"/>
    </row>
    <row r="68" spans="1:10" x14ac:dyDescent="0.55000000000000004">
      <c r="A68" s="105"/>
      <c r="B68" s="397" t="s">
        <v>153</v>
      </c>
      <c r="C68" s="399"/>
      <c r="D68" s="260"/>
      <c r="E68" s="261"/>
      <c r="F68" s="261"/>
      <c r="G68" s="262"/>
      <c r="H68" s="263"/>
      <c r="J68" s="131"/>
    </row>
    <row r="69" spans="1:10" x14ac:dyDescent="0.55000000000000004">
      <c r="A69" s="105"/>
      <c r="B69" s="396"/>
      <c r="C69" s="396"/>
      <c r="D69" s="261"/>
      <c r="E69" s="261"/>
      <c r="F69" s="261"/>
      <c r="G69" s="264"/>
      <c r="H69" s="265"/>
    </row>
    <row r="70" spans="1:10" x14ac:dyDescent="0.55000000000000004">
      <c r="A70" s="105"/>
      <c r="B70" s="87" t="s">
        <v>288</v>
      </c>
      <c r="C70" s="112"/>
      <c r="D70" s="139"/>
      <c r="E70" s="139"/>
      <c r="F70" s="139"/>
      <c r="G70" s="140"/>
      <c r="H70" s="141"/>
    </row>
    <row r="71" spans="1:10" x14ac:dyDescent="0.55000000000000004">
      <c r="A71" s="105"/>
      <c r="B71" s="396"/>
      <c r="C71" s="396"/>
      <c r="D71" s="261"/>
      <c r="E71" s="261"/>
      <c r="F71" s="261"/>
      <c r="G71" s="264"/>
      <c r="H71" s="265"/>
    </row>
    <row r="72" spans="1:10" x14ac:dyDescent="0.55000000000000004">
      <c r="A72" s="105"/>
      <c r="B72" s="418"/>
      <c r="C72" s="419"/>
      <c r="D72" s="261"/>
      <c r="E72" s="261"/>
      <c r="F72" s="261"/>
      <c r="G72" s="264"/>
      <c r="H72" s="265"/>
    </row>
    <row r="73" spans="1:10" x14ac:dyDescent="0.55000000000000004">
      <c r="A73" s="105"/>
      <c r="B73" s="418"/>
      <c r="C73" s="419"/>
      <c r="D73" s="261"/>
      <c r="E73" s="261"/>
      <c r="F73" s="261"/>
      <c r="G73" s="264"/>
      <c r="H73" s="265"/>
    </row>
    <row r="74" spans="1:10" x14ac:dyDescent="0.55000000000000004">
      <c r="A74" s="105"/>
      <c r="B74" s="418"/>
      <c r="C74" s="419"/>
      <c r="D74" s="261"/>
      <c r="E74" s="261"/>
      <c r="F74" s="261"/>
      <c r="G74" s="264"/>
      <c r="H74" s="265"/>
    </row>
    <row r="75" spans="1:10" x14ac:dyDescent="0.55000000000000004">
      <c r="A75" s="105"/>
      <c r="B75" s="397" t="s">
        <v>153</v>
      </c>
      <c r="C75" s="399"/>
      <c r="D75" s="261"/>
      <c r="E75" s="261"/>
      <c r="F75" s="261"/>
      <c r="G75" s="264"/>
      <c r="H75" s="265"/>
    </row>
    <row r="76" spans="1:10" x14ac:dyDescent="0.55000000000000004">
      <c r="A76" s="105"/>
      <c r="B76" s="396"/>
      <c r="C76" s="396"/>
      <c r="D76" s="261"/>
      <c r="E76" s="261"/>
      <c r="F76" s="261"/>
      <c r="G76" s="264"/>
      <c r="H76" s="265"/>
    </row>
    <row r="77" spans="1:10" x14ac:dyDescent="0.55000000000000004">
      <c r="A77" s="105"/>
      <c r="B77" s="142"/>
      <c r="C77" s="119"/>
      <c r="D77" s="143">
        <f>SUM(D64:D76)</f>
        <v>0</v>
      </c>
      <c r="E77" s="144">
        <f>SUM(E64:E76)</f>
        <v>0</v>
      </c>
      <c r="F77" s="144">
        <f>SUM(F64:F76)</f>
        <v>0</v>
      </c>
      <c r="G77" s="143">
        <f>SUM(G64:G76)</f>
        <v>0</v>
      </c>
      <c r="H77" s="145">
        <f>SUM(H64:H76)</f>
        <v>0</v>
      </c>
    </row>
    <row r="78" spans="1:10" x14ac:dyDescent="0.55000000000000004">
      <c r="A78" s="73" t="s">
        <v>131</v>
      </c>
      <c r="B78" s="49" t="s">
        <v>297</v>
      </c>
      <c r="C78" s="119"/>
      <c r="D78" s="146"/>
      <c r="E78" s="146"/>
      <c r="F78" s="146"/>
      <c r="G78" s="140"/>
      <c r="H78" s="141"/>
    </row>
    <row r="79" spans="1:10" x14ac:dyDescent="0.55000000000000004">
      <c r="A79" s="105"/>
      <c r="C79" s="43" t="s">
        <v>283</v>
      </c>
      <c r="D79" s="143">
        <f>D77</f>
        <v>0</v>
      </c>
      <c r="E79" s="144">
        <f t="shared" ref="E79:H79" si="1">E77</f>
        <v>0</v>
      </c>
      <c r="F79" s="144">
        <f t="shared" si="1"/>
        <v>0</v>
      </c>
      <c r="G79" s="143">
        <f t="shared" si="1"/>
        <v>0</v>
      </c>
      <c r="H79" s="149">
        <f t="shared" si="1"/>
        <v>0</v>
      </c>
    </row>
    <row r="80" spans="1:10" x14ac:dyDescent="0.55000000000000004">
      <c r="A80" s="105"/>
      <c r="C80" s="43" t="s">
        <v>284</v>
      </c>
      <c r="E80" s="299" t="e">
        <f>E79/D79</f>
        <v>#DIV/0!</v>
      </c>
      <c r="F80" s="299" t="e">
        <f>F79/D79</f>
        <v>#DIV/0!</v>
      </c>
      <c r="G80" s="299" t="e">
        <f>G79/D79</f>
        <v>#DIV/0!</v>
      </c>
      <c r="H80" s="300" t="e">
        <f>H79/D79</f>
        <v>#DIV/0!</v>
      </c>
    </row>
    <row r="81" spans="1:10" x14ac:dyDescent="0.55000000000000004">
      <c r="A81" s="105"/>
      <c r="C81" s="43" t="s">
        <v>298</v>
      </c>
      <c r="E81" s="91" t="e">
        <f>IF(E80&gt;=(2/3),"Yes","No")</f>
        <v>#DIV/0!</v>
      </c>
      <c r="F81" s="91" t="e">
        <f>IF(F80&gt;=(2/3),"Yes","No")</f>
        <v>#DIV/0!</v>
      </c>
      <c r="G81" s="91" t="e">
        <f>IF(G80&gt;=(2/3),"Yes","No")</f>
        <v>#DIV/0!</v>
      </c>
      <c r="H81" s="150" t="e">
        <f>IF(H80&gt;=(2/3),"Yes","No")</f>
        <v>#DIV/0!</v>
      </c>
    </row>
    <row r="82" spans="1:10" x14ac:dyDescent="0.55000000000000004">
      <c r="A82" s="105"/>
      <c r="B82" s="83"/>
      <c r="C82" s="83"/>
      <c r="D82" s="83"/>
      <c r="E82" s="151" t="e">
        <f>IF(E81="No", "Note A", "Note B")</f>
        <v>#DIV/0!</v>
      </c>
      <c r="F82" s="151" t="e">
        <f>IF(F81="No", "Note A", "Note B")</f>
        <v>#DIV/0!</v>
      </c>
      <c r="G82" s="151" t="e">
        <f>IF(G81="No", "Note A", "Note B")</f>
        <v>#DIV/0!</v>
      </c>
      <c r="H82" s="152" t="e">
        <f>IF(H81="No", "Note A", "Note B")</f>
        <v>#DIV/0!</v>
      </c>
    </row>
    <row r="83" spans="1:10" x14ac:dyDescent="0.55000000000000004">
      <c r="A83" s="136" t="s">
        <v>463</v>
      </c>
      <c r="D83" s="153"/>
      <c r="E83" s="153"/>
      <c r="F83" s="153"/>
      <c r="G83" s="153"/>
      <c r="H83" s="75"/>
    </row>
    <row r="84" spans="1:10" x14ac:dyDescent="0.55000000000000004">
      <c r="A84" s="105"/>
      <c r="B84" s="87" t="s">
        <v>287</v>
      </c>
      <c r="C84" s="79"/>
      <c r="D84" s="79"/>
      <c r="E84" s="79"/>
      <c r="F84" s="79"/>
      <c r="G84" s="79"/>
      <c r="H84" s="80"/>
    </row>
    <row r="85" spans="1:10" x14ac:dyDescent="0.55000000000000004">
      <c r="A85" s="105"/>
      <c r="B85" s="396"/>
      <c r="C85" s="396"/>
      <c r="D85" s="260"/>
      <c r="E85" s="261"/>
      <c r="F85" s="261"/>
      <c r="G85" s="262"/>
      <c r="H85" s="263"/>
      <c r="J85" s="138"/>
    </row>
    <row r="86" spans="1:10" x14ac:dyDescent="0.55000000000000004">
      <c r="A86" s="105"/>
      <c r="B86" s="418"/>
      <c r="C86" s="419"/>
      <c r="D86" s="260"/>
      <c r="E86" s="261"/>
      <c r="F86" s="261"/>
      <c r="G86" s="262"/>
      <c r="H86" s="263"/>
      <c r="J86" s="138"/>
    </row>
    <row r="87" spans="1:10" x14ac:dyDescent="0.55000000000000004">
      <c r="A87" s="105"/>
      <c r="B87" s="418"/>
      <c r="C87" s="419"/>
      <c r="D87" s="260"/>
      <c r="E87" s="261"/>
      <c r="F87" s="261"/>
      <c r="G87" s="262"/>
      <c r="H87" s="263"/>
      <c r="J87" s="138"/>
    </row>
    <row r="88" spans="1:10" x14ac:dyDescent="0.55000000000000004">
      <c r="A88" s="105"/>
      <c r="B88" s="418"/>
      <c r="C88" s="419"/>
      <c r="D88" s="260"/>
      <c r="E88" s="261"/>
      <c r="F88" s="261"/>
      <c r="G88" s="262"/>
      <c r="H88" s="263"/>
      <c r="J88" s="138"/>
    </row>
    <row r="89" spans="1:10" x14ac:dyDescent="0.55000000000000004">
      <c r="A89" s="105"/>
      <c r="B89" s="397" t="s">
        <v>153</v>
      </c>
      <c r="C89" s="399"/>
      <c r="D89" s="260"/>
      <c r="E89" s="261"/>
      <c r="F89" s="261"/>
      <c r="G89" s="262"/>
      <c r="H89" s="263"/>
      <c r="J89" s="138"/>
    </row>
    <row r="90" spans="1:10" x14ac:dyDescent="0.55000000000000004">
      <c r="A90" s="105"/>
      <c r="B90" s="396"/>
      <c r="C90" s="396"/>
      <c r="D90" s="261"/>
      <c r="E90" s="261"/>
      <c r="F90" s="261"/>
      <c r="G90" s="264"/>
      <c r="H90" s="265"/>
    </row>
    <row r="91" spans="1:10" x14ac:dyDescent="0.55000000000000004">
      <c r="A91" s="105"/>
      <c r="B91" s="87" t="s">
        <v>288</v>
      </c>
      <c r="C91" s="112"/>
      <c r="D91" s="139"/>
      <c r="E91" s="139"/>
      <c r="F91" s="139"/>
      <c r="G91" s="140"/>
      <c r="H91" s="141"/>
    </row>
    <row r="92" spans="1:10" x14ac:dyDescent="0.55000000000000004">
      <c r="A92" s="105"/>
      <c r="B92" s="396"/>
      <c r="C92" s="396"/>
      <c r="D92" s="261"/>
      <c r="E92" s="261"/>
      <c r="F92" s="261"/>
      <c r="G92" s="264"/>
      <c r="H92" s="265"/>
    </row>
    <row r="93" spans="1:10" x14ac:dyDescent="0.55000000000000004">
      <c r="A93" s="105"/>
      <c r="B93" s="418"/>
      <c r="C93" s="419"/>
      <c r="D93" s="261"/>
      <c r="E93" s="261"/>
      <c r="F93" s="261"/>
      <c r="G93" s="264"/>
      <c r="H93" s="265"/>
    </row>
    <row r="94" spans="1:10" x14ac:dyDescent="0.55000000000000004">
      <c r="A94" s="105"/>
      <c r="B94" s="418"/>
      <c r="C94" s="419"/>
      <c r="D94" s="261"/>
      <c r="E94" s="261"/>
      <c r="F94" s="261"/>
      <c r="G94" s="264"/>
      <c r="H94" s="265"/>
    </row>
    <row r="95" spans="1:10" x14ac:dyDescent="0.55000000000000004">
      <c r="A95" s="105"/>
      <c r="B95" s="418"/>
      <c r="C95" s="419"/>
      <c r="D95" s="261"/>
      <c r="E95" s="261"/>
      <c r="F95" s="261"/>
      <c r="G95" s="264"/>
      <c r="H95" s="265"/>
    </row>
    <row r="96" spans="1:10" x14ac:dyDescent="0.55000000000000004">
      <c r="A96" s="105"/>
      <c r="B96" s="397" t="s">
        <v>153</v>
      </c>
      <c r="C96" s="399"/>
      <c r="D96" s="261"/>
      <c r="E96" s="261"/>
      <c r="F96" s="261"/>
      <c r="G96" s="264"/>
      <c r="H96" s="265"/>
    </row>
    <row r="97" spans="1:10" x14ac:dyDescent="0.55000000000000004">
      <c r="A97" s="105"/>
      <c r="B97" s="396"/>
      <c r="C97" s="396"/>
      <c r="D97" s="261"/>
      <c r="E97" s="261"/>
      <c r="F97" s="261"/>
      <c r="G97" s="264"/>
      <c r="H97" s="265"/>
    </row>
    <row r="98" spans="1:10" x14ac:dyDescent="0.55000000000000004">
      <c r="A98" s="105"/>
      <c r="B98" s="142"/>
      <c r="C98" s="119"/>
      <c r="D98" s="143">
        <f>SUM(D85:D97)</f>
        <v>0</v>
      </c>
      <c r="E98" s="144">
        <f>SUM(E85:E97)</f>
        <v>0</v>
      </c>
      <c r="F98" s="144">
        <f>SUM(F85:F97)</f>
        <v>0</v>
      </c>
      <c r="G98" s="143">
        <f>SUM(G85:G97)</f>
        <v>0</v>
      </c>
      <c r="H98" s="145">
        <f>SUM(H85:H97)</f>
        <v>0</v>
      </c>
    </row>
    <row r="99" spans="1:10" x14ac:dyDescent="0.55000000000000004">
      <c r="A99" s="73" t="s">
        <v>131</v>
      </c>
      <c r="B99" s="49" t="s">
        <v>297</v>
      </c>
      <c r="C99" s="119"/>
      <c r="D99" s="146"/>
      <c r="E99" s="146"/>
      <c r="F99" s="146"/>
      <c r="G99" s="140"/>
      <c r="H99" s="141"/>
    </row>
    <row r="100" spans="1:10" x14ac:dyDescent="0.55000000000000004">
      <c r="A100" s="105"/>
      <c r="C100" s="43" t="s">
        <v>283</v>
      </c>
      <c r="D100" s="143">
        <f>D98</f>
        <v>0</v>
      </c>
      <c r="E100" s="144">
        <f t="shared" ref="E100:H100" si="2">E98</f>
        <v>0</v>
      </c>
      <c r="F100" s="144">
        <f t="shared" si="2"/>
        <v>0</v>
      </c>
      <c r="G100" s="143">
        <f t="shared" si="2"/>
        <v>0</v>
      </c>
      <c r="H100" s="149">
        <f t="shared" si="2"/>
        <v>0</v>
      </c>
    </row>
    <row r="101" spans="1:10" x14ac:dyDescent="0.55000000000000004">
      <c r="A101" s="105"/>
      <c r="C101" s="43" t="s">
        <v>284</v>
      </c>
      <c r="E101" s="299" t="e">
        <f>E100/D100</f>
        <v>#DIV/0!</v>
      </c>
      <c r="F101" s="299" t="e">
        <f>F100/D100</f>
        <v>#DIV/0!</v>
      </c>
      <c r="G101" s="299" t="e">
        <f>G100/D100</f>
        <v>#DIV/0!</v>
      </c>
      <c r="H101" s="300" t="e">
        <f>H100/D100</f>
        <v>#DIV/0!</v>
      </c>
    </row>
    <row r="102" spans="1:10" x14ac:dyDescent="0.55000000000000004">
      <c r="A102" s="105"/>
      <c r="C102" s="43" t="s">
        <v>298</v>
      </c>
      <c r="E102" s="91" t="e">
        <f>IF(E101&gt;=(2/3),"Yes","No")</f>
        <v>#DIV/0!</v>
      </c>
      <c r="F102" s="91" t="e">
        <f>IF(F101&gt;=(2/3),"Yes","No")</f>
        <v>#DIV/0!</v>
      </c>
      <c r="G102" s="91" t="e">
        <f>IF(G101&gt;=(2/3),"Yes","No")</f>
        <v>#DIV/0!</v>
      </c>
      <c r="H102" s="150" t="e">
        <f>IF(H101&gt;=(2/3),"Yes","No")</f>
        <v>#DIV/0!</v>
      </c>
    </row>
    <row r="103" spans="1:10" x14ac:dyDescent="0.55000000000000004">
      <c r="A103" s="105"/>
      <c r="B103" s="83"/>
      <c r="C103" s="83"/>
      <c r="D103" s="83"/>
      <c r="E103" s="151" t="e">
        <f>IF(E102="No", "Note A", "Note B")</f>
        <v>#DIV/0!</v>
      </c>
      <c r="F103" s="151" t="e">
        <f>IF(F102="No", "Note A", "Note B")</f>
        <v>#DIV/0!</v>
      </c>
      <c r="G103" s="151" t="e">
        <f>IF(G102="No", "Note A", "Note B")</f>
        <v>#DIV/0!</v>
      </c>
      <c r="H103" s="152" t="e">
        <f>IF(H102="No", "Note A", "Note B")</f>
        <v>#DIV/0!</v>
      </c>
    </row>
    <row r="104" spans="1:10" x14ac:dyDescent="0.55000000000000004">
      <c r="A104" s="136" t="s">
        <v>464</v>
      </c>
      <c r="D104" s="153"/>
      <c r="E104" s="153"/>
      <c r="F104" s="153"/>
      <c r="G104" s="153"/>
      <c r="H104" s="75"/>
    </row>
    <row r="105" spans="1:10" x14ac:dyDescent="0.55000000000000004">
      <c r="A105" s="105"/>
      <c r="B105" s="87" t="s">
        <v>287</v>
      </c>
      <c r="C105" s="79"/>
      <c r="D105" s="79"/>
      <c r="E105" s="79"/>
      <c r="F105" s="79"/>
      <c r="G105" s="79"/>
      <c r="H105" s="80"/>
    </row>
    <row r="106" spans="1:10" x14ac:dyDescent="0.55000000000000004">
      <c r="A106" s="105"/>
      <c r="B106" s="396"/>
      <c r="C106" s="396"/>
      <c r="D106" s="260"/>
      <c r="E106" s="261"/>
      <c r="F106" s="261"/>
      <c r="G106" s="262"/>
      <c r="H106" s="263"/>
      <c r="J106" s="138"/>
    </row>
    <row r="107" spans="1:10" x14ac:dyDescent="0.55000000000000004">
      <c r="A107" s="105"/>
      <c r="B107" s="418"/>
      <c r="C107" s="419"/>
      <c r="D107" s="260"/>
      <c r="E107" s="261"/>
      <c r="F107" s="261"/>
      <c r="G107" s="262"/>
      <c r="H107" s="263"/>
      <c r="J107" s="138"/>
    </row>
    <row r="108" spans="1:10" x14ac:dyDescent="0.55000000000000004">
      <c r="A108" s="105"/>
      <c r="B108" s="418"/>
      <c r="C108" s="419"/>
      <c r="D108" s="260"/>
      <c r="E108" s="261"/>
      <c r="F108" s="261"/>
      <c r="G108" s="262"/>
      <c r="H108" s="263"/>
      <c r="J108" s="138"/>
    </row>
    <row r="109" spans="1:10" x14ac:dyDescent="0.55000000000000004">
      <c r="A109" s="105"/>
      <c r="B109" s="418"/>
      <c r="C109" s="419"/>
      <c r="D109" s="260"/>
      <c r="E109" s="261"/>
      <c r="F109" s="261"/>
      <c r="G109" s="262"/>
      <c r="H109" s="263"/>
      <c r="J109" s="138"/>
    </row>
    <row r="110" spans="1:10" x14ac:dyDescent="0.55000000000000004">
      <c r="A110" s="105"/>
      <c r="B110" s="397" t="s">
        <v>153</v>
      </c>
      <c r="C110" s="399"/>
      <c r="D110" s="260"/>
      <c r="E110" s="261"/>
      <c r="F110" s="261"/>
      <c r="G110" s="262"/>
      <c r="H110" s="263"/>
      <c r="J110" s="138"/>
    </row>
    <row r="111" spans="1:10" x14ac:dyDescent="0.55000000000000004">
      <c r="A111" s="105"/>
      <c r="B111" s="396"/>
      <c r="C111" s="396"/>
      <c r="D111" s="261"/>
      <c r="E111" s="261"/>
      <c r="F111" s="261"/>
      <c r="G111" s="264"/>
      <c r="H111" s="265"/>
    </row>
    <row r="112" spans="1:10" x14ac:dyDescent="0.55000000000000004">
      <c r="A112" s="105"/>
      <c r="B112" s="87" t="s">
        <v>288</v>
      </c>
      <c r="C112" s="112"/>
      <c r="D112" s="139"/>
      <c r="E112" s="139"/>
      <c r="F112" s="139"/>
      <c r="G112" s="140"/>
      <c r="H112" s="141"/>
    </row>
    <row r="113" spans="1:8" x14ac:dyDescent="0.55000000000000004">
      <c r="A113" s="105"/>
      <c r="B113" s="396"/>
      <c r="C113" s="396"/>
      <c r="D113" s="261"/>
      <c r="E113" s="261"/>
      <c r="F113" s="261"/>
      <c r="G113" s="264"/>
      <c r="H113" s="265"/>
    </row>
    <row r="114" spans="1:8" x14ac:dyDescent="0.55000000000000004">
      <c r="A114" s="105"/>
      <c r="B114" s="418"/>
      <c r="C114" s="419"/>
      <c r="D114" s="261"/>
      <c r="E114" s="261"/>
      <c r="F114" s="261"/>
      <c r="G114" s="264"/>
      <c r="H114" s="265"/>
    </row>
    <row r="115" spans="1:8" x14ac:dyDescent="0.55000000000000004">
      <c r="A115" s="105"/>
      <c r="B115" s="418"/>
      <c r="C115" s="419"/>
      <c r="D115" s="261"/>
      <c r="E115" s="261"/>
      <c r="F115" s="261"/>
      <c r="G115" s="264"/>
      <c r="H115" s="265"/>
    </row>
    <row r="116" spans="1:8" x14ac:dyDescent="0.55000000000000004">
      <c r="A116" s="105"/>
      <c r="B116" s="418"/>
      <c r="C116" s="419"/>
      <c r="D116" s="261"/>
      <c r="E116" s="261"/>
      <c r="F116" s="261"/>
      <c r="G116" s="264"/>
      <c r="H116" s="265"/>
    </row>
    <row r="117" spans="1:8" x14ac:dyDescent="0.55000000000000004">
      <c r="A117" s="105"/>
      <c r="B117" s="397" t="s">
        <v>153</v>
      </c>
      <c r="C117" s="399"/>
      <c r="D117" s="261"/>
      <c r="E117" s="261"/>
      <c r="F117" s="261"/>
      <c r="G117" s="264"/>
      <c r="H117" s="265"/>
    </row>
    <row r="118" spans="1:8" x14ac:dyDescent="0.55000000000000004">
      <c r="A118" s="105"/>
      <c r="B118" s="396"/>
      <c r="C118" s="396"/>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131</v>
      </c>
      <c r="B120" s="49" t="s">
        <v>297</v>
      </c>
      <c r="C120" s="119"/>
      <c r="D120" s="146"/>
      <c r="E120" s="146"/>
      <c r="F120" s="146"/>
      <c r="G120" s="140"/>
      <c r="H120" s="141"/>
    </row>
    <row r="121" spans="1:8" x14ac:dyDescent="0.55000000000000004">
      <c r="A121" s="105"/>
      <c r="C121" s="43" t="s">
        <v>283</v>
      </c>
      <c r="D121" s="143">
        <f>D119</f>
        <v>0</v>
      </c>
      <c r="E121" s="144">
        <f t="shared" ref="E121:H121" si="3">E119</f>
        <v>0</v>
      </c>
      <c r="F121" s="144">
        <f t="shared" si="3"/>
        <v>0</v>
      </c>
      <c r="G121" s="143">
        <f t="shared" si="3"/>
        <v>0</v>
      </c>
      <c r="H121" s="149">
        <f t="shared" si="3"/>
        <v>0</v>
      </c>
    </row>
    <row r="122" spans="1:8" x14ac:dyDescent="0.55000000000000004">
      <c r="A122" s="105"/>
      <c r="C122" s="43" t="s">
        <v>284</v>
      </c>
      <c r="E122" s="299" t="e">
        <f>E121/D121</f>
        <v>#DIV/0!</v>
      </c>
      <c r="F122" s="299" t="e">
        <f>F121/D121</f>
        <v>#DIV/0!</v>
      </c>
      <c r="G122" s="299" t="e">
        <f>G121/D121</f>
        <v>#DIV/0!</v>
      </c>
      <c r="H122" s="300" t="e">
        <f>H121/D121</f>
        <v>#DIV/0!</v>
      </c>
    </row>
    <row r="123" spans="1:8" x14ac:dyDescent="0.55000000000000004">
      <c r="A123" s="105"/>
      <c r="C123" s="43" t="s">
        <v>298</v>
      </c>
      <c r="E123" s="91" t="e">
        <f>IF(E122&gt;=(2/3),"Yes","No")</f>
        <v>#DIV/0!</v>
      </c>
      <c r="F123" s="91" t="e">
        <f>IF(F122&gt;=(2/3),"Yes","No")</f>
        <v>#DIV/0!</v>
      </c>
      <c r="G123" s="91" t="e">
        <f>IF(G122&gt;=(2/3),"Yes","No")</f>
        <v>#DIV/0!</v>
      </c>
      <c r="H123" s="150" t="e">
        <f>IF(H122&gt;=(2/3),"Yes","No")</f>
        <v>#DIV/0!</v>
      </c>
    </row>
    <row r="124" spans="1:8" x14ac:dyDescent="0.55000000000000004">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D125" s="153"/>
      <c r="E125" s="153"/>
      <c r="F125" s="153"/>
      <c r="G125" s="153"/>
      <c r="H125" s="75"/>
    </row>
    <row r="126" spans="1:8" ht="15" customHeight="1" x14ac:dyDescent="0.55000000000000004">
      <c r="A126" s="105"/>
      <c r="B126" s="154" t="s">
        <v>291</v>
      </c>
      <c r="C126" s="142" t="s">
        <v>317</v>
      </c>
      <c r="D126" s="142"/>
      <c r="E126" s="142"/>
      <c r="F126" s="142"/>
      <c r="G126" s="142"/>
      <c r="H126" s="155"/>
    </row>
    <row r="127" spans="1:8" ht="15" customHeight="1" x14ac:dyDescent="0.55000000000000004">
      <c r="A127" s="105"/>
      <c r="B127" s="154" t="s">
        <v>292</v>
      </c>
      <c r="C127" s="431" t="s">
        <v>351</v>
      </c>
      <c r="D127" s="431"/>
      <c r="E127" s="431"/>
      <c r="F127" s="431"/>
      <c r="G127" s="431"/>
      <c r="H127" s="432"/>
    </row>
    <row r="128" spans="1:8" x14ac:dyDescent="0.55000000000000004">
      <c r="A128" s="105"/>
      <c r="B128" s="156"/>
      <c r="C128" s="431"/>
      <c r="D128" s="431"/>
      <c r="E128" s="431"/>
      <c r="F128" s="431"/>
      <c r="G128" s="431"/>
      <c r="H128" s="432"/>
    </row>
    <row r="129" spans="1:8" x14ac:dyDescent="0.55000000000000004">
      <c r="A129" s="105"/>
      <c r="E129" s="91"/>
      <c r="F129" s="91"/>
      <c r="G129" s="91"/>
      <c r="H129" s="150"/>
    </row>
    <row r="130" spans="1:8" x14ac:dyDescent="0.55000000000000004">
      <c r="A130" s="73" t="s">
        <v>132</v>
      </c>
      <c r="B130" s="49" t="s">
        <v>293</v>
      </c>
      <c r="E130" s="91"/>
      <c r="F130" s="91"/>
      <c r="G130" s="91"/>
      <c r="H130" s="150"/>
    </row>
    <row r="131" spans="1:8" x14ac:dyDescent="0.55000000000000004">
      <c r="A131" s="105"/>
      <c r="B131" s="420" t="s">
        <v>301</v>
      </c>
      <c r="C131" s="420"/>
      <c r="D131" s="420"/>
      <c r="E131" s="420"/>
      <c r="F131" s="420"/>
      <c r="G131" s="420"/>
      <c r="H131" s="421"/>
    </row>
    <row r="132" spans="1:8" x14ac:dyDescent="0.55000000000000004">
      <c r="A132" s="73"/>
      <c r="B132" s="420"/>
      <c r="C132" s="420"/>
      <c r="D132" s="420"/>
      <c r="E132" s="420"/>
      <c r="F132" s="420"/>
      <c r="G132" s="420"/>
      <c r="H132" s="421"/>
    </row>
    <row r="133" spans="1:8" x14ac:dyDescent="0.55000000000000004">
      <c r="A133" s="73"/>
      <c r="B133" s="420"/>
      <c r="C133" s="420"/>
      <c r="D133" s="420"/>
      <c r="E133" s="420"/>
      <c r="F133" s="420"/>
      <c r="G133" s="420"/>
      <c r="H133" s="421"/>
    </row>
    <row r="134" spans="1:8" x14ac:dyDescent="0.55000000000000004">
      <c r="A134" s="73"/>
      <c r="E134" s="91"/>
      <c r="F134" s="91"/>
      <c r="G134" s="91"/>
      <c r="H134" s="150"/>
    </row>
    <row r="135" spans="1:8" x14ac:dyDescent="0.55000000000000004">
      <c r="A135" s="73"/>
      <c r="B135" s="420" t="s">
        <v>334</v>
      </c>
      <c r="C135" s="420"/>
      <c r="D135" s="420"/>
      <c r="E135" s="420"/>
      <c r="F135" s="420"/>
      <c r="G135" s="420"/>
      <c r="H135" s="421"/>
    </row>
    <row r="136" spans="1:8" x14ac:dyDescent="0.55000000000000004">
      <c r="A136" s="73"/>
      <c r="B136" s="420"/>
      <c r="C136" s="420"/>
      <c r="D136" s="420"/>
      <c r="E136" s="420"/>
      <c r="F136" s="420"/>
      <c r="G136" s="420"/>
      <c r="H136" s="421"/>
    </row>
    <row r="137" spans="1:8" x14ac:dyDescent="0.55000000000000004">
      <c r="A137" s="73"/>
      <c r="B137" s="420"/>
      <c r="C137" s="420"/>
      <c r="D137" s="420"/>
      <c r="E137" s="420"/>
      <c r="F137" s="420"/>
      <c r="G137" s="420"/>
      <c r="H137" s="421"/>
    </row>
    <row r="138" spans="1:8" x14ac:dyDescent="0.55000000000000004">
      <c r="A138" s="73"/>
      <c r="B138" s="420"/>
      <c r="C138" s="420"/>
      <c r="D138" s="420"/>
      <c r="E138" s="420"/>
      <c r="F138" s="420"/>
      <c r="G138" s="420"/>
      <c r="H138" s="421"/>
    </row>
    <row r="139" spans="1:8" x14ac:dyDescent="0.55000000000000004">
      <c r="A139" s="73"/>
      <c r="B139" s="420"/>
      <c r="C139" s="420"/>
      <c r="D139" s="420"/>
      <c r="E139" s="420"/>
      <c r="F139" s="420"/>
      <c r="G139" s="420"/>
      <c r="H139" s="421"/>
    </row>
    <row r="140" spans="1:8" x14ac:dyDescent="0.55000000000000004">
      <c r="A140" s="73"/>
      <c r="E140" s="91"/>
      <c r="F140" s="91"/>
      <c r="G140" s="91"/>
      <c r="H140" s="150"/>
    </row>
    <row r="141" spans="1:8" x14ac:dyDescent="0.55000000000000004">
      <c r="A141" s="73"/>
      <c r="B141" s="49" t="s">
        <v>413</v>
      </c>
      <c r="D141" s="412"/>
      <c r="E141" s="412"/>
      <c r="F141" s="412"/>
      <c r="G141" s="412"/>
      <c r="H141" s="413"/>
    </row>
    <row r="142" spans="1:8" x14ac:dyDescent="0.55000000000000004">
      <c r="A142" s="73"/>
      <c r="D142" s="77"/>
      <c r="E142" s="157"/>
      <c r="F142" s="157"/>
      <c r="G142" s="157"/>
      <c r="H142" s="158"/>
    </row>
    <row r="143" spans="1:8" x14ac:dyDescent="0.55000000000000004">
      <c r="A143" s="73"/>
      <c r="D143" s="77" t="s">
        <v>302</v>
      </c>
      <c r="E143" s="157" t="s">
        <v>295</v>
      </c>
      <c r="F143" s="157" t="s">
        <v>300</v>
      </c>
      <c r="G143" s="157"/>
      <c r="H143" s="158"/>
    </row>
    <row r="144" spans="1:8" x14ac:dyDescent="0.55000000000000004">
      <c r="A144" s="73"/>
      <c r="B144" s="159" t="s">
        <v>294</v>
      </c>
      <c r="C144" s="83"/>
      <c r="D144" s="160" t="s">
        <v>303</v>
      </c>
      <c r="E144" s="161" t="s">
        <v>296</v>
      </c>
      <c r="F144" s="161" t="s">
        <v>299</v>
      </c>
      <c r="G144" s="433" t="s">
        <v>304</v>
      </c>
      <c r="H144" s="434"/>
    </row>
    <row r="145" spans="1:8" x14ac:dyDescent="0.55000000000000004">
      <c r="A145" s="73"/>
      <c r="B145" s="43" t="s">
        <v>492</v>
      </c>
      <c r="C145" s="43" t="s">
        <v>350</v>
      </c>
      <c r="E145" s="91"/>
      <c r="G145" s="91"/>
      <c r="H145" s="150"/>
    </row>
    <row r="146" spans="1:8" x14ac:dyDescent="0.55000000000000004">
      <c r="A146" s="73"/>
      <c r="C146" s="162" t="e">
        <f>IF(E60="Yes", "Complete Analysis", "N/A - Do Not Complete")</f>
        <v>#DIV/0!</v>
      </c>
      <c r="D146" s="284"/>
      <c r="E146" s="261"/>
      <c r="F146" s="90" t="e">
        <f>E146/E152</f>
        <v>#DIV/0!</v>
      </c>
      <c r="G146" s="416"/>
      <c r="H146" s="417"/>
    </row>
    <row r="147" spans="1:8" x14ac:dyDescent="0.55000000000000004">
      <c r="A147" s="73"/>
      <c r="D147" s="284"/>
      <c r="E147" s="261"/>
      <c r="F147" s="90" t="e">
        <f>E147/E152</f>
        <v>#DIV/0!</v>
      </c>
      <c r="G147" s="416"/>
      <c r="H147" s="417"/>
    </row>
    <row r="148" spans="1:8" x14ac:dyDescent="0.55000000000000004">
      <c r="A148" s="73"/>
      <c r="D148" s="284"/>
      <c r="E148" s="261"/>
      <c r="F148" s="90" t="e">
        <f>E148/E152</f>
        <v>#DIV/0!</v>
      </c>
      <c r="G148" s="416"/>
      <c r="H148" s="417"/>
    </row>
    <row r="149" spans="1:8" x14ac:dyDescent="0.55000000000000004">
      <c r="A149" s="73"/>
      <c r="D149" s="284"/>
      <c r="E149" s="261"/>
      <c r="F149" s="90" t="e">
        <f>E149/E152</f>
        <v>#DIV/0!</v>
      </c>
      <c r="G149" s="416"/>
      <c r="H149" s="417"/>
    </row>
    <row r="150" spans="1:8" x14ac:dyDescent="0.55000000000000004">
      <c r="A150" s="73"/>
      <c r="D150" s="284"/>
      <c r="E150" s="261"/>
      <c r="F150" s="90" t="e">
        <f>E150/E152</f>
        <v>#DIV/0!</v>
      </c>
      <c r="G150" s="416"/>
      <c r="H150" s="417"/>
    </row>
    <row r="151" spans="1:8" x14ac:dyDescent="0.55000000000000004">
      <c r="A151" s="73"/>
      <c r="D151" s="285"/>
      <c r="E151" s="267"/>
      <c r="F151" s="90" t="e">
        <f>E151/E152</f>
        <v>#DIV/0!</v>
      </c>
      <c r="G151" s="414"/>
      <c r="H151" s="415"/>
    </row>
    <row r="152" spans="1:8" x14ac:dyDescent="0.55000000000000004">
      <c r="A152" s="73"/>
      <c r="C152" s="163"/>
      <c r="D152" s="163" t="s">
        <v>352</v>
      </c>
      <c r="E152" s="164">
        <f>SUM(E146:E151)</f>
        <v>0</v>
      </c>
      <c r="F152" s="91"/>
      <c r="G152" s="165" t="s">
        <v>305</v>
      </c>
      <c r="H152" s="288"/>
    </row>
    <row r="153" spans="1:8" x14ac:dyDescent="0.55000000000000004">
      <c r="A153" s="73"/>
      <c r="E153" s="91"/>
      <c r="F153" s="91"/>
      <c r="G153" s="91"/>
      <c r="H153" s="150"/>
    </row>
    <row r="154" spans="1:8" x14ac:dyDescent="0.55000000000000004">
      <c r="A154" s="73"/>
      <c r="B154" s="43" t="s">
        <v>492</v>
      </c>
      <c r="C154" s="43" t="s">
        <v>148</v>
      </c>
      <c r="E154" s="91"/>
      <c r="F154" s="91"/>
      <c r="G154" s="91"/>
      <c r="H154" s="150"/>
    </row>
    <row r="155" spans="1:8" x14ac:dyDescent="0.55000000000000004">
      <c r="A155" s="73"/>
      <c r="C155" s="162" t="e">
        <f>IF(F60="Yes", "Complete Analysis", "N/A - Do Not Complete")</f>
        <v>#DIV/0!</v>
      </c>
      <c r="D155" s="284"/>
      <c r="E155" s="261"/>
      <c r="F155" s="90" t="e">
        <f>E155/E161</f>
        <v>#DIV/0!</v>
      </c>
      <c r="G155" s="416"/>
      <c r="H155" s="417"/>
    </row>
    <row r="156" spans="1:8" x14ac:dyDescent="0.55000000000000004">
      <c r="A156" s="73"/>
      <c r="D156" s="284"/>
      <c r="E156" s="261"/>
      <c r="F156" s="90" t="e">
        <f>E156/E161</f>
        <v>#DIV/0!</v>
      </c>
      <c r="G156" s="416"/>
      <c r="H156" s="417"/>
    </row>
    <row r="157" spans="1:8" x14ac:dyDescent="0.55000000000000004">
      <c r="A157" s="73"/>
      <c r="D157" s="284"/>
      <c r="E157" s="261"/>
      <c r="F157" s="90" t="e">
        <f>E157/E161</f>
        <v>#DIV/0!</v>
      </c>
      <c r="G157" s="416"/>
      <c r="H157" s="417"/>
    </row>
    <row r="158" spans="1:8" x14ac:dyDescent="0.55000000000000004">
      <c r="A158" s="73"/>
      <c r="D158" s="284"/>
      <c r="E158" s="261"/>
      <c r="F158" s="90" t="e">
        <f>E158/E161</f>
        <v>#DIV/0!</v>
      </c>
      <c r="G158" s="416"/>
      <c r="H158" s="417"/>
    </row>
    <row r="159" spans="1:8" x14ac:dyDescent="0.55000000000000004">
      <c r="A159" s="73"/>
      <c r="D159" s="284"/>
      <c r="E159" s="261"/>
      <c r="F159" s="90" t="e">
        <f>E159/E161</f>
        <v>#DIV/0!</v>
      </c>
      <c r="G159" s="416"/>
      <c r="H159" s="417"/>
    </row>
    <row r="160" spans="1:8" x14ac:dyDescent="0.55000000000000004">
      <c r="A160" s="73"/>
      <c r="D160" s="285"/>
      <c r="E160" s="267"/>
      <c r="F160" s="90" t="e">
        <f>E160/E161</f>
        <v>#DIV/0!</v>
      </c>
      <c r="G160" s="414"/>
      <c r="H160" s="415"/>
    </row>
    <row r="161" spans="1:11" x14ac:dyDescent="0.55000000000000004">
      <c r="A161" s="73"/>
      <c r="D161" s="163" t="s">
        <v>306</v>
      </c>
      <c r="E161" s="164">
        <f>SUM(E155:E160)</f>
        <v>0</v>
      </c>
      <c r="F161" s="91"/>
      <c r="G161" s="165" t="s">
        <v>305</v>
      </c>
      <c r="H161" s="289"/>
    </row>
    <row r="162" spans="1:11" x14ac:dyDescent="0.55000000000000004">
      <c r="A162" s="73"/>
      <c r="D162" s="163"/>
      <c r="E162" s="139"/>
      <c r="F162" s="91"/>
      <c r="G162" s="165"/>
      <c r="H162" s="166"/>
    </row>
    <row r="163" spans="1:11" x14ac:dyDescent="0.55000000000000004">
      <c r="A163" s="105"/>
      <c r="B163" s="43" t="s">
        <v>492</v>
      </c>
      <c r="C163" s="43" t="s">
        <v>493</v>
      </c>
      <c r="E163" s="91"/>
      <c r="F163" s="91"/>
      <c r="G163" s="91"/>
      <c r="H163" s="150"/>
      <c r="I163" s="178"/>
      <c r="J163" s="138"/>
    </row>
    <row r="164" spans="1:11" x14ac:dyDescent="0.55000000000000004">
      <c r="A164" s="105"/>
      <c r="C164" s="162" t="e">
        <f>IF(G60="Yes", "Complete Analysis", "N/A - Do Not Complete")</f>
        <v>#DIV/0!</v>
      </c>
      <c r="D164" s="284"/>
      <c r="E164" s="260"/>
      <c r="F164" s="90" t="e">
        <f>E164/$E$168</f>
        <v>#DIV/0!</v>
      </c>
      <c r="G164" s="416"/>
      <c r="H164" s="417"/>
      <c r="J164" s="138"/>
    </row>
    <row r="165" spans="1:11" x14ac:dyDescent="0.55000000000000004">
      <c r="A165" s="105"/>
      <c r="C165" s="162"/>
      <c r="D165" s="284"/>
      <c r="E165" s="260"/>
      <c r="F165" s="90" t="e">
        <f>E165/$E$168</f>
        <v>#DIV/0!</v>
      </c>
      <c r="G165" s="416"/>
      <c r="H165" s="417"/>
      <c r="J165" s="138"/>
    </row>
    <row r="166" spans="1:11" x14ac:dyDescent="0.55000000000000004">
      <c r="A166" s="105"/>
      <c r="D166" s="286"/>
      <c r="E166" s="260"/>
      <c r="F166" s="90" t="e">
        <f>E166/$E$168</f>
        <v>#DIV/0!</v>
      </c>
      <c r="G166" s="416"/>
      <c r="H166" s="417"/>
    </row>
    <row r="167" spans="1:11" x14ac:dyDescent="0.55000000000000004">
      <c r="A167" s="105"/>
      <c r="D167" s="285"/>
      <c r="E167" s="260"/>
      <c r="F167" s="90" t="e">
        <f>E167/$E$168</f>
        <v>#DIV/0!</v>
      </c>
      <c r="G167" s="414"/>
      <c r="H167" s="415"/>
    </row>
    <row r="168" spans="1:11" x14ac:dyDescent="0.55000000000000004">
      <c r="A168" s="105"/>
      <c r="D168" s="163" t="s">
        <v>307</v>
      </c>
      <c r="E168" s="167">
        <f>SUM(E164:E167)</f>
        <v>0</v>
      </c>
      <c r="F168" s="91"/>
      <c r="G168" s="165" t="s">
        <v>305</v>
      </c>
      <c r="H168" s="289"/>
    </row>
    <row r="169" spans="1:11" x14ac:dyDescent="0.55000000000000004">
      <c r="A169" s="105"/>
      <c r="E169" s="91"/>
      <c r="F169" s="91"/>
      <c r="G169" s="91"/>
      <c r="H169" s="150"/>
    </row>
    <row r="170" spans="1:11" x14ac:dyDescent="0.55000000000000004">
      <c r="A170" s="105"/>
      <c r="B170" s="43" t="s">
        <v>492</v>
      </c>
      <c r="C170" s="43" t="s">
        <v>514</v>
      </c>
      <c r="E170" s="91"/>
      <c r="F170" s="91"/>
      <c r="G170" s="91"/>
      <c r="H170" s="150"/>
      <c r="I170" s="178"/>
      <c r="J170" s="138"/>
    </row>
    <row r="171" spans="1:11" x14ac:dyDescent="0.55000000000000004">
      <c r="A171" s="105"/>
      <c r="C171" s="162" t="e">
        <f>IF(G81 ="Yes", "Complete Analysis", "N/A - Do Not Complete")</f>
        <v>#DIV/0!</v>
      </c>
      <c r="D171" s="284"/>
      <c r="E171" s="260"/>
      <c r="F171" s="90" t="e">
        <f>E171/$E$177</f>
        <v>#DIV/0!</v>
      </c>
      <c r="G171" s="416"/>
      <c r="H171" s="417"/>
      <c r="J171" s="131"/>
    </row>
    <row r="172" spans="1:11" x14ac:dyDescent="0.55000000000000004">
      <c r="A172" s="105"/>
      <c r="C172" s="162"/>
      <c r="D172" s="284"/>
      <c r="E172" s="260"/>
      <c r="F172" s="90" t="e">
        <f>E172/$E$177</f>
        <v>#DIV/0!</v>
      </c>
      <c r="G172" s="416"/>
      <c r="H172" s="417"/>
      <c r="K172" s="131"/>
    </row>
    <row r="173" spans="1:11" x14ac:dyDescent="0.55000000000000004">
      <c r="A173" s="105"/>
      <c r="D173" s="286"/>
      <c r="E173" s="260"/>
      <c r="F173" s="90" t="e">
        <f>E173/$E$177</f>
        <v>#DIV/0!</v>
      </c>
      <c r="G173" s="416"/>
      <c r="H173" s="417"/>
    </row>
    <row r="174" spans="1:11" x14ac:dyDescent="0.55000000000000004">
      <c r="A174" s="105"/>
      <c r="D174" s="286"/>
      <c r="E174" s="260"/>
      <c r="F174" s="90" t="e">
        <f t="shared" ref="F174:F175" si="4">E174/$E$177</f>
        <v>#DIV/0!</v>
      </c>
      <c r="G174" s="416"/>
      <c r="H174" s="417"/>
    </row>
    <row r="175" spans="1:11" x14ac:dyDescent="0.55000000000000004">
      <c r="A175" s="105"/>
      <c r="D175" s="286"/>
      <c r="E175" s="260"/>
      <c r="F175" s="90" t="e">
        <f t="shared" si="4"/>
        <v>#DIV/0!</v>
      </c>
      <c r="G175" s="416"/>
      <c r="H175" s="417"/>
    </row>
    <row r="176" spans="1:11" x14ac:dyDescent="0.55000000000000004">
      <c r="A176" s="105"/>
      <c r="D176" s="285"/>
      <c r="E176" s="260"/>
      <c r="F176" s="90" t="e">
        <f>E176/$E$177</f>
        <v>#DIV/0!</v>
      </c>
      <c r="G176" s="414"/>
      <c r="H176" s="415"/>
    </row>
    <row r="177" spans="1:11" x14ac:dyDescent="0.55000000000000004">
      <c r="A177" s="105"/>
      <c r="D177" s="163" t="s">
        <v>307</v>
      </c>
      <c r="E177" s="167">
        <f>SUM(E171:E176)</f>
        <v>0</v>
      </c>
      <c r="F177" s="91"/>
      <c r="G177" s="165" t="s">
        <v>305</v>
      </c>
      <c r="H177" s="289"/>
    </row>
    <row r="178" spans="1:11" x14ac:dyDescent="0.55000000000000004">
      <c r="A178" s="105"/>
      <c r="E178" s="91"/>
      <c r="F178" s="91"/>
      <c r="G178" s="91"/>
      <c r="H178" s="150"/>
    </row>
    <row r="179" spans="1:11" x14ac:dyDescent="0.55000000000000004">
      <c r="A179" s="105"/>
      <c r="B179" s="43" t="s">
        <v>492</v>
      </c>
      <c r="C179" s="43" t="s">
        <v>515</v>
      </c>
      <c r="E179" s="91"/>
      <c r="F179" s="91"/>
      <c r="G179" s="91"/>
      <c r="H179" s="150"/>
      <c r="J179" s="138"/>
    </row>
    <row r="180" spans="1:11" x14ac:dyDescent="0.55000000000000004">
      <c r="A180" s="105"/>
      <c r="C180" s="162" t="e">
        <f>IF(G102="Yes", "Complete Analysis", "N/A - Do Not Complete")</f>
        <v>#DIV/0!</v>
      </c>
      <c r="D180" s="284"/>
      <c r="E180" s="260"/>
      <c r="F180" s="90" t="e">
        <f>E180/$E$187</f>
        <v>#DIV/0!</v>
      </c>
      <c r="G180" s="416"/>
      <c r="H180" s="417"/>
      <c r="J180" s="131"/>
    </row>
    <row r="181" spans="1:11" x14ac:dyDescent="0.55000000000000004">
      <c r="A181" s="105"/>
      <c r="C181" s="162"/>
      <c r="D181" s="284"/>
      <c r="E181" s="260"/>
      <c r="F181" s="90" t="e">
        <f>E181/$E$187</f>
        <v>#DIV/0!</v>
      </c>
      <c r="G181" s="416"/>
      <c r="H181" s="417"/>
      <c r="K181" s="131"/>
    </row>
    <row r="182" spans="1:11" x14ac:dyDescent="0.55000000000000004">
      <c r="A182" s="105"/>
      <c r="D182" s="286"/>
      <c r="E182" s="260"/>
      <c r="F182" s="90" t="e">
        <f>E182/$E$187</f>
        <v>#DIV/0!</v>
      </c>
      <c r="G182" s="416"/>
      <c r="H182" s="417"/>
    </row>
    <row r="183" spans="1:11" x14ac:dyDescent="0.55000000000000004">
      <c r="A183" s="105"/>
      <c r="D183" s="286"/>
      <c r="E183" s="260"/>
      <c r="F183" s="90" t="e">
        <f t="shared" ref="F183:F185" si="5">E183/$E$187</f>
        <v>#DIV/0!</v>
      </c>
      <c r="G183" s="416"/>
      <c r="H183" s="417"/>
    </row>
    <row r="184" spans="1:11" x14ac:dyDescent="0.55000000000000004">
      <c r="A184" s="105"/>
      <c r="D184" s="286"/>
      <c r="E184" s="260"/>
      <c r="F184" s="90" t="e">
        <f t="shared" si="5"/>
        <v>#DIV/0!</v>
      </c>
      <c r="G184" s="416"/>
      <c r="H184" s="417"/>
    </row>
    <row r="185" spans="1:11" x14ac:dyDescent="0.55000000000000004">
      <c r="A185" s="105"/>
      <c r="D185" s="286"/>
      <c r="E185" s="260"/>
      <c r="F185" s="90" t="e">
        <f t="shared" si="5"/>
        <v>#DIV/0!</v>
      </c>
      <c r="G185" s="416"/>
      <c r="H185" s="417"/>
    </row>
    <row r="186" spans="1:11" x14ac:dyDescent="0.55000000000000004">
      <c r="A186" s="105"/>
      <c r="D186" s="285"/>
      <c r="E186" s="260"/>
      <c r="F186" s="90" t="e">
        <f>E186/$E$187</f>
        <v>#DIV/0!</v>
      </c>
      <c r="G186" s="414"/>
      <c r="H186" s="415"/>
    </row>
    <row r="187" spans="1:11" x14ac:dyDescent="0.55000000000000004">
      <c r="A187" s="105"/>
      <c r="D187" s="163" t="s">
        <v>307</v>
      </c>
      <c r="E187" s="167">
        <f>SUM(E180:E186)</f>
        <v>0</v>
      </c>
      <c r="F187" s="91"/>
      <c r="G187" s="165" t="s">
        <v>305</v>
      </c>
      <c r="H187" s="289"/>
    </row>
    <row r="188" spans="1:11" x14ac:dyDescent="0.55000000000000004">
      <c r="A188" s="105"/>
      <c r="E188" s="179"/>
      <c r="F188" s="91"/>
      <c r="G188" s="91"/>
      <c r="H188" s="150"/>
    </row>
    <row r="189" spans="1:11" x14ac:dyDescent="0.55000000000000004">
      <c r="A189" s="105"/>
      <c r="B189" s="43" t="s">
        <v>492</v>
      </c>
      <c r="C189" s="43" t="s">
        <v>516</v>
      </c>
      <c r="E189" s="91"/>
      <c r="F189" s="91"/>
      <c r="G189" s="91"/>
      <c r="H189" s="150"/>
      <c r="J189" s="138"/>
    </row>
    <row r="190" spans="1:11" x14ac:dyDescent="0.55000000000000004">
      <c r="A190" s="105"/>
      <c r="C190" s="162" t="e">
        <f>IF(G123="Yes", "Complete Analysis", "N/A - Do Not Complete")</f>
        <v>#DIV/0!</v>
      </c>
      <c r="D190" s="284"/>
      <c r="E190" s="260"/>
      <c r="F190" s="90" t="e">
        <f>E190/$E$196</f>
        <v>#DIV/0!</v>
      </c>
      <c r="G190" s="416"/>
      <c r="H190" s="417"/>
      <c r="J190" s="131"/>
    </row>
    <row r="191" spans="1:11" x14ac:dyDescent="0.55000000000000004">
      <c r="A191" s="105"/>
      <c r="C191" s="162"/>
      <c r="D191" s="284"/>
      <c r="E191" s="260"/>
      <c r="F191" s="90" t="e">
        <f>E191/$E$196</f>
        <v>#DIV/0!</v>
      </c>
      <c r="G191" s="416"/>
      <c r="H191" s="417"/>
      <c r="K191" s="131"/>
    </row>
    <row r="192" spans="1:11" x14ac:dyDescent="0.55000000000000004">
      <c r="A192" s="105"/>
      <c r="C192" s="162"/>
      <c r="D192" s="286"/>
      <c r="E192" s="260"/>
      <c r="F192" s="90" t="e">
        <f t="shared" ref="F192:F193" si="6">E192/$E$196</f>
        <v>#DIV/0!</v>
      </c>
      <c r="G192" s="416"/>
      <c r="H192" s="417"/>
      <c r="K192" s="131"/>
    </row>
    <row r="193" spans="1:11" x14ac:dyDescent="0.55000000000000004">
      <c r="A193" s="105"/>
      <c r="C193" s="162"/>
      <c r="D193" s="286"/>
      <c r="E193" s="260"/>
      <c r="F193" s="90" t="e">
        <f t="shared" si="6"/>
        <v>#DIV/0!</v>
      </c>
      <c r="G193" s="416"/>
      <c r="H193" s="417"/>
      <c r="K193" s="131"/>
    </row>
    <row r="194" spans="1:11" x14ac:dyDescent="0.55000000000000004">
      <c r="A194" s="105"/>
      <c r="D194" s="286"/>
      <c r="E194" s="260"/>
      <c r="F194" s="90" t="e">
        <f>E194/$E$196</f>
        <v>#DIV/0!</v>
      </c>
      <c r="G194" s="416"/>
      <c r="H194" s="417"/>
    </row>
    <row r="195" spans="1:11" x14ac:dyDescent="0.55000000000000004">
      <c r="A195" s="105"/>
      <c r="D195" s="285"/>
      <c r="E195" s="260"/>
      <c r="F195" s="90"/>
      <c r="G195" s="414"/>
      <c r="H195" s="415"/>
    </row>
    <row r="196" spans="1:11" x14ac:dyDescent="0.55000000000000004">
      <c r="A196" s="105"/>
      <c r="D196" s="163" t="s">
        <v>307</v>
      </c>
      <c r="E196" s="167">
        <f>SUM(E190:E195)</f>
        <v>0</v>
      </c>
      <c r="F196" s="91"/>
      <c r="G196" s="165" t="s">
        <v>305</v>
      </c>
      <c r="H196" s="289"/>
    </row>
    <row r="197" spans="1:11" x14ac:dyDescent="0.55000000000000004">
      <c r="A197" s="105"/>
      <c r="E197" s="91"/>
      <c r="F197" s="91"/>
      <c r="G197" s="91"/>
      <c r="H197" s="150"/>
    </row>
    <row r="198" spans="1:11" x14ac:dyDescent="0.55000000000000004">
      <c r="A198" s="105"/>
      <c r="B198" s="43" t="s">
        <v>492</v>
      </c>
      <c r="C198" s="43" t="s">
        <v>494</v>
      </c>
      <c r="E198" s="91"/>
      <c r="F198" s="91"/>
      <c r="G198" s="91"/>
      <c r="H198" s="150"/>
    </row>
    <row r="199" spans="1:11" x14ac:dyDescent="0.55000000000000004">
      <c r="A199" s="105"/>
      <c r="C199" s="162" t="e">
        <f>IF(H60="Yes", "Complete Analysis", "N/A - Do Not Complete")</f>
        <v>#DIV/0!</v>
      </c>
      <c r="D199" s="287"/>
      <c r="E199" s="260"/>
      <c r="F199" s="90" t="e">
        <f>E199/E201</f>
        <v>#DIV/0!</v>
      </c>
      <c r="G199" s="416"/>
      <c r="H199" s="417"/>
    </row>
    <row r="200" spans="1:11" x14ac:dyDescent="0.55000000000000004">
      <c r="A200" s="105"/>
      <c r="C200" s="162"/>
      <c r="D200" s="285"/>
      <c r="E200" s="268"/>
      <c r="F200" s="90" t="e">
        <f>E200/E201</f>
        <v>#DIV/0!</v>
      </c>
      <c r="G200" s="414"/>
      <c r="H200" s="415"/>
    </row>
    <row r="201" spans="1:11" x14ac:dyDescent="0.55000000000000004">
      <c r="A201" s="105"/>
      <c r="C201" s="162"/>
      <c r="D201" s="163" t="s">
        <v>308</v>
      </c>
      <c r="E201" s="167">
        <f>SUM(E199:E200)</f>
        <v>0</v>
      </c>
      <c r="F201" s="90"/>
      <c r="G201" s="165" t="s">
        <v>305</v>
      </c>
      <c r="H201" s="290"/>
    </row>
    <row r="202" spans="1:11" ht="14.7" thickBot="1" x14ac:dyDescent="0.6">
      <c r="A202" s="120"/>
      <c r="B202" s="95"/>
      <c r="C202" s="168"/>
      <c r="D202" s="169"/>
      <c r="E202" s="169"/>
      <c r="F202" s="170"/>
      <c r="G202" s="96"/>
      <c r="H202" s="171"/>
    </row>
    <row r="203" spans="1:11" ht="14.7" thickBot="1" x14ac:dyDescent="0.6">
      <c r="C203" s="162"/>
      <c r="E203" s="139"/>
      <c r="F203" s="91"/>
      <c r="G203" s="91"/>
      <c r="H203" s="91"/>
    </row>
    <row r="204" spans="1:11" ht="15.9" thickBot="1" x14ac:dyDescent="0.65">
      <c r="A204" s="408" t="s">
        <v>390</v>
      </c>
      <c r="B204" s="409"/>
      <c r="C204" s="409"/>
      <c r="D204" s="409"/>
      <c r="E204" s="409"/>
      <c r="F204" s="409"/>
      <c r="G204" s="409"/>
      <c r="H204" s="410"/>
    </row>
    <row r="205" spans="1:11" x14ac:dyDescent="0.55000000000000004">
      <c r="A205" s="73" t="s">
        <v>134</v>
      </c>
      <c r="B205" s="425" t="s">
        <v>335</v>
      </c>
      <c r="C205" s="425"/>
      <c r="D205" s="425"/>
      <c r="E205" s="425"/>
      <c r="F205" s="425"/>
      <c r="G205" s="425"/>
      <c r="H205" s="426"/>
    </row>
    <row r="206" spans="1:11" x14ac:dyDescent="0.55000000000000004">
      <c r="A206" s="73"/>
      <c r="B206" s="420"/>
      <c r="C206" s="420"/>
      <c r="D206" s="420"/>
      <c r="E206" s="420"/>
      <c r="F206" s="420"/>
      <c r="G206" s="420"/>
      <c r="H206" s="421"/>
    </row>
    <row r="207" spans="1:11" x14ac:dyDescent="0.55000000000000004">
      <c r="A207" s="105"/>
      <c r="H207" s="75"/>
    </row>
    <row r="208" spans="1:11" x14ac:dyDescent="0.55000000000000004">
      <c r="A208" s="73"/>
      <c r="B208" s="49" t="s">
        <v>413</v>
      </c>
      <c r="D208" s="412"/>
      <c r="E208" s="412"/>
      <c r="F208" s="412"/>
      <c r="G208" s="412"/>
      <c r="H208" s="413"/>
    </row>
    <row r="209" spans="1:8" x14ac:dyDescent="0.55000000000000004">
      <c r="A209" s="73"/>
      <c r="C209" s="77"/>
      <c r="D209" s="77"/>
      <c r="E209" s="77"/>
      <c r="F209" s="77"/>
      <c r="G209" s="77"/>
      <c r="H209" s="78"/>
    </row>
    <row r="210" spans="1:8" x14ac:dyDescent="0.55000000000000004">
      <c r="A210" s="105"/>
      <c r="E210" s="427" t="s">
        <v>290</v>
      </c>
      <c r="F210" s="427"/>
      <c r="G210" s="427"/>
      <c r="H210" s="428"/>
    </row>
    <row r="211" spans="1:8" x14ac:dyDescent="0.55000000000000004">
      <c r="A211" s="105"/>
      <c r="E211" s="79" t="s">
        <v>138</v>
      </c>
      <c r="F211" s="79" t="s">
        <v>138</v>
      </c>
      <c r="G211" s="79" t="s">
        <v>138</v>
      </c>
      <c r="H211" s="80" t="s">
        <v>138</v>
      </c>
    </row>
    <row r="212" spans="1:8" x14ac:dyDescent="0.55000000000000004">
      <c r="A212" s="105"/>
      <c r="B212" s="81" t="s">
        <v>199</v>
      </c>
      <c r="C212" s="180"/>
      <c r="D212" s="83"/>
      <c r="E212" s="82" t="s">
        <v>350</v>
      </c>
      <c r="F212" s="82" t="s">
        <v>148</v>
      </c>
      <c r="G212" s="82" t="s">
        <v>285</v>
      </c>
      <c r="H212" s="134" t="s">
        <v>286</v>
      </c>
    </row>
    <row r="213" spans="1:8" ht="22" customHeight="1" x14ac:dyDescent="0.55000000000000004">
      <c r="A213" s="105"/>
      <c r="B213" s="87" t="s">
        <v>287</v>
      </c>
      <c r="C213" s="79"/>
      <c r="D213" s="79"/>
      <c r="E213" s="79"/>
      <c r="F213" s="79"/>
      <c r="G213" s="79"/>
      <c r="H213" s="80"/>
    </row>
    <row r="214" spans="1:8" x14ac:dyDescent="0.55000000000000004">
      <c r="A214" s="105"/>
      <c r="B214" s="429"/>
      <c r="C214" s="429"/>
      <c r="D214" s="429"/>
      <c r="E214" s="269"/>
      <c r="F214" s="269"/>
      <c r="G214" s="271"/>
      <c r="H214" s="270"/>
    </row>
    <row r="215" spans="1:8" x14ac:dyDescent="0.55000000000000004">
      <c r="A215" s="105"/>
      <c r="B215" s="396"/>
      <c r="C215" s="396"/>
      <c r="D215" s="396"/>
      <c r="E215" s="271"/>
      <c r="F215" s="271"/>
      <c r="G215" s="271"/>
      <c r="H215" s="270"/>
    </row>
    <row r="216" spans="1:8" x14ac:dyDescent="0.55000000000000004">
      <c r="A216" s="105"/>
      <c r="B216" s="396"/>
      <c r="C216" s="396"/>
      <c r="D216" s="396"/>
      <c r="E216" s="271"/>
      <c r="F216" s="271"/>
      <c r="G216" s="271"/>
      <c r="H216" s="270"/>
    </row>
    <row r="217" spans="1:8" x14ac:dyDescent="0.55000000000000004">
      <c r="A217" s="105"/>
      <c r="B217" s="396"/>
      <c r="C217" s="396"/>
      <c r="D217" s="396"/>
      <c r="E217" s="271"/>
      <c r="F217" s="271"/>
      <c r="G217" s="271"/>
      <c r="H217" s="270"/>
    </row>
    <row r="218" spans="1:8" x14ac:dyDescent="0.55000000000000004">
      <c r="A218" s="105"/>
      <c r="B218" s="424" t="s">
        <v>153</v>
      </c>
      <c r="C218" s="424"/>
      <c r="D218" s="424"/>
      <c r="E218" s="271"/>
      <c r="F218" s="271"/>
      <c r="G218" s="271"/>
      <c r="H218" s="272"/>
    </row>
    <row r="219" spans="1:8" x14ac:dyDescent="0.55000000000000004">
      <c r="A219" s="105"/>
      <c r="B219" s="396"/>
      <c r="C219" s="396"/>
      <c r="D219" s="396"/>
      <c r="E219" s="271"/>
      <c r="F219" s="271"/>
      <c r="G219" s="271"/>
      <c r="H219" s="272"/>
    </row>
    <row r="220" spans="1:8" ht="22" customHeight="1" x14ac:dyDescent="0.55000000000000004">
      <c r="A220" s="105"/>
      <c r="B220" s="87" t="s">
        <v>288</v>
      </c>
      <c r="C220" s="112"/>
      <c r="D220" s="139"/>
      <c r="E220" s="139"/>
      <c r="F220" s="139"/>
      <c r="G220" s="140"/>
      <c r="H220" s="141"/>
    </row>
    <row r="221" spans="1:8" x14ac:dyDescent="0.55000000000000004">
      <c r="A221" s="105"/>
      <c r="B221" s="396"/>
      <c r="C221" s="396"/>
      <c r="D221" s="396"/>
      <c r="E221" s="271"/>
      <c r="F221" s="271"/>
      <c r="G221" s="271"/>
      <c r="H221" s="272"/>
    </row>
    <row r="222" spans="1:8" x14ac:dyDescent="0.55000000000000004">
      <c r="A222" s="105"/>
      <c r="B222" s="418"/>
      <c r="C222" s="430"/>
      <c r="D222" s="419"/>
      <c r="E222" s="271"/>
      <c r="F222" s="271"/>
      <c r="G222" s="271"/>
      <c r="H222" s="272"/>
    </row>
    <row r="223" spans="1:8" x14ac:dyDescent="0.55000000000000004">
      <c r="A223" s="105"/>
      <c r="B223" s="418"/>
      <c r="C223" s="430"/>
      <c r="D223" s="419"/>
      <c r="E223" s="271"/>
      <c r="F223" s="271"/>
      <c r="G223" s="271"/>
      <c r="H223" s="272"/>
    </row>
    <row r="224" spans="1:8" x14ac:dyDescent="0.55000000000000004">
      <c r="A224" s="105"/>
      <c r="B224" s="418"/>
      <c r="C224" s="430"/>
      <c r="D224" s="419"/>
      <c r="E224" s="271"/>
      <c r="F224" s="271"/>
      <c r="G224" s="271"/>
      <c r="H224" s="272"/>
    </row>
    <row r="225" spans="1:10" x14ac:dyDescent="0.55000000000000004">
      <c r="A225" s="105"/>
      <c r="B225" s="397" t="s">
        <v>153</v>
      </c>
      <c r="C225" s="398"/>
      <c r="D225" s="399"/>
      <c r="E225" s="271"/>
      <c r="F225" s="271"/>
      <c r="G225" s="271"/>
      <c r="H225" s="272"/>
    </row>
    <row r="226" spans="1:10" x14ac:dyDescent="0.55000000000000004">
      <c r="A226" s="105"/>
      <c r="B226" s="396"/>
      <c r="C226" s="396"/>
      <c r="D226" s="396"/>
      <c r="E226" s="271"/>
      <c r="F226" s="271"/>
      <c r="G226" s="271"/>
      <c r="H226" s="272"/>
    </row>
    <row r="227" spans="1:10" x14ac:dyDescent="0.55000000000000004">
      <c r="A227" s="105"/>
      <c r="B227" s="118"/>
      <c r="C227" s="118"/>
      <c r="D227" s="118"/>
      <c r="E227" s="119"/>
      <c r="F227" s="119"/>
      <c r="G227" s="119"/>
      <c r="H227" s="172"/>
    </row>
    <row r="228" spans="1:10" x14ac:dyDescent="0.55000000000000004">
      <c r="A228" s="73" t="s">
        <v>135</v>
      </c>
      <c r="B228" s="117" t="s">
        <v>336</v>
      </c>
      <c r="C228" s="118"/>
      <c r="D228" s="118"/>
      <c r="E228" s="119"/>
      <c r="F228" s="119"/>
      <c r="G228" s="119"/>
      <c r="H228" s="172"/>
      <c r="J228" s="138"/>
    </row>
    <row r="229" spans="1:10" x14ac:dyDescent="0.55000000000000004">
      <c r="A229" s="105"/>
      <c r="B229" s="400"/>
      <c r="C229" s="400"/>
      <c r="D229" s="400"/>
      <c r="E229" s="400"/>
      <c r="F229" s="400"/>
      <c r="G229" s="400"/>
      <c r="H229" s="401"/>
      <c r="J229" s="131"/>
    </row>
    <row r="230" spans="1:10" ht="43.15" customHeight="1" x14ac:dyDescent="0.55000000000000004">
      <c r="A230" s="105"/>
      <c r="B230" s="400"/>
      <c r="C230" s="400"/>
      <c r="D230" s="400"/>
      <c r="E230" s="400"/>
      <c r="F230" s="400"/>
      <c r="G230" s="400"/>
      <c r="H230" s="401"/>
      <c r="J230" s="138"/>
    </row>
    <row r="231" spans="1:10" ht="14.7" thickBot="1" x14ac:dyDescent="0.6">
      <c r="A231" s="120"/>
      <c r="B231" s="173"/>
      <c r="C231" s="174"/>
      <c r="D231" s="174"/>
      <c r="E231" s="174"/>
      <c r="F231" s="174"/>
      <c r="G231" s="174"/>
      <c r="H231" s="175"/>
    </row>
    <row r="232" spans="1:10" x14ac:dyDescent="0.55000000000000004">
      <c r="C232" s="162"/>
      <c r="E232" s="139"/>
      <c r="F232" s="91"/>
      <c r="G232" s="91"/>
      <c r="H232" s="91"/>
    </row>
  </sheetData>
  <sheetProtection algorithmName="SHA-512" hashValue="8eu/7/F6k5t+jF7JJau+Sc9QfdwLCJwS3VBdZL2qhH3MnMBNNgnW6fXjWyr9+oazpPBZrxZ9Ni5w0xZxziGVgw==" saltValue="XYw6kUWXHDwtja02v1YQzQ==" spinCount="100000" sheet="1" objects="1" scenarios="1" insertRows="0"/>
  <mergeCells count="114">
    <mergeCell ref="B17:E18"/>
    <mergeCell ref="B50:C50"/>
    <mergeCell ref="B55:C55"/>
    <mergeCell ref="B48:C48"/>
    <mergeCell ref="A28:H28"/>
    <mergeCell ref="B29:H30"/>
    <mergeCell ref="E37:H37"/>
    <mergeCell ref="B43:C43"/>
    <mergeCell ref="B52:C52"/>
    <mergeCell ref="B53:C53"/>
    <mergeCell ref="B54:C54"/>
    <mergeCell ref="B24:G24"/>
    <mergeCell ref="B25:G25"/>
    <mergeCell ref="B51:C51"/>
    <mergeCell ref="B111:C111"/>
    <mergeCell ref="B113:C113"/>
    <mergeCell ref="B72:C72"/>
    <mergeCell ref="B73:C73"/>
    <mergeCell ref="B74:C74"/>
    <mergeCell ref="B86:C86"/>
    <mergeCell ref="B87:C87"/>
    <mergeCell ref="B88:C88"/>
    <mergeCell ref="B89:C89"/>
    <mergeCell ref="B93:C93"/>
    <mergeCell ref="B94:C94"/>
    <mergeCell ref="B109:C109"/>
    <mergeCell ref="B110:C110"/>
    <mergeCell ref="B229:H230"/>
    <mergeCell ref="G171:H171"/>
    <mergeCell ref="G180:H180"/>
    <mergeCell ref="B219:D219"/>
    <mergeCell ref="B221:D221"/>
    <mergeCell ref="B216:D216"/>
    <mergeCell ref="B217:D217"/>
    <mergeCell ref="B218:D218"/>
    <mergeCell ref="A204:H204"/>
    <mergeCell ref="B205:H206"/>
    <mergeCell ref="D208:H208"/>
    <mergeCell ref="E210:H210"/>
    <mergeCell ref="B214:D214"/>
    <mergeCell ref="G190:H190"/>
    <mergeCell ref="B226:D226"/>
    <mergeCell ref="G199:H199"/>
    <mergeCell ref="G200:H200"/>
    <mergeCell ref="B222:D222"/>
    <mergeCell ref="B223:D223"/>
    <mergeCell ref="B224:D224"/>
    <mergeCell ref="B225:D225"/>
    <mergeCell ref="G194:H194"/>
    <mergeCell ref="G193:H193"/>
    <mergeCell ref="G192:H192"/>
    <mergeCell ref="B215:D215"/>
    <mergeCell ref="C127:H128"/>
    <mergeCell ref="B131:H133"/>
    <mergeCell ref="G146:H146"/>
    <mergeCell ref="G147:H147"/>
    <mergeCell ref="G167:H167"/>
    <mergeCell ref="G166:H166"/>
    <mergeCell ref="G165:H165"/>
    <mergeCell ref="G176:H176"/>
    <mergeCell ref="G175:H175"/>
    <mergeCell ref="G174:H174"/>
    <mergeCell ref="G173:H173"/>
    <mergeCell ref="G172:H172"/>
    <mergeCell ref="G159:H159"/>
    <mergeCell ref="G160:H160"/>
    <mergeCell ref="G164:H164"/>
    <mergeCell ref="G181:H181"/>
    <mergeCell ref="G195:H195"/>
    <mergeCell ref="B135:H139"/>
    <mergeCell ref="D141:H141"/>
    <mergeCell ref="G144:H144"/>
    <mergeCell ref="G191:H191"/>
    <mergeCell ref="G186:H186"/>
    <mergeCell ref="G185:H185"/>
    <mergeCell ref="B67:C67"/>
    <mergeCell ref="B68:C68"/>
    <mergeCell ref="B95:C95"/>
    <mergeCell ref="B96:C96"/>
    <mergeCell ref="B107:C107"/>
    <mergeCell ref="B108:C108"/>
    <mergeCell ref="B64:C64"/>
    <mergeCell ref="B69:C69"/>
    <mergeCell ref="B71:C71"/>
    <mergeCell ref="B76:C76"/>
    <mergeCell ref="B85:C85"/>
    <mergeCell ref="B90:C90"/>
    <mergeCell ref="B92:C92"/>
    <mergeCell ref="B97:C97"/>
    <mergeCell ref="B106:C106"/>
    <mergeCell ref="G184:H184"/>
    <mergeCell ref="G183:H183"/>
    <mergeCell ref="G182:H182"/>
    <mergeCell ref="D33:H35"/>
    <mergeCell ref="B75:C75"/>
    <mergeCell ref="B114:C114"/>
    <mergeCell ref="B115:C115"/>
    <mergeCell ref="B116:C116"/>
    <mergeCell ref="B117:C117"/>
    <mergeCell ref="G156:H156"/>
    <mergeCell ref="G148:H148"/>
    <mergeCell ref="G157:H157"/>
    <mergeCell ref="G158:H158"/>
    <mergeCell ref="G149:H149"/>
    <mergeCell ref="G150:H150"/>
    <mergeCell ref="G151:H151"/>
    <mergeCell ref="G155:H155"/>
    <mergeCell ref="B65:C65"/>
    <mergeCell ref="B66:C66"/>
    <mergeCell ref="B44:C44"/>
    <mergeCell ref="B45:C45"/>
    <mergeCell ref="B118:C118"/>
    <mergeCell ref="B46:C46"/>
    <mergeCell ref="B47:C47"/>
  </mergeCells>
  <conditionalFormatting sqref="A41">
    <cfRule type="expression" dxfId="199" priority="4">
      <formula>$F$17="no"</formula>
    </cfRule>
  </conditionalFormatting>
  <conditionalFormatting sqref="A28:H32 A33:D33 A34:C35 A36:H164 A165:G167 A168:H171 A172:G176 A177:H180 A181:G186 A187:H190 A191:G195 A196:H231">
    <cfRule type="expression" dxfId="198" priority="1">
      <formula>AND($F$11="no",$F$13="no",$F$15="no",$F$20="no")</formula>
    </cfRule>
  </conditionalFormatting>
  <conditionalFormatting sqref="A62:H64 A65:B68 D65:H68 A69:H71 A72:B75 D72:H75 A76:H85 A86:B89 D86:H89 A90:H92 A93:B96 D93:H96 A97:H106 A107:B110 D107:H110 A111:H113 A114:B117 D114:H117 A118:H124 A170:H171 A172:G176 A177:H180 A181:G186 A187:H190 A191:G195 A196:H196">
    <cfRule type="expression" dxfId="197" priority="5">
      <formula>$F$17="no"</formula>
    </cfRule>
  </conditionalFormatting>
  <conditionalFormatting sqref="B198">
    <cfRule type="expression" dxfId="196" priority="10">
      <formula>$F$20="no"</formula>
    </cfRule>
  </conditionalFormatting>
  <conditionalFormatting sqref="C163">
    <cfRule type="expression" dxfId="195" priority="3">
      <formula>$F$17="no"</formula>
    </cfRule>
  </conditionalFormatting>
  <conditionalFormatting sqref="C198">
    <cfRule type="expression" dxfId="194" priority="2">
      <formula>$F$17="no"</formula>
    </cfRule>
  </conditionalFormatting>
  <conditionalFormatting sqref="E43:E48 E50:E56 E58:E61 E71:E77 E79:E82 E92:E98 E100:E103 E113:E119 E121:E124 B145:H152 E221:E226">
    <cfRule type="expression" dxfId="193" priority="71">
      <formula>$F$11="no"</formula>
    </cfRule>
  </conditionalFormatting>
  <conditionalFormatting sqref="E64:E69">
    <cfRule type="expression" dxfId="192" priority="38">
      <formula>$F$11="no"</formula>
    </cfRule>
  </conditionalFormatting>
  <conditionalFormatting sqref="E85:E90">
    <cfRule type="expression" dxfId="191" priority="26">
      <formula>$F$11="no"</formula>
    </cfRule>
  </conditionalFormatting>
  <conditionalFormatting sqref="E106:E111">
    <cfRule type="expression" dxfId="190" priority="14">
      <formula>$F$11="no"</formula>
    </cfRule>
  </conditionalFormatting>
  <conditionalFormatting sqref="E214:E219">
    <cfRule type="expression" dxfId="189" priority="63">
      <formula>$F$11="no"</formula>
    </cfRule>
  </conditionalFormatting>
  <conditionalFormatting sqref="F43:F48 F50:F56 F58:F61 F71:F77 F79:F82 F92:F98 F100:F103 F113:F119 F121:F124 B154:H161 F221:F226">
    <cfRule type="expression" dxfId="188" priority="70">
      <formula>$F$13="no"</formula>
    </cfRule>
  </conditionalFormatting>
  <conditionalFormatting sqref="F64:F69">
    <cfRule type="expression" dxfId="187" priority="37">
      <formula>$F$13="no"</formula>
    </cfRule>
  </conditionalFormatting>
  <conditionalFormatting sqref="F85:F90">
    <cfRule type="expression" dxfId="186" priority="25">
      <formula>$F$13="no"</formula>
    </cfRule>
  </conditionalFormatting>
  <conditionalFormatting sqref="F106:F111">
    <cfRule type="expression" dxfId="185" priority="13">
      <formula>$F$13="no"</formula>
    </cfRule>
  </conditionalFormatting>
  <conditionalFormatting sqref="F214:F219">
    <cfRule type="expression" dxfId="184" priority="62">
      <formula>$F$13="no"</formula>
    </cfRule>
  </conditionalFormatting>
  <conditionalFormatting sqref="G43:G48 G50:G56 G58:G61 G64:G69 G71:G77 G79:G82 G85:G90 G92:G98 G100:G103 G106:G111 G113:G119 G121:G124 B163:H164 B165:G167 B168:H171 B172:G176 B177:H180 B181:G186 B187:H190 B191:G195 B196:H196 G214:G219 G221:G226">
    <cfRule type="expression" dxfId="183" priority="69">
      <formula>$F$15="no"</formula>
    </cfRule>
  </conditionalFormatting>
  <conditionalFormatting sqref="H43:H48 H50:H56 H58:H61 H71:H77 H79:H82 H92:H98 H100:H103 H113:H119 H121:H124 C198:H201 H221:H226">
    <cfRule type="expression" dxfId="182" priority="68">
      <formula>$F$20="no"</formula>
    </cfRule>
  </conditionalFormatting>
  <conditionalFormatting sqref="H64:H69">
    <cfRule type="expression" dxfId="181" priority="35">
      <formula>$F$20="no"</formula>
    </cfRule>
  </conditionalFormatting>
  <conditionalFormatting sqref="H85:H90">
    <cfRule type="expression" dxfId="180" priority="23">
      <formula>$F$20="no"</formula>
    </cfRule>
  </conditionalFormatting>
  <conditionalFormatting sqref="H106:H111">
    <cfRule type="expression" dxfId="179" priority="11">
      <formula>$F$20="no"</formula>
    </cfRule>
  </conditionalFormatting>
  <conditionalFormatting sqref="H214:H219">
    <cfRule type="expression" dxfId="178" priority="60">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C00-000000000000}">
          <x14:formula1>
            <xm:f>'Yes or No'!$A:$A</xm:f>
          </x14:formula1>
          <xm:sqref>F11 F13 F15 F20 F17</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K230"/>
  <sheetViews>
    <sheetView showGridLines="0" workbookViewId="0"/>
  </sheetViews>
  <sheetFormatPr defaultColWidth="9.15625" defaultRowHeight="14.4" x14ac:dyDescent="0.55000000000000004"/>
  <cols>
    <col min="1" max="1" width="3" style="43" customWidth="1"/>
    <col min="2" max="2" width="13.578125" style="43" customWidth="1"/>
    <col min="3" max="3" width="42.41796875" style="43" customWidth="1"/>
    <col min="4" max="7" width="17.26171875" style="43" customWidth="1"/>
    <col min="8" max="8" width="22.68359375" style="43" customWidth="1"/>
    <col min="9" max="9" width="2.578125" style="43" customWidth="1"/>
    <col min="10" max="10" width="9.15625" style="43"/>
    <col min="11" max="11" width="13.68359375" style="43" bestFit="1" customWidth="1"/>
    <col min="12" max="16384" width="9.15625" style="43"/>
  </cols>
  <sheetData>
    <row r="1" spans="1:10" ht="19" customHeight="1" x14ac:dyDescent="0.7">
      <c r="A1" s="42" t="str">
        <f>'Cover and Instructions'!A1</f>
        <v>Georgia Families MHPAEA Parity</v>
      </c>
      <c r="H1" s="44" t="s">
        <v>569</v>
      </c>
    </row>
    <row r="2" spans="1:10" ht="25.8" x14ac:dyDescent="0.95">
      <c r="A2" s="45" t="s">
        <v>16</v>
      </c>
    </row>
    <row r="3" spans="1:10" ht="20.399999999999999" x14ac:dyDescent="0.75">
      <c r="A3" s="47" t="s">
        <v>468</v>
      </c>
    </row>
    <row r="5" spans="1:10" x14ac:dyDescent="0.55000000000000004">
      <c r="A5" s="49" t="s">
        <v>0</v>
      </c>
      <c r="C5" s="50" t="str">
        <f>'Cover and Instructions'!$D$4</f>
        <v>Peach State Health Plan</v>
      </c>
      <c r="D5" s="50"/>
      <c r="E5" s="50"/>
      <c r="F5" s="50"/>
      <c r="G5" s="50"/>
    </row>
    <row r="6" spans="1:10" x14ac:dyDescent="0.55000000000000004">
      <c r="A6" s="49" t="s">
        <v>513</v>
      </c>
      <c r="C6" s="50" t="str">
        <f>'Cover and Instructions'!D5</f>
        <v>Title XIX Children</v>
      </c>
      <c r="D6" s="50"/>
      <c r="E6" s="50"/>
      <c r="F6" s="50"/>
      <c r="G6" s="50"/>
    </row>
    <row r="7" spans="1:10" ht="14.7" thickBot="1" x14ac:dyDescent="0.6"/>
    <row r="8" spans="1:10" x14ac:dyDescent="0.55000000000000004">
      <c r="A8" s="52" t="s">
        <v>375</v>
      </c>
      <c r="B8" s="53"/>
      <c r="C8" s="53"/>
      <c r="D8" s="53"/>
      <c r="E8" s="53"/>
      <c r="F8" s="53"/>
      <c r="G8" s="53"/>
      <c r="H8" s="54"/>
    </row>
    <row r="9" spans="1:10" ht="15" customHeight="1" x14ac:dyDescent="0.55000000000000004">
      <c r="A9" s="55" t="s">
        <v>374</v>
      </c>
      <c r="B9" s="126"/>
      <c r="C9" s="126"/>
      <c r="D9" s="126"/>
      <c r="E9" s="126"/>
      <c r="F9" s="126"/>
      <c r="G9" s="126"/>
      <c r="H9" s="127"/>
    </row>
    <row r="10" spans="1:10" x14ac:dyDescent="0.55000000000000004">
      <c r="A10" s="58"/>
      <c r="B10" s="59"/>
      <c r="C10" s="59"/>
      <c r="D10" s="59"/>
      <c r="E10" s="59"/>
      <c r="F10" s="59"/>
      <c r="G10" s="59"/>
      <c r="H10" s="60"/>
    </row>
    <row r="11" spans="1:10" x14ac:dyDescent="0.55000000000000004">
      <c r="A11" s="61" t="s">
        <v>370</v>
      </c>
      <c r="B11" s="62" t="s">
        <v>386</v>
      </c>
      <c r="C11" s="59"/>
      <c r="D11" s="59"/>
      <c r="E11" s="59"/>
      <c r="F11" s="128" t="s">
        <v>372</v>
      </c>
      <c r="G11" s="64" t="str">
        <f>IF(F11="yes","  Complete Section 1 and Section 2","")</f>
        <v/>
      </c>
      <c r="H11" s="60"/>
    </row>
    <row r="12" spans="1:10" ht="6" customHeight="1" x14ac:dyDescent="0.55000000000000004">
      <c r="A12" s="61"/>
      <c r="B12" s="62"/>
      <c r="C12" s="59"/>
      <c r="D12" s="59"/>
      <c r="E12" s="59"/>
      <c r="F12" s="59"/>
      <c r="G12" s="64"/>
      <c r="H12" s="60"/>
    </row>
    <row r="13" spans="1:10" x14ac:dyDescent="0.55000000000000004">
      <c r="A13" s="61" t="s">
        <v>373</v>
      </c>
      <c r="B13" s="62" t="s">
        <v>387</v>
      </c>
      <c r="C13" s="59"/>
      <c r="D13" s="59"/>
      <c r="E13" s="59"/>
      <c r="F13" s="128" t="s">
        <v>372</v>
      </c>
      <c r="G13" s="64" t="str">
        <f>IF(F13="yes","  Complete Section 1 and Section 2","")</f>
        <v/>
      </c>
      <c r="H13" s="60"/>
    </row>
    <row r="14" spans="1:10" ht="6" customHeight="1" x14ac:dyDescent="0.55000000000000004">
      <c r="A14" s="61"/>
      <c r="B14" s="62"/>
      <c r="C14" s="59"/>
      <c r="D14" s="59"/>
      <c r="E14" s="59"/>
      <c r="F14" s="59"/>
      <c r="G14" s="64"/>
      <c r="H14" s="60"/>
    </row>
    <row r="15" spans="1:10" x14ac:dyDescent="0.55000000000000004">
      <c r="A15" s="61" t="s">
        <v>378</v>
      </c>
      <c r="B15" s="62" t="s">
        <v>388</v>
      </c>
      <c r="C15" s="59"/>
      <c r="D15" s="59"/>
      <c r="E15" s="59"/>
      <c r="F15" s="63" t="s">
        <v>372</v>
      </c>
      <c r="G15" s="64" t="str">
        <f>IF(F15="yes","  Complete Section 1 and Section 2","")</f>
        <v/>
      </c>
      <c r="H15" s="60"/>
      <c r="J15" s="131"/>
    </row>
    <row r="16" spans="1:10" ht="6" customHeight="1" x14ac:dyDescent="0.55000000000000004">
      <c r="A16" s="61"/>
      <c r="B16" s="62"/>
      <c r="C16" s="59"/>
      <c r="D16" s="59"/>
      <c r="E16" s="59"/>
      <c r="F16" s="59"/>
      <c r="G16" s="64"/>
      <c r="H16" s="60"/>
      <c r="J16" s="49"/>
    </row>
    <row r="17" spans="1:10" x14ac:dyDescent="0.55000000000000004">
      <c r="A17" s="61" t="s">
        <v>379</v>
      </c>
      <c r="B17" s="435" t="s">
        <v>499</v>
      </c>
      <c r="C17" s="435"/>
      <c r="D17" s="435"/>
      <c r="E17" s="435"/>
      <c r="F17" s="128" t="s">
        <v>372</v>
      </c>
      <c r="G17" s="64" t="str">
        <f>IF(F17="yes","  Report each income level in separate tiers in Section 1 and Section 2","")</f>
        <v/>
      </c>
      <c r="H17" s="60"/>
      <c r="J17" s="49"/>
    </row>
    <row r="18" spans="1:10" x14ac:dyDescent="0.55000000000000004">
      <c r="A18" s="61"/>
      <c r="B18" s="435"/>
      <c r="C18" s="435"/>
      <c r="D18" s="435"/>
      <c r="E18" s="435"/>
      <c r="F18" s="59"/>
      <c r="G18" s="64"/>
      <c r="H18" s="60"/>
      <c r="J18" s="49"/>
    </row>
    <row r="19" spans="1:10" ht="6" customHeight="1" x14ac:dyDescent="0.55000000000000004">
      <c r="A19" s="61"/>
      <c r="B19" s="62"/>
      <c r="C19" s="59"/>
      <c r="D19" s="59"/>
      <c r="E19" s="59"/>
      <c r="F19" s="59"/>
      <c r="G19" s="64"/>
      <c r="H19" s="60"/>
      <c r="J19" s="49"/>
    </row>
    <row r="20" spans="1:10" x14ac:dyDescent="0.55000000000000004">
      <c r="A20" s="61" t="s">
        <v>491</v>
      </c>
      <c r="B20" s="62" t="s">
        <v>389</v>
      </c>
      <c r="C20" s="59"/>
      <c r="D20" s="59"/>
      <c r="E20" s="59"/>
      <c r="F20" s="128" t="s">
        <v>372</v>
      </c>
      <c r="G20" s="64" t="str">
        <f>IF(F20="yes","  Complete Section 1 and Section 2","")</f>
        <v/>
      </c>
      <c r="H20" s="60"/>
      <c r="J20" s="131"/>
    </row>
    <row r="21" spans="1:10" ht="6" customHeight="1" x14ac:dyDescent="0.55000000000000004">
      <c r="A21" s="61"/>
      <c r="B21" s="62"/>
      <c r="C21" s="59"/>
      <c r="D21" s="59"/>
      <c r="E21" s="59"/>
      <c r="F21" s="59"/>
      <c r="G21" s="64"/>
      <c r="H21" s="129"/>
    </row>
    <row r="22" spans="1:10" x14ac:dyDescent="0.55000000000000004">
      <c r="A22" s="61" t="s">
        <v>465</v>
      </c>
      <c r="B22" s="62"/>
      <c r="C22" s="59"/>
      <c r="D22" s="59"/>
      <c r="E22" s="59"/>
      <c r="F22" s="66"/>
      <c r="G22" s="64"/>
      <c r="H22" s="129"/>
    </row>
    <row r="23" spans="1:10" x14ac:dyDescent="0.55000000000000004">
      <c r="A23" s="61"/>
      <c r="B23" s="62" t="s">
        <v>466</v>
      </c>
      <c r="C23" s="59"/>
      <c r="D23" s="59"/>
      <c r="E23" s="59"/>
      <c r="F23" s="66"/>
      <c r="G23" s="64"/>
      <c r="H23" s="129"/>
    </row>
    <row r="24" spans="1:10" x14ac:dyDescent="0.55000000000000004">
      <c r="A24" s="61"/>
      <c r="B24" s="438"/>
      <c r="C24" s="438"/>
      <c r="D24" s="438"/>
      <c r="E24" s="438"/>
      <c r="F24" s="438"/>
      <c r="G24" s="438"/>
      <c r="H24" s="129"/>
      <c r="J24" s="131"/>
    </row>
    <row r="25" spans="1:10" x14ac:dyDescent="0.55000000000000004">
      <c r="A25" s="61"/>
      <c r="B25" s="439"/>
      <c r="C25" s="439"/>
      <c r="D25" s="439"/>
      <c r="E25" s="439"/>
      <c r="F25" s="439"/>
      <c r="G25" s="439"/>
      <c r="H25" s="129"/>
      <c r="J25" s="132"/>
    </row>
    <row r="26" spans="1:10" ht="14.7" thickBot="1" x14ac:dyDescent="0.6">
      <c r="A26" s="67"/>
      <c r="B26" s="68"/>
      <c r="C26" s="69"/>
      <c r="D26" s="69"/>
      <c r="E26" s="69"/>
      <c r="F26" s="69"/>
      <c r="G26" s="69"/>
      <c r="H26" s="133"/>
    </row>
    <row r="27" spans="1:10" ht="14.7" thickBot="1" x14ac:dyDescent="0.6"/>
    <row r="28" spans="1:10" ht="15.9" thickBot="1" x14ac:dyDescent="0.65">
      <c r="A28" s="408" t="s">
        <v>391</v>
      </c>
      <c r="B28" s="409"/>
      <c r="C28" s="409"/>
      <c r="D28" s="409"/>
      <c r="E28" s="409"/>
      <c r="F28" s="409"/>
      <c r="G28" s="409"/>
      <c r="H28" s="410"/>
    </row>
    <row r="29" spans="1:10" x14ac:dyDescent="0.55000000000000004">
      <c r="A29" s="73" t="s">
        <v>130</v>
      </c>
      <c r="B29" s="425" t="s">
        <v>368</v>
      </c>
      <c r="C29" s="425"/>
      <c r="D29" s="425"/>
      <c r="E29" s="425"/>
      <c r="F29" s="425"/>
      <c r="G29" s="425"/>
      <c r="H29" s="426"/>
    </row>
    <row r="30" spans="1:10" x14ac:dyDescent="0.55000000000000004">
      <c r="A30" s="73"/>
      <c r="B30" s="420"/>
      <c r="C30" s="420"/>
      <c r="D30" s="420"/>
      <c r="E30" s="420"/>
      <c r="F30" s="420"/>
      <c r="G30" s="420"/>
      <c r="H30" s="421"/>
    </row>
    <row r="31" spans="1:10" x14ac:dyDescent="0.55000000000000004">
      <c r="A31" s="73"/>
      <c r="B31" s="76" t="s">
        <v>309</v>
      </c>
      <c r="C31" s="77"/>
      <c r="D31" s="77"/>
      <c r="E31" s="77"/>
      <c r="F31" s="77"/>
      <c r="G31" s="77"/>
      <c r="H31" s="78"/>
    </row>
    <row r="32" spans="1:10" x14ac:dyDescent="0.55000000000000004">
      <c r="A32" s="73"/>
      <c r="C32" s="77"/>
      <c r="D32" s="77"/>
      <c r="E32" s="77"/>
      <c r="F32" s="77"/>
      <c r="G32" s="77"/>
      <c r="H32" s="78"/>
    </row>
    <row r="33" spans="1:11" x14ac:dyDescent="0.55000000000000004">
      <c r="A33" s="73"/>
      <c r="B33" s="49" t="s">
        <v>413</v>
      </c>
      <c r="D33" s="440" t="s">
        <v>489</v>
      </c>
      <c r="E33" s="440"/>
      <c r="F33" s="440"/>
      <c r="G33" s="440"/>
      <c r="H33" s="441"/>
      <c r="J33" s="131"/>
    </row>
    <row r="34" spans="1:11" ht="15" customHeight="1" x14ac:dyDescent="0.55000000000000004">
      <c r="A34" s="73"/>
      <c r="B34" s="49"/>
      <c r="D34" s="440"/>
      <c r="E34" s="440"/>
      <c r="F34" s="440"/>
      <c r="G34" s="440"/>
      <c r="H34" s="441"/>
      <c r="J34" s="131"/>
    </row>
    <row r="35" spans="1:11" x14ac:dyDescent="0.55000000000000004">
      <c r="A35" s="73"/>
      <c r="B35" s="49"/>
      <c r="D35" s="440"/>
      <c r="E35" s="440"/>
      <c r="F35" s="440"/>
      <c r="G35" s="440"/>
      <c r="H35" s="441"/>
    </row>
    <row r="36" spans="1:11" x14ac:dyDescent="0.55000000000000004">
      <c r="A36" s="73"/>
      <c r="C36" s="77"/>
      <c r="D36" s="77"/>
      <c r="E36" s="77"/>
      <c r="F36" s="77"/>
      <c r="G36" s="77"/>
      <c r="H36" s="78"/>
    </row>
    <row r="37" spans="1:11" ht="15" customHeight="1" x14ac:dyDescent="0.55000000000000004">
      <c r="A37" s="105"/>
      <c r="B37" s="77"/>
      <c r="C37" s="77"/>
      <c r="D37" s="77"/>
      <c r="E37" s="427" t="s">
        <v>290</v>
      </c>
      <c r="F37" s="427"/>
      <c r="G37" s="427"/>
      <c r="H37" s="428"/>
    </row>
    <row r="38" spans="1:11" x14ac:dyDescent="0.55000000000000004">
      <c r="A38" s="105"/>
      <c r="E38" s="79" t="s">
        <v>158</v>
      </c>
      <c r="F38" s="79" t="s">
        <v>158</v>
      </c>
      <c r="G38" s="79" t="s">
        <v>158</v>
      </c>
      <c r="H38" s="80" t="s">
        <v>158</v>
      </c>
    </row>
    <row r="39" spans="1:11" x14ac:dyDescent="0.55000000000000004">
      <c r="A39" s="105"/>
      <c r="B39" s="79"/>
      <c r="C39" s="79"/>
      <c r="D39" s="79" t="s">
        <v>164</v>
      </c>
      <c r="E39" s="79" t="s">
        <v>161</v>
      </c>
      <c r="F39" s="79" t="s">
        <v>161</v>
      </c>
      <c r="G39" s="79" t="s">
        <v>161</v>
      </c>
      <c r="H39" s="80" t="s">
        <v>161</v>
      </c>
      <c r="J39" s="176"/>
    </row>
    <row r="40" spans="1:11" x14ac:dyDescent="0.55000000000000004">
      <c r="A40" s="105"/>
      <c r="B40" s="81" t="s">
        <v>191</v>
      </c>
      <c r="C40" s="82"/>
      <c r="D40" s="82" t="s">
        <v>158</v>
      </c>
      <c r="E40" s="82" t="s">
        <v>350</v>
      </c>
      <c r="F40" s="82" t="s">
        <v>148</v>
      </c>
      <c r="G40" s="82" t="s">
        <v>285</v>
      </c>
      <c r="H40" s="134" t="s">
        <v>286</v>
      </c>
      <c r="J40" s="177"/>
    </row>
    <row r="41" spans="1:11" x14ac:dyDescent="0.55000000000000004">
      <c r="A41" s="136" t="s">
        <v>461</v>
      </c>
      <c r="B41" s="137"/>
      <c r="C41" s="79"/>
      <c r="D41" s="79"/>
      <c r="E41" s="79"/>
      <c r="F41" s="79"/>
      <c r="G41" s="79"/>
      <c r="H41" s="80"/>
      <c r="J41" s="177"/>
    </row>
    <row r="42" spans="1:11" ht="22" customHeight="1" x14ac:dyDescent="0.55000000000000004">
      <c r="A42" s="105"/>
      <c r="B42" s="87" t="s">
        <v>287</v>
      </c>
      <c r="C42" s="79"/>
      <c r="D42" s="79"/>
      <c r="E42" s="79"/>
      <c r="F42" s="79"/>
      <c r="G42" s="79"/>
      <c r="H42" s="80"/>
      <c r="K42" s="181"/>
    </row>
    <row r="43" spans="1:11" ht="15" customHeight="1" x14ac:dyDescent="0.55000000000000004">
      <c r="A43" s="105"/>
      <c r="B43" s="396"/>
      <c r="C43" s="396"/>
      <c r="D43" s="260"/>
      <c r="E43" s="261"/>
      <c r="F43" s="261"/>
      <c r="G43" s="262"/>
      <c r="H43" s="263"/>
    </row>
    <row r="44" spans="1:11" ht="15" customHeight="1" x14ac:dyDescent="0.55000000000000004">
      <c r="A44" s="105"/>
      <c r="B44" s="418"/>
      <c r="C44" s="419"/>
      <c r="D44" s="260"/>
      <c r="E44" s="261"/>
      <c r="F44" s="261"/>
      <c r="G44" s="262"/>
      <c r="H44" s="263"/>
    </row>
    <row r="45" spans="1:11" ht="15" customHeight="1" x14ac:dyDescent="0.55000000000000004">
      <c r="A45" s="105"/>
      <c r="B45" s="418"/>
      <c r="C45" s="419"/>
      <c r="D45" s="260"/>
      <c r="E45" s="261"/>
      <c r="F45" s="261"/>
      <c r="G45" s="262"/>
      <c r="H45" s="263"/>
    </row>
    <row r="46" spans="1:11" ht="15" customHeight="1" x14ac:dyDescent="0.55000000000000004">
      <c r="A46" s="105"/>
      <c r="B46" s="418"/>
      <c r="C46" s="419"/>
      <c r="D46" s="260"/>
      <c r="E46" s="261"/>
      <c r="F46" s="261"/>
      <c r="G46" s="262"/>
      <c r="H46" s="263"/>
    </row>
    <row r="47" spans="1:11" ht="15" customHeight="1" x14ac:dyDescent="0.55000000000000004">
      <c r="A47" s="105"/>
      <c r="B47" s="397" t="s">
        <v>153</v>
      </c>
      <c r="C47" s="399"/>
      <c r="D47" s="260"/>
      <c r="E47" s="261"/>
      <c r="F47" s="261"/>
      <c r="G47" s="262"/>
      <c r="H47" s="263"/>
    </row>
    <row r="48" spans="1:11" x14ac:dyDescent="0.55000000000000004">
      <c r="A48" s="105"/>
      <c r="B48" s="396"/>
      <c r="C48" s="396"/>
      <c r="D48" s="261"/>
      <c r="E48" s="261"/>
      <c r="F48" s="261"/>
      <c r="G48" s="264"/>
      <c r="H48" s="265"/>
    </row>
    <row r="49" spans="1:10" ht="22" customHeight="1" x14ac:dyDescent="0.55000000000000004">
      <c r="A49" s="105"/>
      <c r="B49" s="87" t="s">
        <v>288</v>
      </c>
      <c r="C49" s="112"/>
      <c r="D49" s="139"/>
      <c r="E49" s="139"/>
      <c r="F49" s="139"/>
      <c r="G49" s="140"/>
      <c r="H49" s="141"/>
      <c r="J49" s="177"/>
    </row>
    <row r="50" spans="1:10" x14ac:dyDescent="0.55000000000000004">
      <c r="A50" s="105"/>
      <c r="B50" s="396"/>
      <c r="C50" s="396"/>
      <c r="D50" s="261"/>
      <c r="E50" s="261"/>
      <c r="F50" s="261"/>
      <c r="G50" s="264"/>
      <c r="H50" s="265"/>
    </row>
    <row r="51" spans="1:10" x14ac:dyDescent="0.55000000000000004">
      <c r="A51" s="105"/>
      <c r="B51" s="418"/>
      <c r="C51" s="419"/>
      <c r="D51" s="261"/>
      <c r="E51" s="261"/>
      <c r="F51" s="261"/>
      <c r="G51" s="264"/>
      <c r="H51" s="265"/>
    </row>
    <row r="52" spans="1:10" x14ac:dyDescent="0.55000000000000004">
      <c r="A52" s="105"/>
      <c r="B52" s="418"/>
      <c r="C52" s="419"/>
      <c r="D52" s="261"/>
      <c r="E52" s="261"/>
      <c r="F52" s="261"/>
      <c r="G52" s="264"/>
      <c r="H52" s="265"/>
    </row>
    <row r="53" spans="1:10" x14ac:dyDescent="0.55000000000000004">
      <c r="A53" s="105"/>
      <c r="B53" s="418"/>
      <c r="C53" s="419"/>
      <c r="D53" s="261"/>
      <c r="E53" s="261"/>
      <c r="F53" s="261"/>
      <c r="G53" s="264"/>
      <c r="H53" s="265"/>
    </row>
    <row r="54" spans="1:10" x14ac:dyDescent="0.55000000000000004">
      <c r="A54" s="105"/>
      <c r="B54" s="397" t="s">
        <v>153</v>
      </c>
      <c r="C54" s="399"/>
      <c r="D54" s="261"/>
      <c r="E54" s="261"/>
      <c r="F54" s="261"/>
      <c r="G54" s="264"/>
      <c r="H54" s="265"/>
    </row>
    <row r="55" spans="1:10" x14ac:dyDescent="0.55000000000000004">
      <c r="A55" s="105"/>
      <c r="B55" s="396"/>
      <c r="C55" s="396"/>
      <c r="D55" s="261"/>
      <c r="E55" s="261"/>
      <c r="F55" s="261"/>
      <c r="G55" s="264"/>
      <c r="H55" s="265"/>
    </row>
    <row r="56" spans="1:10" x14ac:dyDescent="0.55000000000000004">
      <c r="A56" s="105"/>
      <c r="B56" s="142"/>
      <c r="C56" s="119"/>
      <c r="D56" s="143">
        <f>SUM(D43:D55)</f>
        <v>0</v>
      </c>
      <c r="E56" s="144">
        <f>SUM(E43:E55)</f>
        <v>0</v>
      </c>
      <c r="F56" s="144">
        <f>SUM(F43:F55)</f>
        <v>0</v>
      </c>
      <c r="G56" s="143">
        <f>SUM(G43:G55)</f>
        <v>0</v>
      </c>
      <c r="H56" s="145">
        <f>SUM(H43:H55)</f>
        <v>0</v>
      </c>
    </row>
    <row r="57" spans="1:10" x14ac:dyDescent="0.55000000000000004">
      <c r="A57" s="73" t="s">
        <v>131</v>
      </c>
      <c r="B57" s="49" t="s">
        <v>297</v>
      </c>
      <c r="C57" s="119"/>
      <c r="D57" s="146"/>
      <c r="E57" s="146"/>
      <c r="F57" s="146"/>
      <c r="G57" s="140"/>
      <c r="H57" s="141"/>
    </row>
    <row r="58" spans="1:10" x14ac:dyDescent="0.55000000000000004">
      <c r="A58" s="105"/>
      <c r="C58" s="43" t="s">
        <v>283</v>
      </c>
      <c r="D58" s="143">
        <f>D56</f>
        <v>0</v>
      </c>
      <c r="E58" s="144">
        <f t="shared" ref="E58:H58" si="0">E56</f>
        <v>0</v>
      </c>
      <c r="F58" s="144">
        <f t="shared" si="0"/>
        <v>0</v>
      </c>
      <c r="G58" s="143">
        <f t="shared" si="0"/>
        <v>0</v>
      </c>
      <c r="H58" s="149">
        <f t="shared" si="0"/>
        <v>0</v>
      </c>
    </row>
    <row r="59" spans="1:10" x14ac:dyDescent="0.55000000000000004">
      <c r="A59" s="105"/>
      <c r="C59" s="43" t="s">
        <v>284</v>
      </c>
      <c r="E59" s="299" t="e">
        <f>E58/D58</f>
        <v>#DIV/0!</v>
      </c>
      <c r="F59" s="299" t="e">
        <f>F58/D58</f>
        <v>#DIV/0!</v>
      </c>
      <c r="G59" s="299" t="e">
        <f>G58/D58</f>
        <v>#DIV/0!</v>
      </c>
      <c r="H59" s="300" t="e">
        <f>H58/D58</f>
        <v>#DIV/0!</v>
      </c>
    </row>
    <row r="60" spans="1:10" x14ac:dyDescent="0.55000000000000004">
      <c r="A60" s="105"/>
      <c r="C60" s="43" t="s">
        <v>298</v>
      </c>
      <c r="E60" s="91" t="e">
        <f>IF(E59&gt;=(2/3),"Yes","No")</f>
        <v>#DIV/0!</v>
      </c>
      <c r="F60" s="91" t="e">
        <f>IF(F59&gt;=(2/3),"Yes","No")</f>
        <v>#DIV/0!</v>
      </c>
      <c r="G60" s="91" t="e">
        <f>IF(G59&gt;=(2/3),"Yes","No")</f>
        <v>#DIV/0!</v>
      </c>
      <c r="H60" s="150" t="e">
        <f>IF(H59&gt;=(2/3),"Yes","No")</f>
        <v>#DIV/0!</v>
      </c>
    </row>
    <row r="61" spans="1:10" x14ac:dyDescent="0.55000000000000004">
      <c r="A61" s="105"/>
      <c r="B61" s="83"/>
      <c r="C61" s="83"/>
      <c r="D61" s="83"/>
      <c r="E61" s="151" t="e">
        <f>IF(E60="No", "Note A", "Note B")</f>
        <v>#DIV/0!</v>
      </c>
      <c r="F61" s="151" t="e">
        <f>IF(F60="No", "Note A", "Note B")</f>
        <v>#DIV/0!</v>
      </c>
      <c r="G61" s="151" t="e">
        <f>IF(G60="No", "Note A", "Note B")</f>
        <v>#DIV/0!</v>
      </c>
      <c r="H61" s="152" t="e">
        <f>IF(H60="No", "Note A", "Note B")</f>
        <v>#DIV/0!</v>
      </c>
    </row>
    <row r="62" spans="1:10" x14ac:dyDescent="0.55000000000000004">
      <c r="A62" s="136" t="s">
        <v>462</v>
      </c>
      <c r="D62" s="153"/>
      <c r="E62" s="153"/>
      <c r="F62" s="153"/>
      <c r="G62" s="153"/>
      <c r="H62" s="75"/>
    </row>
    <row r="63" spans="1:10" x14ac:dyDescent="0.55000000000000004">
      <c r="A63" s="105"/>
      <c r="B63" s="87" t="s">
        <v>287</v>
      </c>
      <c r="C63" s="79"/>
      <c r="D63" s="79"/>
      <c r="E63" s="79"/>
      <c r="F63" s="79"/>
      <c r="G63" s="79"/>
      <c r="H63" s="80"/>
      <c r="J63" s="138"/>
    </row>
    <row r="64" spans="1:10" x14ac:dyDescent="0.55000000000000004">
      <c r="A64" s="105"/>
      <c r="B64" s="396"/>
      <c r="C64" s="396"/>
      <c r="D64" s="260"/>
      <c r="E64" s="261"/>
      <c r="F64" s="261"/>
      <c r="G64" s="262"/>
      <c r="H64" s="263"/>
      <c r="J64" s="131"/>
    </row>
    <row r="65" spans="1:10" x14ac:dyDescent="0.55000000000000004">
      <c r="A65" s="105"/>
      <c r="B65" s="418"/>
      <c r="C65" s="419"/>
      <c r="D65" s="260"/>
      <c r="E65" s="261"/>
      <c r="F65" s="261"/>
      <c r="G65" s="262"/>
      <c r="H65" s="263"/>
      <c r="J65" s="131"/>
    </row>
    <row r="66" spans="1:10" x14ac:dyDescent="0.55000000000000004">
      <c r="A66" s="105"/>
      <c r="B66" s="418"/>
      <c r="C66" s="419"/>
      <c r="D66" s="260"/>
      <c r="E66" s="261"/>
      <c r="F66" s="261"/>
      <c r="G66" s="262"/>
      <c r="H66" s="263"/>
      <c r="J66" s="131"/>
    </row>
    <row r="67" spans="1:10" x14ac:dyDescent="0.55000000000000004">
      <c r="A67" s="105"/>
      <c r="B67" s="418"/>
      <c r="C67" s="419"/>
      <c r="D67" s="260"/>
      <c r="E67" s="261"/>
      <c r="F67" s="261"/>
      <c r="G67" s="262"/>
      <c r="H67" s="263"/>
      <c r="J67" s="131"/>
    </row>
    <row r="68" spans="1:10" x14ac:dyDescent="0.55000000000000004">
      <c r="A68" s="105"/>
      <c r="B68" s="397" t="s">
        <v>153</v>
      </c>
      <c r="C68" s="399"/>
      <c r="D68" s="260"/>
      <c r="E68" s="261"/>
      <c r="F68" s="261"/>
      <c r="G68" s="262"/>
      <c r="H68" s="263"/>
      <c r="J68" s="131"/>
    </row>
    <row r="69" spans="1:10" x14ac:dyDescent="0.55000000000000004">
      <c r="A69" s="105"/>
      <c r="B69" s="396"/>
      <c r="C69" s="396"/>
      <c r="D69" s="261"/>
      <c r="E69" s="261"/>
      <c r="F69" s="261"/>
      <c r="G69" s="264"/>
      <c r="H69" s="265"/>
    </row>
    <row r="70" spans="1:10" x14ac:dyDescent="0.55000000000000004">
      <c r="A70" s="105"/>
      <c r="B70" s="87" t="s">
        <v>288</v>
      </c>
      <c r="C70" s="112"/>
      <c r="D70" s="139"/>
      <c r="E70" s="139"/>
      <c r="F70" s="139"/>
      <c r="G70" s="140"/>
      <c r="H70" s="141"/>
    </row>
    <row r="71" spans="1:10" x14ac:dyDescent="0.55000000000000004">
      <c r="A71" s="105"/>
      <c r="B71" s="396"/>
      <c r="C71" s="396"/>
      <c r="D71" s="261"/>
      <c r="E71" s="261"/>
      <c r="F71" s="261"/>
      <c r="G71" s="264"/>
      <c r="H71" s="265"/>
    </row>
    <row r="72" spans="1:10" x14ac:dyDescent="0.55000000000000004">
      <c r="A72" s="105"/>
      <c r="B72" s="418"/>
      <c r="C72" s="419"/>
      <c r="D72" s="261"/>
      <c r="E72" s="261"/>
      <c r="F72" s="261"/>
      <c r="G72" s="264"/>
      <c r="H72" s="265"/>
    </row>
    <row r="73" spans="1:10" x14ac:dyDescent="0.55000000000000004">
      <c r="A73" s="105"/>
      <c r="B73" s="418"/>
      <c r="C73" s="419"/>
      <c r="D73" s="261"/>
      <c r="E73" s="261"/>
      <c r="F73" s="261"/>
      <c r="G73" s="264"/>
      <c r="H73" s="265"/>
    </row>
    <row r="74" spans="1:10" x14ac:dyDescent="0.55000000000000004">
      <c r="A74" s="105"/>
      <c r="B74" s="418"/>
      <c r="C74" s="419"/>
      <c r="D74" s="261"/>
      <c r="E74" s="261"/>
      <c r="F74" s="261"/>
      <c r="G74" s="264"/>
      <c r="H74" s="265"/>
    </row>
    <row r="75" spans="1:10" x14ac:dyDescent="0.55000000000000004">
      <c r="A75" s="105"/>
      <c r="B75" s="397" t="s">
        <v>153</v>
      </c>
      <c r="C75" s="399"/>
      <c r="D75" s="261"/>
      <c r="E75" s="261"/>
      <c r="F75" s="261"/>
      <c r="G75" s="264"/>
      <c r="H75" s="265"/>
    </row>
    <row r="76" spans="1:10" x14ac:dyDescent="0.55000000000000004">
      <c r="A76" s="105"/>
      <c r="B76" s="396"/>
      <c r="C76" s="396"/>
      <c r="D76" s="261"/>
      <c r="E76" s="261"/>
      <c r="F76" s="261"/>
      <c r="G76" s="264"/>
      <c r="H76" s="265"/>
    </row>
    <row r="77" spans="1:10" x14ac:dyDescent="0.55000000000000004">
      <c r="A77" s="105"/>
      <c r="B77" s="142"/>
      <c r="C77" s="119"/>
      <c r="D77" s="143">
        <f>SUM(D64:D76)</f>
        <v>0</v>
      </c>
      <c r="E77" s="144">
        <f>SUM(E64:E76)</f>
        <v>0</v>
      </c>
      <c r="F77" s="144">
        <f>SUM(F64:F76)</f>
        <v>0</v>
      </c>
      <c r="G77" s="143">
        <f>SUM(G64:G76)</f>
        <v>0</v>
      </c>
      <c r="H77" s="145">
        <f>SUM(H64:H76)</f>
        <v>0</v>
      </c>
    </row>
    <row r="78" spans="1:10" x14ac:dyDescent="0.55000000000000004">
      <c r="A78" s="73" t="s">
        <v>131</v>
      </c>
      <c r="B78" s="49" t="s">
        <v>297</v>
      </c>
      <c r="C78" s="119"/>
      <c r="D78" s="146"/>
      <c r="E78" s="146"/>
      <c r="F78" s="146"/>
      <c r="G78" s="140"/>
      <c r="H78" s="141"/>
    </row>
    <row r="79" spans="1:10" x14ac:dyDescent="0.55000000000000004">
      <c r="A79" s="105"/>
      <c r="C79" s="43" t="s">
        <v>283</v>
      </c>
      <c r="D79" s="143">
        <f>D77</f>
        <v>0</v>
      </c>
      <c r="E79" s="144">
        <f t="shared" ref="E79:H79" si="1">E77</f>
        <v>0</v>
      </c>
      <c r="F79" s="144">
        <f t="shared" si="1"/>
        <v>0</v>
      </c>
      <c r="G79" s="143">
        <f t="shared" si="1"/>
        <v>0</v>
      </c>
      <c r="H79" s="149">
        <f t="shared" si="1"/>
        <v>0</v>
      </c>
    </row>
    <row r="80" spans="1:10" x14ac:dyDescent="0.55000000000000004">
      <c r="A80" s="105"/>
      <c r="C80" s="43" t="s">
        <v>284</v>
      </c>
      <c r="E80" s="299" t="e">
        <f>E79/D79</f>
        <v>#DIV/0!</v>
      </c>
      <c r="F80" s="299" t="e">
        <f>F79/D79</f>
        <v>#DIV/0!</v>
      </c>
      <c r="G80" s="299" t="e">
        <f>G79/D79</f>
        <v>#DIV/0!</v>
      </c>
      <c r="H80" s="300" t="e">
        <f>H79/D79</f>
        <v>#DIV/0!</v>
      </c>
    </row>
    <row r="81" spans="1:10" x14ac:dyDescent="0.55000000000000004">
      <c r="A81" s="105"/>
      <c r="C81" s="43" t="s">
        <v>298</v>
      </c>
      <c r="E81" s="91" t="e">
        <f>IF(E80&gt;=(2/3),"Yes","No")</f>
        <v>#DIV/0!</v>
      </c>
      <c r="F81" s="91" t="e">
        <f>IF(F80&gt;=(2/3),"Yes","No")</f>
        <v>#DIV/0!</v>
      </c>
      <c r="G81" s="91" t="e">
        <f>IF(G80&gt;=(2/3),"Yes","No")</f>
        <v>#DIV/0!</v>
      </c>
      <c r="H81" s="150" t="e">
        <f>IF(H80&gt;=(2/3),"Yes","No")</f>
        <v>#DIV/0!</v>
      </c>
    </row>
    <row r="82" spans="1:10" x14ac:dyDescent="0.55000000000000004">
      <c r="A82" s="105"/>
      <c r="B82" s="83"/>
      <c r="C82" s="83"/>
      <c r="D82" s="83"/>
      <c r="E82" s="151" t="e">
        <f>IF(E81="No", "Note A", "Note B")</f>
        <v>#DIV/0!</v>
      </c>
      <c r="F82" s="151" t="e">
        <f>IF(F81="No", "Note A", "Note B")</f>
        <v>#DIV/0!</v>
      </c>
      <c r="G82" s="151" t="e">
        <f>IF(G81="No", "Note A", "Note B")</f>
        <v>#DIV/0!</v>
      </c>
      <c r="H82" s="152" t="e">
        <f>IF(H81="No", "Note A", "Note B")</f>
        <v>#DIV/0!</v>
      </c>
    </row>
    <row r="83" spans="1:10" x14ac:dyDescent="0.55000000000000004">
      <c r="A83" s="136" t="s">
        <v>463</v>
      </c>
      <c r="D83" s="153"/>
      <c r="E83" s="153"/>
      <c r="F83" s="153"/>
      <c r="G83" s="153"/>
      <c r="H83" s="75"/>
    </row>
    <row r="84" spans="1:10" x14ac:dyDescent="0.55000000000000004">
      <c r="A84" s="105"/>
      <c r="B84" s="87" t="s">
        <v>287</v>
      </c>
      <c r="C84" s="79"/>
      <c r="D84" s="79"/>
      <c r="E84" s="79"/>
      <c r="F84" s="79"/>
      <c r="G84" s="79"/>
      <c r="H84" s="80"/>
    </row>
    <row r="85" spans="1:10" x14ac:dyDescent="0.55000000000000004">
      <c r="A85" s="105"/>
      <c r="B85" s="396"/>
      <c r="C85" s="396"/>
      <c r="D85" s="260"/>
      <c r="E85" s="261"/>
      <c r="F85" s="261"/>
      <c r="G85" s="262"/>
      <c r="H85" s="263"/>
      <c r="J85" s="138"/>
    </row>
    <row r="86" spans="1:10" x14ac:dyDescent="0.55000000000000004">
      <c r="A86" s="105"/>
      <c r="B86" s="418"/>
      <c r="C86" s="419"/>
      <c r="D86" s="260"/>
      <c r="E86" s="261"/>
      <c r="F86" s="261"/>
      <c r="G86" s="262"/>
      <c r="H86" s="263"/>
      <c r="J86" s="138"/>
    </row>
    <row r="87" spans="1:10" x14ac:dyDescent="0.55000000000000004">
      <c r="A87" s="105"/>
      <c r="B87" s="418"/>
      <c r="C87" s="419"/>
      <c r="D87" s="260"/>
      <c r="E87" s="261"/>
      <c r="F87" s="261"/>
      <c r="G87" s="262"/>
      <c r="H87" s="263"/>
      <c r="J87" s="138"/>
    </row>
    <row r="88" spans="1:10" x14ac:dyDescent="0.55000000000000004">
      <c r="A88" s="105"/>
      <c r="B88" s="418"/>
      <c r="C88" s="419"/>
      <c r="D88" s="260"/>
      <c r="E88" s="261"/>
      <c r="F88" s="261"/>
      <c r="G88" s="262"/>
      <c r="H88" s="263"/>
      <c r="J88" s="138"/>
    </row>
    <row r="89" spans="1:10" x14ac:dyDescent="0.55000000000000004">
      <c r="A89" s="105"/>
      <c r="B89" s="397" t="s">
        <v>153</v>
      </c>
      <c r="C89" s="399"/>
      <c r="D89" s="260"/>
      <c r="E89" s="261"/>
      <c r="F89" s="261"/>
      <c r="G89" s="262"/>
      <c r="H89" s="263"/>
      <c r="J89" s="138"/>
    </row>
    <row r="90" spans="1:10" x14ac:dyDescent="0.55000000000000004">
      <c r="A90" s="105"/>
      <c r="B90" s="396"/>
      <c r="C90" s="396"/>
      <c r="D90" s="261"/>
      <c r="E90" s="261"/>
      <c r="F90" s="261"/>
      <c r="G90" s="264"/>
      <c r="H90" s="265"/>
    </row>
    <row r="91" spans="1:10" x14ac:dyDescent="0.55000000000000004">
      <c r="A91" s="105"/>
      <c r="B91" s="87" t="s">
        <v>288</v>
      </c>
      <c r="C91" s="112"/>
      <c r="D91" s="139"/>
      <c r="E91" s="139"/>
      <c r="F91" s="139"/>
      <c r="G91" s="140"/>
      <c r="H91" s="141"/>
    </row>
    <row r="92" spans="1:10" x14ac:dyDescent="0.55000000000000004">
      <c r="A92" s="105"/>
      <c r="B92" s="396"/>
      <c r="C92" s="396"/>
      <c r="D92" s="261"/>
      <c r="E92" s="261"/>
      <c r="F92" s="261"/>
      <c r="G92" s="264"/>
      <c r="H92" s="265"/>
    </row>
    <row r="93" spans="1:10" x14ac:dyDescent="0.55000000000000004">
      <c r="A93" s="105"/>
      <c r="B93" s="418"/>
      <c r="C93" s="419"/>
      <c r="D93" s="261"/>
      <c r="E93" s="261"/>
      <c r="F93" s="261"/>
      <c r="G93" s="264"/>
      <c r="H93" s="265"/>
    </row>
    <row r="94" spans="1:10" x14ac:dyDescent="0.55000000000000004">
      <c r="A94" s="105"/>
      <c r="B94" s="418"/>
      <c r="C94" s="419"/>
      <c r="D94" s="261"/>
      <c r="E94" s="261"/>
      <c r="F94" s="261"/>
      <c r="G94" s="264"/>
      <c r="H94" s="265"/>
    </row>
    <row r="95" spans="1:10" x14ac:dyDescent="0.55000000000000004">
      <c r="A95" s="105"/>
      <c r="B95" s="418"/>
      <c r="C95" s="419"/>
      <c r="D95" s="261"/>
      <c r="E95" s="261"/>
      <c r="F95" s="261"/>
      <c r="G95" s="264"/>
      <c r="H95" s="265"/>
    </row>
    <row r="96" spans="1:10" x14ac:dyDescent="0.55000000000000004">
      <c r="A96" s="105"/>
      <c r="B96" s="397" t="s">
        <v>153</v>
      </c>
      <c r="C96" s="399"/>
      <c r="D96" s="261"/>
      <c r="E96" s="261"/>
      <c r="F96" s="261"/>
      <c r="G96" s="264"/>
      <c r="H96" s="265"/>
    </row>
    <row r="97" spans="1:10" x14ac:dyDescent="0.55000000000000004">
      <c r="A97" s="105"/>
      <c r="B97" s="396"/>
      <c r="C97" s="396"/>
      <c r="D97" s="261"/>
      <c r="E97" s="261"/>
      <c r="F97" s="261"/>
      <c r="G97" s="264"/>
      <c r="H97" s="265"/>
    </row>
    <row r="98" spans="1:10" x14ac:dyDescent="0.55000000000000004">
      <c r="A98" s="105"/>
      <c r="B98" s="142"/>
      <c r="C98" s="119"/>
      <c r="D98" s="143">
        <f>SUM(D85:D97)</f>
        <v>0</v>
      </c>
      <c r="E98" s="144">
        <f>SUM(E85:E97)</f>
        <v>0</v>
      </c>
      <c r="F98" s="144">
        <f>SUM(F85:F97)</f>
        <v>0</v>
      </c>
      <c r="G98" s="143">
        <f>SUM(G85:G97)</f>
        <v>0</v>
      </c>
      <c r="H98" s="145">
        <f>SUM(H85:H97)</f>
        <v>0</v>
      </c>
    </row>
    <row r="99" spans="1:10" x14ac:dyDescent="0.55000000000000004">
      <c r="A99" s="73" t="s">
        <v>131</v>
      </c>
      <c r="B99" s="49" t="s">
        <v>297</v>
      </c>
      <c r="C99" s="119"/>
      <c r="D99" s="146"/>
      <c r="E99" s="146"/>
      <c r="F99" s="146"/>
      <c r="G99" s="140"/>
      <c r="H99" s="141"/>
    </row>
    <row r="100" spans="1:10" x14ac:dyDescent="0.55000000000000004">
      <c r="A100" s="105"/>
      <c r="C100" s="43" t="s">
        <v>283</v>
      </c>
      <c r="D100" s="143">
        <f>D98</f>
        <v>0</v>
      </c>
      <c r="E100" s="144">
        <f t="shared" ref="E100:H100" si="2">E98</f>
        <v>0</v>
      </c>
      <c r="F100" s="144">
        <f t="shared" si="2"/>
        <v>0</v>
      </c>
      <c r="G100" s="143">
        <f t="shared" si="2"/>
        <v>0</v>
      </c>
      <c r="H100" s="149">
        <f t="shared" si="2"/>
        <v>0</v>
      </c>
    </row>
    <row r="101" spans="1:10" x14ac:dyDescent="0.55000000000000004">
      <c r="A101" s="105"/>
      <c r="C101" s="43" t="s">
        <v>284</v>
      </c>
      <c r="E101" s="299" t="e">
        <f>E100/D100</f>
        <v>#DIV/0!</v>
      </c>
      <c r="F101" s="299" t="e">
        <f>F100/D100</f>
        <v>#DIV/0!</v>
      </c>
      <c r="G101" s="299" t="e">
        <f>G100/D100</f>
        <v>#DIV/0!</v>
      </c>
      <c r="H101" s="300" t="e">
        <f>H100/D100</f>
        <v>#DIV/0!</v>
      </c>
    </row>
    <row r="102" spans="1:10" x14ac:dyDescent="0.55000000000000004">
      <c r="A102" s="105"/>
      <c r="C102" s="43" t="s">
        <v>298</v>
      </c>
      <c r="E102" s="91" t="e">
        <f>IF(E101&gt;=(2/3),"Yes","No")</f>
        <v>#DIV/0!</v>
      </c>
      <c r="F102" s="91" t="e">
        <f>IF(F101&gt;=(2/3),"Yes","No")</f>
        <v>#DIV/0!</v>
      </c>
      <c r="G102" s="91" t="e">
        <f>IF(G101&gt;=(2/3),"Yes","No")</f>
        <v>#DIV/0!</v>
      </c>
      <c r="H102" s="150" t="e">
        <f>IF(H101&gt;=(2/3),"Yes","No")</f>
        <v>#DIV/0!</v>
      </c>
    </row>
    <row r="103" spans="1:10" x14ac:dyDescent="0.55000000000000004">
      <c r="A103" s="105"/>
      <c r="B103" s="83"/>
      <c r="C103" s="83"/>
      <c r="D103" s="83"/>
      <c r="E103" s="151" t="e">
        <f>IF(E102="No", "Note A", "Note B")</f>
        <v>#DIV/0!</v>
      </c>
      <c r="F103" s="151" t="e">
        <f>IF(F102="No", "Note A", "Note B")</f>
        <v>#DIV/0!</v>
      </c>
      <c r="G103" s="151" t="e">
        <f>IF(G102="No", "Note A", "Note B")</f>
        <v>#DIV/0!</v>
      </c>
      <c r="H103" s="152" t="e">
        <f>IF(H102="No", "Note A", "Note B")</f>
        <v>#DIV/0!</v>
      </c>
    </row>
    <row r="104" spans="1:10" x14ac:dyDescent="0.55000000000000004">
      <c r="A104" s="136" t="s">
        <v>464</v>
      </c>
      <c r="D104" s="153"/>
      <c r="E104" s="153"/>
      <c r="F104" s="153"/>
      <c r="G104" s="153"/>
      <c r="H104" s="75"/>
    </row>
    <row r="105" spans="1:10" x14ac:dyDescent="0.55000000000000004">
      <c r="A105" s="105"/>
      <c r="B105" s="87" t="s">
        <v>287</v>
      </c>
      <c r="C105" s="79"/>
      <c r="D105" s="79"/>
      <c r="E105" s="79"/>
      <c r="F105" s="79"/>
      <c r="G105" s="79"/>
      <c r="H105" s="80"/>
    </row>
    <row r="106" spans="1:10" x14ac:dyDescent="0.55000000000000004">
      <c r="A106" s="105"/>
      <c r="B106" s="396"/>
      <c r="C106" s="396"/>
      <c r="D106" s="260"/>
      <c r="E106" s="261"/>
      <c r="F106" s="261"/>
      <c r="G106" s="262"/>
      <c r="H106" s="263"/>
      <c r="J106" s="138"/>
    </row>
    <row r="107" spans="1:10" x14ac:dyDescent="0.55000000000000004">
      <c r="A107" s="105"/>
      <c r="B107" s="418"/>
      <c r="C107" s="419"/>
      <c r="D107" s="260"/>
      <c r="E107" s="261"/>
      <c r="F107" s="261"/>
      <c r="G107" s="262"/>
      <c r="H107" s="263"/>
      <c r="J107" s="138"/>
    </row>
    <row r="108" spans="1:10" x14ac:dyDescent="0.55000000000000004">
      <c r="A108" s="105"/>
      <c r="B108" s="418"/>
      <c r="C108" s="419"/>
      <c r="D108" s="260"/>
      <c r="E108" s="261"/>
      <c r="F108" s="261"/>
      <c r="G108" s="262"/>
      <c r="H108" s="263"/>
      <c r="J108" s="138"/>
    </row>
    <row r="109" spans="1:10" x14ac:dyDescent="0.55000000000000004">
      <c r="A109" s="105"/>
      <c r="B109" s="418"/>
      <c r="C109" s="419"/>
      <c r="D109" s="260"/>
      <c r="E109" s="261"/>
      <c r="F109" s="261"/>
      <c r="G109" s="262"/>
      <c r="H109" s="263"/>
      <c r="J109" s="138"/>
    </row>
    <row r="110" spans="1:10" x14ac:dyDescent="0.55000000000000004">
      <c r="A110" s="105"/>
      <c r="B110" s="397" t="s">
        <v>153</v>
      </c>
      <c r="C110" s="399"/>
      <c r="D110" s="260"/>
      <c r="E110" s="261"/>
      <c r="F110" s="261"/>
      <c r="G110" s="262"/>
      <c r="H110" s="263"/>
      <c r="J110" s="138"/>
    </row>
    <row r="111" spans="1:10" x14ac:dyDescent="0.55000000000000004">
      <c r="A111" s="105"/>
      <c r="B111" s="396"/>
      <c r="C111" s="396"/>
      <c r="D111" s="261"/>
      <c r="E111" s="261"/>
      <c r="F111" s="261"/>
      <c r="G111" s="264"/>
      <c r="H111" s="265"/>
    </row>
    <row r="112" spans="1:10" x14ac:dyDescent="0.55000000000000004">
      <c r="A112" s="105"/>
      <c r="B112" s="87" t="s">
        <v>288</v>
      </c>
      <c r="C112" s="112"/>
      <c r="D112" s="139"/>
      <c r="E112" s="139"/>
      <c r="F112" s="139"/>
      <c r="G112" s="140"/>
      <c r="H112" s="141"/>
    </row>
    <row r="113" spans="1:8" x14ac:dyDescent="0.55000000000000004">
      <c r="A113" s="105"/>
      <c r="B113" s="396"/>
      <c r="C113" s="396"/>
      <c r="D113" s="261"/>
      <c r="E113" s="261"/>
      <c r="F113" s="261"/>
      <c r="G113" s="264"/>
      <c r="H113" s="265"/>
    </row>
    <row r="114" spans="1:8" x14ac:dyDescent="0.55000000000000004">
      <c r="A114" s="105"/>
      <c r="B114" s="418"/>
      <c r="C114" s="419"/>
      <c r="D114" s="261"/>
      <c r="E114" s="261"/>
      <c r="F114" s="261"/>
      <c r="G114" s="264"/>
      <c r="H114" s="265"/>
    </row>
    <row r="115" spans="1:8" x14ac:dyDescent="0.55000000000000004">
      <c r="A115" s="105"/>
      <c r="B115" s="418"/>
      <c r="C115" s="419"/>
      <c r="D115" s="261"/>
      <c r="E115" s="261"/>
      <c r="F115" s="261"/>
      <c r="G115" s="264"/>
      <c r="H115" s="265"/>
    </row>
    <row r="116" spans="1:8" x14ac:dyDescent="0.55000000000000004">
      <c r="A116" s="105"/>
      <c r="B116" s="418"/>
      <c r="C116" s="419"/>
      <c r="D116" s="261"/>
      <c r="E116" s="261"/>
      <c r="F116" s="261"/>
      <c r="G116" s="264"/>
      <c r="H116" s="265"/>
    </row>
    <row r="117" spans="1:8" x14ac:dyDescent="0.55000000000000004">
      <c r="A117" s="105"/>
      <c r="B117" s="397" t="s">
        <v>153</v>
      </c>
      <c r="C117" s="399"/>
      <c r="D117" s="261"/>
      <c r="E117" s="261"/>
      <c r="F117" s="261"/>
      <c r="G117" s="264"/>
      <c r="H117" s="265"/>
    </row>
    <row r="118" spans="1:8" x14ac:dyDescent="0.55000000000000004">
      <c r="A118" s="105"/>
      <c r="B118" s="396"/>
      <c r="C118" s="396"/>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131</v>
      </c>
      <c r="B120" s="49" t="s">
        <v>297</v>
      </c>
      <c r="C120" s="119"/>
      <c r="D120" s="146"/>
      <c r="E120" s="146"/>
      <c r="F120" s="146"/>
      <c r="G120" s="140"/>
      <c r="H120" s="141"/>
    </row>
    <row r="121" spans="1:8" x14ac:dyDescent="0.55000000000000004">
      <c r="A121" s="105"/>
      <c r="C121" s="43" t="s">
        <v>283</v>
      </c>
      <c r="D121" s="143">
        <f>D119</f>
        <v>0</v>
      </c>
      <c r="E121" s="144">
        <f t="shared" ref="E121:H121" si="3">E119</f>
        <v>0</v>
      </c>
      <c r="F121" s="144">
        <f t="shared" si="3"/>
        <v>0</v>
      </c>
      <c r="G121" s="143">
        <f t="shared" si="3"/>
        <v>0</v>
      </c>
      <c r="H121" s="149">
        <f t="shared" si="3"/>
        <v>0</v>
      </c>
    </row>
    <row r="122" spans="1:8" x14ac:dyDescent="0.55000000000000004">
      <c r="A122" s="105"/>
      <c r="C122" s="43" t="s">
        <v>284</v>
      </c>
      <c r="E122" s="299" t="e">
        <f>E121/D121</f>
        <v>#DIV/0!</v>
      </c>
      <c r="F122" s="299" t="e">
        <f>F121/D121</f>
        <v>#DIV/0!</v>
      </c>
      <c r="G122" s="299" t="e">
        <f>G121/D121</f>
        <v>#DIV/0!</v>
      </c>
      <c r="H122" s="300" t="e">
        <f>H121/D121</f>
        <v>#DIV/0!</v>
      </c>
    </row>
    <row r="123" spans="1:8" x14ac:dyDescent="0.55000000000000004">
      <c r="A123" s="105"/>
      <c r="C123" s="43" t="s">
        <v>298</v>
      </c>
      <c r="E123" s="91" t="e">
        <f>IF(E122&gt;=(2/3),"Yes","No")</f>
        <v>#DIV/0!</v>
      </c>
      <c r="F123" s="91" t="e">
        <f>IF(F122&gt;=(2/3),"Yes","No")</f>
        <v>#DIV/0!</v>
      </c>
      <c r="G123" s="91" t="e">
        <f>IF(G122&gt;=(2/3),"Yes","No")</f>
        <v>#DIV/0!</v>
      </c>
      <c r="H123" s="150" t="e">
        <f>IF(H122&gt;=(2/3),"Yes","No")</f>
        <v>#DIV/0!</v>
      </c>
    </row>
    <row r="124" spans="1:8" x14ac:dyDescent="0.55000000000000004">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D125" s="153"/>
      <c r="E125" s="153"/>
      <c r="F125" s="153"/>
      <c r="G125" s="153"/>
      <c r="H125" s="75"/>
    </row>
    <row r="126" spans="1:8" ht="15" customHeight="1" x14ac:dyDescent="0.55000000000000004">
      <c r="A126" s="105"/>
      <c r="B126" s="154" t="s">
        <v>291</v>
      </c>
      <c r="C126" s="142" t="s">
        <v>317</v>
      </c>
      <c r="D126" s="142"/>
      <c r="E126" s="142"/>
      <c r="F126" s="142"/>
      <c r="G126" s="142"/>
      <c r="H126" s="155"/>
    </row>
    <row r="127" spans="1:8" ht="15" customHeight="1" x14ac:dyDescent="0.55000000000000004">
      <c r="A127" s="105"/>
      <c r="B127" s="154" t="s">
        <v>292</v>
      </c>
      <c r="C127" s="431" t="s">
        <v>351</v>
      </c>
      <c r="D127" s="431"/>
      <c r="E127" s="431"/>
      <c r="F127" s="431"/>
      <c r="G127" s="431"/>
      <c r="H127" s="432"/>
    </row>
    <row r="128" spans="1:8" x14ac:dyDescent="0.55000000000000004">
      <c r="A128" s="105"/>
      <c r="B128" s="156"/>
      <c r="C128" s="431"/>
      <c r="D128" s="431"/>
      <c r="E128" s="431"/>
      <c r="F128" s="431"/>
      <c r="G128" s="431"/>
      <c r="H128" s="432"/>
    </row>
    <row r="129" spans="1:10" x14ac:dyDescent="0.55000000000000004">
      <c r="A129" s="105"/>
      <c r="E129" s="91"/>
      <c r="F129" s="91"/>
      <c r="G129" s="91"/>
      <c r="H129" s="150"/>
    </row>
    <row r="130" spans="1:10" x14ac:dyDescent="0.55000000000000004">
      <c r="A130" s="73" t="s">
        <v>132</v>
      </c>
      <c r="B130" s="49" t="s">
        <v>293</v>
      </c>
      <c r="E130" s="91"/>
      <c r="F130" s="91"/>
      <c r="G130" s="91"/>
      <c r="H130" s="150"/>
    </row>
    <row r="131" spans="1:10" x14ac:dyDescent="0.55000000000000004">
      <c r="A131" s="105"/>
      <c r="B131" s="420" t="s">
        <v>301</v>
      </c>
      <c r="C131" s="420"/>
      <c r="D131" s="420"/>
      <c r="E131" s="420"/>
      <c r="F131" s="420"/>
      <c r="G131" s="420"/>
      <c r="H131" s="421"/>
    </row>
    <row r="132" spans="1:10" x14ac:dyDescent="0.55000000000000004">
      <c r="A132" s="73"/>
      <c r="B132" s="420"/>
      <c r="C132" s="420"/>
      <c r="D132" s="420"/>
      <c r="E132" s="420"/>
      <c r="F132" s="420"/>
      <c r="G132" s="420"/>
      <c r="H132" s="421"/>
    </row>
    <row r="133" spans="1:10" x14ac:dyDescent="0.55000000000000004">
      <c r="A133" s="73"/>
      <c r="B133" s="420"/>
      <c r="C133" s="420"/>
      <c r="D133" s="420"/>
      <c r="E133" s="420"/>
      <c r="F133" s="420"/>
      <c r="G133" s="420"/>
      <c r="H133" s="421"/>
    </row>
    <row r="134" spans="1:10" x14ac:dyDescent="0.55000000000000004">
      <c r="A134" s="73"/>
      <c r="E134" s="91"/>
      <c r="F134" s="91"/>
      <c r="G134" s="91"/>
      <c r="H134" s="150"/>
    </row>
    <row r="135" spans="1:10" x14ac:dyDescent="0.55000000000000004">
      <c r="A135" s="73"/>
      <c r="B135" s="420" t="s">
        <v>334</v>
      </c>
      <c r="C135" s="420"/>
      <c r="D135" s="420"/>
      <c r="E135" s="420"/>
      <c r="F135" s="420"/>
      <c r="G135" s="420"/>
      <c r="H135" s="421"/>
    </row>
    <row r="136" spans="1:10" x14ac:dyDescent="0.55000000000000004">
      <c r="A136" s="73"/>
      <c r="B136" s="420"/>
      <c r="C136" s="420"/>
      <c r="D136" s="420"/>
      <c r="E136" s="420"/>
      <c r="F136" s="420"/>
      <c r="G136" s="420"/>
      <c r="H136" s="421"/>
    </row>
    <row r="137" spans="1:10" x14ac:dyDescent="0.55000000000000004">
      <c r="A137" s="73"/>
      <c r="B137" s="420"/>
      <c r="C137" s="420"/>
      <c r="D137" s="420"/>
      <c r="E137" s="420"/>
      <c r="F137" s="420"/>
      <c r="G137" s="420"/>
      <c r="H137" s="421"/>
    </row>
    <row r="138" spans="1:10" x14ac:dyDescent="0.55000000000000004">
      <c r="A138" s="73"/>
      <c r="B138" s="420"/>
      <c r="C138" s="420"/>
      <c r="D138" s="420"/>
      <c r="E138" s="420"/>
      <c r="F138" s="420"/>
      <c r="G138" s="420"/>
      <c r="H138" s="421"/>
    </row>
    <row r="139" spans="1:10" x14ac:dyDescent="0.55000000000000004">
      <c r="A139" s="73"/>
      <c r="B139" s="420"/>
      <c r="C139" s="420"/>
      <c r="D139" s="420"/>
      <c r="E139" s="420"/>
      <c r="F139" s="420"/>
      <c r="G139" s="420"/>
      <c r="H139" s="421"/>
    </row>
    <row r="140" spans="1:10" x14ac:dyDescent="0.55000000000000004">
      <c r="A140" s="73"/>
      <c r="E140" s="91"/>
      <c r="F140" s="91"/>
      <c r="G140" s="91"/>
      <c r="H140" s="150"/>
    </row>
    <row r="141" spans="1:10" x14ac:dyDescent="0.55000000000000004">
      <c r="A141" s="73"/>
      <c r="B141" s="49" t="s">
        <v>413</v>
      </c>
      <c r="D141" s="412"/>
      <c r="E141" s="412"/>
      <c r="F141" s="412"/>
      <c r="G141" s="412"/>
      <c r="H141" s="413"/>
      <c r="J141" s="131"/>
    </row>
    <row r="142" spans="1:10" x14ac:dyDescent="0.55000000000000004">
      <c r="A142" s="73"/>
      <c r="D142" s="77"/>
      <c r="E142" s="157"/>
      <c r="F142" s="157"/>
      <c r="G142" s="157"/>
      <c r="H142" s="158"/>
    </row>
    <row r="143" spans="1:10" x14ac:dyDescent="0.55000000000000004">
      <c r="A143" s="73"/>
      <c r="D143" s="77" t="s">
        <v>302</v>
      </c>
      <c r="E143" s="157" t="s">
        <v>295</v>
      </c>
      <c r="F143" s="157" t="s">
        <v>300</v>
      </c>
      <c r="G143" s="157"/>
      <c r="H143" s="158"/>
    </row>
    <row r="144" spans="1:10" x14ac:dyDescent="0.55000000000000004">
      <c r="A144" s="73"/>
      <c r="B144" s="159" t="s">
        <v>294</v>
      </c>
      <c r="C144" s="83"/>
      <c r="D144" s="160" t="s">
        <v>303</v>
      </c>
      <c r="E144" s="161" t="s">
        <v>296</v>
      </c>
      <c r="F144" s="161" t="s">
        <v>299</v>
      </c>
      <c r="G144" s="433" t="s">
        <v>304</v>
      </c>
      <c r="H144" s="434"/>
    </row>
    <row r="145" spans="1:8" x14ac:dyDescent="0.55000000000000004">
      <c r="A145" s="73"/>
      <c r="B145" s="43" t="s">
        <v>492</v>
      </c>
      <c r="C145" s="43" t="s">
        <v>350</v>
      </c>
      <c r="E145" s="91"/>
      <c r="G145" s="91"/>
      <c r="H145" s="150"/>
    </row>
    <row r="146" spans="1:8" x14ac:dyDescent="0.55000000000000004">
      <c r="A146" s="73"/>
      <c r="C146" s="162" t="e">
        <f>IF(E60="Yes", "Complete Analysis", "N/A - Do Not Complete")</f>
        <v>#DIV/0!</v>
      </c>
      <c r="D146" s="284"/>
      <c r="E146" s="261"/>
      <c r="F146" s="90" t="e">
        <f>E146/E152</f>
        <v>#DIV/0!</v>
      </c>
      <c r="G146" s="416"/>
      <c r="H146" s="417"/>
    </row>
    <row r="147" spans="1:8" x14ac:dyDescent="0.55000000000000004">
      <c r="A147" s="73"/>
      <c r="D147" s="284"/>
      <c r="E147" s="261"/>
      <c r="F147" s="90" t="e">
        <f>E147/E152</f>
        <v>#DIV/0!</v>
      </c>
      <c r="G147" s="416"/>
      <c r="H147" s="417"/>
    </row>
    <row r="148" spans="1:8" x14ac:dyDescent="0.55000000000000004">
      <c r="A148" s="73"/>
      <c r="D148" s="284"/>
      <c r="E148" s="261"/>
      <c r="F148" s="90" t="e">
        <f>E148/E152</f>
        <v>#DIV/0!</v>
      </c>
      <c r="G148" s="416"/>
      <c r="H148" s="417"/>
    </row>
    <row r="149" spans="1:8" x14ac:dyDescent="0.55000000000000004">
      <c r="A149" s="73"/>
      <c r="D149" s="284"/>
      <c r="E149" s="261"/>
      <c r="F149" s="90" t="e">
        <f>E149/E152</f>
        <v>#DIV/0!</v>
      </c>
      <c r="G149" s="416"/>
      <c r="H149" s="417"/>
    </row>
    <row r="150" spans="1:8" x14ac:dyDescent="0.55000000000000004">
      <c r="A150" s="73"/>
      <c r="D150" s="284"/>
      <c r="E150" s="261"/>
      <c r="F150" s="90" t="e">
        <f>E150/E152</f>
        <v>#DIV/0!</v>
      </c>
      <c r="G150" s="416"/>
      <c r="H150" s="417"/>
    </row>
    <row r="151" spans="1:8" x14ac:dyDescent="0.55000000000000004">
      <c r="A151" s="73"/>
      <c r="D151" s="285"/>
      <c r="E151" s="267"/>
      <c r="F151" s="90" t="e">
        <f>E151/E152</f>
        <v>#DIV/0!</v>
      </c>
      <c r="G151" s="414"/>
      <c r="H151" s="415"/>
    </row>
    <row r="152" spans="1:8" x14ac:dyDescent="0.55000000000000004">
      <c r="A152" s="73"/>
      <c r="C152" s="163"/>
      <c r="D152" s="163" t="s">
        <v>352</v>
      </c>
      <c r="E152" s="164">
        <f>SUM(E146:E151)</f>
        <v>0</v>
      </c>
      <c r="F152" s="91"/>
      <c r="G152" s="165" t="s">
        <v>305</v>
      </c>
      <c r="H152" s="288"/>
    </row>
    <row r="153" spans="1:8" x14ac:dyDescent="0.55000000000000004">
      <c r="A153" s="73"/>
      <c r="E153" s="91"/>
      <c r="F153" s="91"/>
      <c r="G153" s="91"/>
      <c r="H153" s="150"/>
    </row>
    <row r="154" spans="1:8" x14ac:dyDescent="0.55000000000000004">
      <c r="A154" s="73"/>
      <c r="B154" s="43" t="s">
        <v>492</v>
      </c>
      <c r="C154" s="43" t="s">
        <v>148</v>
      </c>
      <c r="E154" s="91"/>
      <c r="F154" s="91"/>
      <c r="G154" s="91"/>
      <c r="H154" s="150"/>
    </row>
    <row r="155" spans="1:8" x14ac:dyDescent="0.55000000000000004">
      <c r="A155" s="73"/>
      <c r="C155" s="162" t="e">
        <f>IF(F60="Yes", "Complete Analysis", "N/A - Do Not Complete")</f>
        <v>#DIV/0!</v>
      </c>
      <c r="D155" s="284"/>
      <c r="E155" s="261"/>
      <c r="F155" s="90" t="e">
        <f>E155/E161</f>
        <v>#DIV/0!</v>
      </c>
      <c r="G155" s="416"/>
      <c r="H155" s="417"/>
    </row>
    <row r="156" spans="1:8" x14ac:dyDescent="0.55000000000000004">
      <c r="A156" s="73"/>
      <c r="D156" s="284"/>
      <c r="E156" s="261"/>
      <c r="F156" s="90" t="e">
        <f>E156/E161</f>
        <v>#DIV/0!</v>
      </c>
      <c r="G156" s="416"/>
      <c r="H156" s="417"/>
    </row>
    <row r="157" spans="1:8" x14ac:dyDescent="0.55000000000000004">
      <c r="A157" s="73"/>
      <c r="D157" s="284"/>
      <c r="E157" s="261"/>
      <c r="F157" s="90" t="e">
        <f>E157/E161</f>
        <v>#DIV/0!</v>
      </c>
      <c r="G157" s="416"/>
      <c r="H157" s="417"/>
    </row>
    <row r="158" spans="1:8" x14ac:dyDescent="0.55000000000000004">
      <c r="A158" s="73"/>
      <c r="D158" s="284"/>
      <c r="E158" s="261"/>
      <c r="F158" s="90" t="e">
        <f>E158/E161</f>
        <v>#DIV/0!</v>
      </c>
      <c r="G158" s="416"/>
      <c r="H158" s="417"/>
    </row>
    <row r="159" spans="1:8" x14ac:dyDescent="0.55000000000000004">
      <c r="A159" s="73"/>
      <c r="D159" s="284"/>
      <c r="E159" s="261"/>
      <c r="F159" s="90" t="e">
        <f>E159/E161</f>
        <v>#DIV/0!</v>
      </c>
      <c r="G159" s="416"/>
      <c r="H159" s="417"/>
    </row>
    <row r="160" spans="1:8" x14ac:dyDescent="0.55000000000000004">
      <c r="A160" s="73"/>
      <c r="D160" s="285"/>
      <c r="E160" s="267"/>
      <c r="F160" s="90" t="e">
        <f>E160/E161</f>
        <v>#DIV/0!</v>
      </c>
      <c r="G160" s="414"/>
      <c r="H160" s="415"/>
    </row>
    <row r="161" spans="1:11" x14ac:dyDescent="0.55000000000000004">
      <c r="A161" s="73"/>
      <c r="D161" s="163" t="s">
        <v>306</v>
      </c>
      <c r="E161" s="164">
        <f>SUM(E155:E160)</f>
        <v>0</v>
      </c>
      <c r="F161" s="91"/>
      <c r="G161" s="165" t="s">
        <v>305</v>
      </c>
      <c r="H161" s="289"/>
    </row>
    <row r="162" spans="1:11" x14ac:dyDescent="0.55000000000000004">
      <c r="A162" s="73"/>
      <c r="D162" s="163"/>
      <c r="E162" s="139"/>
      <c r="F162" s="91"/>
      <c r="G162" s="165"/>
      <c r="H162" s="166"/>
    </row>
    <row r="163" spans="1:11" x14ac:dyDescent="0.55000000000000004">
      <c r="A163" s="105"/>
      <c r="B163" s="43" t="s">
        <v>492</v>
      </c>
      <c r="C163" s="43" t="s">
        <v>493</v>
      </c>
      <c r="E163" s="91"/>
      <c r="F163" s="91"/>
      <c r="G163" s="91"/>
      <c r="H163" s="150"/>
      <c r="I163" s="178"/>
      <c r="J163" s="131"/>
    </row>
    <row r="164" spans="1:11" x14ac:dyDescent="0.55000000000000004">
      <c r="A164" s="105"/>
      <c r="C164" s="162" t="e">
        <f>IF(G60="Yes", "Complete Analysis", "N/A - Do Not Complete")</f>
        <v>#DIV/0!</v>
      </c>
      <c r="D164" s="284"/>
      <c r="E164" s="260"/>
      <c r="F164" s="90" t="e">
        <f>E164/$E$168</f>
        <v>#DIV/0!</v>
      </c>
      <c r="G164" s="416"/>
      <c r="H164" s="417"/>
      <c r="J164" s="138"/>
    </row>
    <row r="165" spans="1:11" x14ac:dyDescent="0.55000000000000004">
      <c r="A165" s="105"/>
      <c r="C165" s="162"/>
      <c r="D165" s="284"/>
      <c r="E165" s="260"/>
      <c r="F165" s="90" t="e">
        <f>E165/$E$168</f>
        <v>#DIV/0!</v>
      </c>
      <c r="G165" s="416"/>
      <c r="H165" s="417"/>
      <c r="J165" s="138"/>
    </row>
    <row r="166" spans="1:11" x14ac:dyDescent="0.55000000000000004">
      <c r="A166" s="105"/>
      <c r="D166" s="286"/>
      <c r="E166" s="260"/>
      <c r="F166" s="90" t="e">
        <f>E166/$E$168</f>
        <v>#DIV/0!</v>
      </c>
      <c r="G166" s="416"/>
      <c r="H166" s="417"/>
    </row>
    <row r="167" spans="1:11" x14ac:dyDescent="0.55000000000000004">
      <c r="A167" s="105"/>
      <c r="D167" s="285"/>
      <c r="E167" s="260"/>
      <c r="F167" s="90" t="e">
        <f>E167/$E$168</f>
        <v>#DIV/0!</v>
      </c>
      <c r="G167" s="414"/>
      <c r="H167" s="415"/>
    </row>
    <row r="168" spans="1:11" x14ac:dyDescent="0.55000000000000004">
      <c r="A168" s="105"/>
      <c r="D168" s="163" t="s">
        <v>307</v>
      </c>
      <c r="E168" s="167">
        <f>SUM(E164:E167)</f>
        <v>0</v>
      </c>
      <c r="F168" s="91"/>
      <c r="G168" s="165" t="s">
        <v>305</v>
      </c>
      <c r="H168" s="289"/>
    </row>
    <row r="169" spans="1:11" x14ac:dyDescent="0.55000000000000004">
      <c r="A169" s="105"/>
      <c r="E169" s="91"/>
      <c r="F169" s="91"/>
      <c r="G169" s="91"/>
      <c r="H169" s="150"/>
    </row>
    <row r="170" spans="1:11" x14ac:dyDescent="0.55000000000000004">
      <c r="A170" s="105"/>
      <c r="B170" s="43" t="s">
        <v>492</v>
      </c>
      <c r="C170" s="43" t="s">
        <v>514</v>
      </c>
      <c r="E170" s="91"/>
      <c r="F170" s="91"/>
      <c r="G170" s="91"/>
      <c r="H170" s="150"/>
      <c r="I170" s="178"/>
      <c r="J170" s="138"/>
    </row>
    <row r="171" spans="1:11" x14ac:dyDescent="0.55000000000000004">
      <c r="A171" s="105"/>
      <c r="C171" s="162" t="e">
        <f>IF(G81 ="Yes", "Complete Analysis", "N/A - Do Not Complete")</f>
        <v>#DIV/0!</v>
      </c>
      <c r="D171" s="284"/>
      <c r="E171" s="260"/>
      <c r="F171" s="90" t="e">
        <f>E171/$E$176</f>
        <v>#DIV/0!</v>
      </c>
      <c r="G171" s="416"/>
      <c r="H171" s="417"/>
      <c r="J171" s="131"/>
    </row>
    <row r="172" spans="1:11" x14ac:dyDescent="0.55000000000000004">
      <c r="A172" s="105"/>
      <c r="C172" s="162"/>
      <c r="D172" s="284"/>
      <c r="E172" s="260"/>
      <c r="F172" s="90" t="e">
        <f>E172/$E$176</f>
        <v>#DIV/0!</v>
      </c>
      <c r="G172" s="416"/>
      <c r="H172" s="417"/>
      <c r="K172" s="131"/>
    </row>
    <row r="173" spans="1:11" x14ac:dyDescent="0.55000000000000004">
      <c r="A173" s="105"/>
      <c r="D173" s="286"/>
      <c r="E173" s="260"/>
      <c r="F173" s="90" t="e">
        <f>E173/$E$176</f>
        <v>#DIV/0!</v>
      </c>
      <c r="G173" s="416"/>
      <c r="H173" s="417"/>
    </row>
    <row r="174" spans="1:11" x14ac:dyDescent="0.55000000000000004">
      <c r="A174" s="105"/>
      <c r="D174" s="286"/>
      <c r="E174" s="260"/>
      <c r="F174" s="90" t="e">
        <f>E174/$E$176</f>
        <v>#DIV/0!</v>
      </c>
      <c r="G174" s="416"/>
      <c r="H174" s="417"/>
    </row>
    <row r="175" spans="1:11" x14ac:dyDescent="0.55000000000000004">
      <c r="A175" s="105"/>
      <c r="D175" s="285"/>
      <c r="E175" s="260"/>
      <c r="F175" s="90" t="e">
        <f>E175/$E$176</f>
        <v>#DIV/0!</v>
      </c>
      <c r="G175" s="414"/>
      <c r="H175" s="415"/>
    </row>
    <row r="176" spans="1:11" x14ac:dyDescent="0.55000000000000004">
      <c r="A176" s="105"/>
      <c r="D176" s="163" t="s">
        <v>307</v>
      </c>
      <c r="E176" s="167">
        <f>SUM(E171:E175)</f>
        <v>0</v>
      </c>
      <c r="F176" s="91"/>
      <c r="G176" s="165" t="s">
        <v>305</v>
      </c>
      <c r="H176" s="289"/>
    </row>
    <row r="177" spans="1:11" x14ac:dyDescent="0.55000000000000004">
      <c r="A177" s="105"/>
      <c r="E177" s="91"/>
      <c r="F177" s="91"/>
      <c r="G177" s="91"/>
      <c r="H177" s="150"/>
    </row>
    <row r="178" spans="1:11" x14ac:dyDescent="0.55000000000000004">
      <c r="A178" s="105"/>
      <c r="B178" s="43" t="s">
        <v>492</v>
      </c>
      <c r="C178" s="43" t="s">
        <v>515</v>
      </c>
      <c r="E178" s="91"/>
      <c r="F178" s="91"/>
      <c r="G178" s="91"/>
      <c r="H178" s="150"/>
      <c r="J178" s="138"/>
    </row>
    <row r="179" spans="1:11" x14ac:dyDescent="0.55000000000000004">
      <c r="A179" s="105"/>
      <c r="C179" s="162" t="e">
        <f>IF(G102="Yes", "Complete Analysis", "N/A - Do Not Complete")</f>
        <v>#DIV/0!</v>
      </c>
      <c r="D179" s="284"/>
      <c r="E179" s="260"/>
      <c r="F179" s="90" t="e">
        <f>E179/$E$187</f>
        <v>#DIV/0!</v>
      </c>
      <c r="G179" s="416"/>
      <c r="H179" s="417"/>
      <c r="J179" s="131"/>
    </row>
    <row r="180" spans="1:11" x14ac:dyDescent="0.55000000000000004">
      <c r="A180" s="105"/>
      <c r="C180" s="162"/>
      <c r="D180" s="284"/>
      <c r="E180" s="260"/>
      <c r="F180" s="90" t="e">
        <f>E180/$E$187</f>
        <v>#DIV/0!</v>
      </c>
      <c r="G180" s="416"/>
      <c r="H180" s="417"/>
      <c r="K180" s="131"/>
    </row>
    <row r="181" spans="1:11" x14ac:dyDescent="0.55000000000000004">
      <c r="A181" s="105"/>
      <c r="C181" s="162"/>
      <c r="D181" s="286"/>
      <c r="E181" s="260"/>
      <c r="F181" s="90"/>
      <c r="G181" s="416"/>
      <c r="H181" s="417"/>
      <c r="K181" s="131"/>
    </row>
    <row r="182" spans="1:11" x14ac:dyDescent="0.55000000000000004">
      <c r="A182" s="105"/>
      <c r="C182" s="162"/>
      <c r="D182" s="286"/>
      <c r="E182" s="260"/>
      <c r="F182" s="90" t="e">
        <f>E182/$E$187</f>
        <v>#DIV/0!</v>
      </c>
      <c r="G182" s="416"/>
      <c r="H182" s="417"/>
      <c r="K182" s="131"/>
    </row>
    <row r="183" spans="1:11" x14ac:dyDescent="0.55000000000000004">
      <c r="A183" s="105"/>
      <c r="C183" s="162"/>
      <c r="D183" s="286"/>
      <c r="E183" s="260"/>
      <c r="F183" s="90" t="e">
        <f>E183/$E$187</f>
        <v>#DIV/0!</v>
      </c>
      <c r="G183" s="416"/>
      <c r="H183" s="417"/>
      <c r="K183" s="131"/>
    </row>
    <row r="184" spans="1:11" x14ac:dyDescent="0.55000000000000004">
      <c r="A184" s="105"/>
      <c r="C184" s="162"/>
      <c r="D184" s="286"/>
      <c r="E184" s="260"/>
      <c r="F184" s="90" t="e">
        <f>E184/$E$187</f>
        <v>#DIV/0!</v>
      </c>
      <c r="G184" s="416"/>
      <c r="H184" s="417"/>
      <c r="K184" s="131"/>
    </row>
    <row r="185" spans="1:11" x14ac:dyDescent="0.55000000000000004">
      <c r="A185" s="105"/>
      <c r="D185" s="286"/>
      <c r="E185" s="260"/>
      <c r="F185" s="90" t="e">
        <f>E185/$E$187</f>
        <v>#DIV/0!</v>
      </c>
      <c r="G185" s="416"/>
      <c r="H185" s="417"/>
    </row>
    <row r="186" spans="1:11" x14ac:dyDescent="0.55000000000000004">
      <c r="A186" s="105"/>
      <c r="D186" s="285"/>
      <c r="E186" s="260"/>
      <c r="F186" s="90" t="e">
        <f>E186/$E$187</f>
        <v>#DIV/0!</v>
      </c>
      <c r="G186" s="414"/>
      <c r="H186" s="415"/>
    </row>
    <row r="187" spans="1:11" x14ac:dyDescent="0.55000000000000004">
      <c r="A187" s="105"/>
      <c r="D187" s="163" t="s">
        <v>307</v>
      </c>
      <c r="E187" s="167">
        <f>SUM(E179:E186)</f>
        <v>0</v>
      </c>
      <c r="F187" s="91"/>
      <c r="G187" s="165" t="s">
        <v>305</v>
      </c>
      <c r="H187" s="289"/>
    </row>
    <row r="188" spans="1:11" x14ac:dyDescent="0.55000000000000004">
      <c r="A188" s="105"/>
      <c r="E188" s="91"/>
      <c r="F188" s="91"/>
      <c r="G188" s="91"/>
      <c r="H188" s="150"/>
    </row>
    <row r="189" spans="1:11" x14ac:dyDescent="0.55000000000000004">
      <c r="A189" s="105"/>
      <c r="B189" s="43" t="s">
        <v>492</v>
      </c>
      <c r="C189" s="43" t="s">
        <v>516</v>
      </c>
      <c r="E189" s="91"/>
      <c r="F189" s="91"/>
      <c r="G189" s="91"/>
      <c r="H189" s="150"/>
      <c r="J189" s="138"/>
    </row>
    <row r="190" spans="1:11" x14ac:dyDescent="0.55000000000000004">
      <c r="A190" s="105"/>
      <c r="C190" s="162" t="e">
        <f>IF(G123="Yes", "Complete Analysis", "N/A - Do Not Complete")</f>
        <v>#DIV/0!</v>
      </c>
      <c r="D190" s="284"/>
      <c r="E190" s="260"/>
      <c r="F190" s="90" t="e">
        <f>E190/$E$194</f>
        <v>#DIV/0!</v>
      </c>
      <c r="G190" s="416"/>
      <c r="H190" s="417"/>
      <c r="J190" s="131"/>
    </row>
    <row r="191" spans="1:11" x14ac:dyDescent="0.55000000000000004">
      <c r="A191" s="105"/>
      <c r="C191" s="162"/>
      <c r="D191" s="284"/>
      <c r="E191" s="260"/>
      <c r="F191" s="90" t="e">
        <f>E191/$E$194</f>
        <v>#DIV/0!</v>
      </c>
      <c r="G191" s="416"/>
      <c r="H191" s="417"/>
      <c r="K191" s="131"/>
    </row>
    <row r="192" spans="1:11" x14ac:dyDescent="0.55000000000000004">
      <c r="A192" s="105"/>
      <c r="D192" s="286"/>
      <c r="E192" s="260"/>
      <c r="F192" s="90" t="e">
        <f>E192/$E$194</f>
        <v>#DIV/0!</v>
      </c>
      <c r="G192" s="416"/>
      <c r="H192" s="417"/>
    </row>
    <row r="193" spans="1:10" x14ac:dyDescent="0.55000000000000004">
      <c r="A193" s="105"/>
      <c r="D193" s="285"/>
      <c r="E193" s="260"/>
      <c r="F193" s="90" t="e">
        <f>E193/$E$194</f>
        <v>#DIV/0!</v>
      </c>
      <c r="G193" s="414"/>
      <c r="H193" s="415"/>
    </row>
    <row r="194" spans="1:10" x14ac:dyDescent="0.55000000000000004">
      <c r="A194" s="105"/>
      <c r="D194" s="163" t="s">
        <v>307</v>
      </c>
      <c r="E194" s="167">
        <f>SUM(E190:E193)</f>
        <v>0</v>
      </c>
      <c r="F194" s="91"/>
      <c r="G194" s="165" t="s">
        <v>305</v>
      </c>
      <c r="H194" s="289"/>
    </row>
    <row r="195" spans="1:10" x14ac:dyDescent="0.55000000000000004">
      <c r="A195" s="105"/>
      <c r="E195" s="91"/>
      <c r="F195" s="91"/>
      <c r="G195" s="91"/>
      <c r="H195" s="150"/>
    </row>
    <row r="196" spans="1:10" x14ac:dyDescent="0.55000000000000004">
      <c r="A196" s="105"/>
      <c r="B196" s="43" t="s">
        <v>492</v>
      </c>
      <c r="C196" s="43" t="s">
        <v>494</v>
      </c>
      <c r="E196" s="91"/>
      <c r="F196" s="91"/>
      <c r="G196" s="91"/>
      <c r="H196" s="150"/>
    </row>
    <row r="197" spans="1:10" x14ac:dyDescent="0.55000000000000004">
      <c r="A197" s="105"/>
      <c r="C197" s="162" t="e">
        <f>IF(H60="Yes", "Complete Analysis", "N/A - Do Not Complete")</f>
        <v>#DIV/0!</v>
      </c>
      <c r="D197" s="287"/>
      <c r="E197" s="260"/>
      <c r="F197" s="90" t="e">
        <f>E197/E199</f>
        <v>#DIV/0!</v>
      </c>
      <c r="G197" s="416"/>
      <c r="H197" s="417"/>
    </row>
    <row r="198" spans="1:10" x14ac:dyDescent="0.55000000000000004">
      <c r="A198" s="105"/>
      <c r="C198" s="162"/>
      <c r="D198" s="285"/>
      <c r="E198" s="268"/>
      <c r="F198" s="90" t="e">
        <f>E198/E199</f>
        <v>#DIV/0!</v>
      </c>
      <c r="G198" s="414"/>
      <c r="H198" s="415"/>
    </row>
    <row r="199" spans="1:10" x14ac:dyDescent="0.55000000000000004">
      <c r="A199" s="105"/>
      <c r="C199" s="162"/>
      <c r="D199" s="163" t="s">
        <v>308</v>
      </c>
      <c r="E199" s="167">
        <f>SUM(E197:E198)</f>
        <v>0</v>
      </c>
      <c r="F199" s="90"/>
      <c r="G199" s="165" t="s">
        <v>305</v>
      </c>
      <c r="H199" s="290"/>
    </row>
    <row r="200" spans="1:10" ht="14.7" thickBot="1" x14ac:dyDescent="0.6">
      <c r="A200" s="120"/>
      <c r="B200" s="95"/>
      <c r="C200" s="168"/>
      <c r="D200" s="169"/>
      <c r="E200" s="169"/>
      <c r="F200" s="170"/>
      <c r="G200" s="96"/>
      <c r="H200" s="171"/>
    </row>
    <row r="201" spans="1:10" ht="14.7" thickBot="1" x14ac:dyDescent="0.6">
      <c r="C201" s="162"/>
      <c r="E201" s="139"/>
      <c r="F201" s="91"/>
      <c r="G201" s="91"/>
      <c r="H201" s="91"/>
    </row>
    <row r="202" spans="1:10" ht="15.9" thickBot="1" x14ac:dyDescent="0.65">
      <c r="A202" s="408" t="s">
        <v>390</v>
      </c>
      <c r="B202" s="409"/>
      <c r="C202" s="409"/>
      <c r="D202" s="409"/>
      <c r="E202" s="409"/>
      <c r="F202" s="409"/>
      <c r="G202" s="409"/>
      <c r="H202" s="410"/>
    </row>
    <row r="203" spans="1:10" x14ac:dyDescent="0.55000000000000004">
      <c r="A203" s="73" t="s">
        <v>134</v>
      </c>
      <c r="B203" s="425" t="s">
        <v>335</v>
      </c>
      <c r="C203" s="425"/>
      <c r="D203" s="425"/>
      <c r="E203" s="425"/>
      <c r="F203" s="425"/>
      <c r="G203" s="425"/>
      <c r="H203" s="426"/>
    </row>
    <row r="204" spans="1:10" x14ac:dyDescent="0.55000000000000004">
      <c r="A204" s="73"/>
      <c r="B204" s="420"/>
      <c r="C204" s="420"/>
      <c r="D204" s="420"/>
      <c r="E204" s="420"/>
      <c r="F204" s="420"/>
      <c r="G204" s="420"/>
      <c r="H204" s="421"/>
    </row>
    <row r="205" spans="1:10" x14ac:dyDescent="0.55000000000000004">
      <c r="A205" s="105"/>
      <c r="H205" s="75"/>
    </row>
    <row r="206" spans="1:10" x14ac:dyDescent="0.55000000000000004">
      <c r="A206" s="73"/>
      <c r="B206" s="49" t="s">
        <v>413</v>
      </c>
      <c r="D206" s="412"/>
      <c r="E206" s="412"/>
      <c r="F206" s="412"/>
      <c r="G206" s="412"/>
      <c r="H206" s="413"/>
      <c r="J206" s="131"/>
    </row>
    <row r="207" spans="1:10" x14ac:dyDescent="0.55000000000000004">
      <c r="A207" s="73"/>
      <c r="C207" s="77"/>
      <c r="D207" s="77"/>
      <c r="E207" s="77"/>
      <c r="F207" s="77"/>
      <c r="G207" s="77"/>
      <c r="H207" s="78"/>
      <c r="J207" s="49"/>
    </row>
    <row r="208" spans="1:10" x14ac:dyDescent="0.55000000000000004">
      <c r="A208" s="105"/>
      <c r="E208" s="427" t="s">
        <v>290</v>
      </c>
      <c r="F208" s="427"/>
      <c r="G208" s="427"/>
      <c r="H208" s="428"/>
      <c r="J208" s="49"/>
    </row>
    <row r="209" spans="1:10" x14ac:dyDescent="0.55000000000000004">
      <c r="A209" s="105"/>
      <c r="E209" s="79" t="s">
        <v>138</v>
      </c>
      <c r="F209" s="79" t="s">
        <v>138</v>
      </c>
      <c r="G209" s="79" t="s">
        <v>138</v>
      </c>
      <c r="H209" s="80" t="s">
        <v>138</v>
      </c>
      <c r="J209" s="49"/>
    </row>
    <row r="210" spans="1:10" x14ac:dyDescent="0.55000000000000004">
      <c r="A210" s="105"/>
      <c r="B210" s="81" t="s">
        <v>199</v>
      </c>
      <c r="C210" s="82"/>
      <c r="D210" s="83"/>
      <c r="E210" s="82" t="s">
        <v>350</v>
      </c>
      <c r="F210" s="82" t="s">
        <v>148</v>
      </c>
      <c r="G210" s="82" t="s">
        <v>285</v>
      </c>
      <c r="H210" s="134" t="s">
        <v>286</v>
      </c>
      <c r="J210" s="49"/>
    </row>
    <row r="211" spans="1:10" ht="22" customHeight="1" x14ac:dyDescent="0.55000000000000004">
      <c r="A211" s="105"/>
      <c r="B211" s="87" t="s">
        <v>287</v>
      </c>
      <c r="C211" s="79"/>
      <c r="D211" s="79"/>
      <c r="E211" s="79"/>
      <c r="F211" s="79"/>
      <c r="G211" s="79"/>
      <c r="H211" s="80"/>
      <c r="J211" s="131"/>
    </row>
    <row r="212" spans="1:10" x14ac:dyDescent="0.55000000000000004">
      <c r="A212" s="105"/>
      <c r="B212" s="429"/>
      <c r="C212" s="429"/>
      <c r="D212" s="429"/>
      <c r="E212" s="269"/>
      <c r="F212" s="269"/>
      <c r="G212" s="271"/>
      <c r="H212" s="270"/>
    </row>
    <row r="213" spans="1:10" x14ac:dyDescent="0.55000000000000004">
      <c r="A213" s="105"/>
      <c r="B213" s="396"/>
      <c r="C213" s="396"/>
      <c r="D213" s="396"/>
      <c r="E213" s="271"/>
      <c r="F213" s="271"/>
      <c r="G213" s="271"/>
      <c r="H213" s="270"/>
    </row>
    <row r="214" spans="1:10" x14ac:dyDescent="0.55000000000000004">
      <c r="A214" s="105"/>
      <c r="B214" s="396"/>
      <c r="C214" s="396"/>
      <c r="D214" s="396"/>
      <c r="E214" s="271"/>
      <c r="F214" s="271"/>
      <c r="G214" s="271"/>
      <c r="H214" s="270"/>
    </row>
    <row r="215" spans="1:10" x14ac:dyDescent="0.55000000000000004">
      <c r="A215" s="105"/>
      <c r="B215" s="396"/>
      <c r="C215" s="396"/>
      <c r="D215" s="396"/>
      <c r="E215" s="271"/>
      <c r="F215" s="271"/>
      <c r="G215" s="271"/>
      <c r="H215" s="270"/>
    </row>
    <row r="216" spans="1:10" x14ac:dyDescent="0.55000000000000004">
      <c r="A216" s="105"/>
      <c r="B216" s="424" t="s">
        <v>153</v>
      </c>
      <c r="C216" s="424"/>
      <c r="D216" s="424"/>
      <c r="E216" s="271"/>
      <c r="F216" s="271"/>
      <c r="G216" s="271"/>
      <c r="H216" s="272"/>
    </row>
    <row r="217" spans="1:10" x14ac:dyDescent="0.55000000000000004">
      <c r="A217" s="105"/>
      <c r="B217" s="396"/>
      <c r="C217" s="396"/>
      <c r="D217" s="396"/>
      <c r="E217" s="271"/>
      <c r="F217" s="271"/>
      <c r="G217" s="271"/>
      <c r="H217" s="272"/>
    </row>
    <row r="218" spans="1:10" ht="22" customHeight="1" x14ac:dyDescent="0.55000000000000004">
      <c r="A218" s="105"/>
      <c r="B218" s="87" t="s">
        <v>288</v>
      </c>
      <c r="C218" s="112"/>
      <c r="D218" s="139"/>
      <c r="E218" s="139"/>
      <c r="F218" s="139"/>
      <c r="G218" s="140"/>
      <c r="H218" s="141"/>
    </row>
    <row r="219" spans="1:10" x14ac:dyDescent="0.55000000000000004">
      <c r="A219" s="105"/>
      <c r="B219" s="396"/>
      <c r="C219" s="396"/>
      <c r="D219" s="396"/>
      <c r="E219" s="271"/>
      <c r="F219" s="271"/>
      <c r="G219" s="271"/>
      <c r="H219" s="272"/>
    </row>
    <row r="220" spans="1:10" x14ac:dyDescent="0.55000000000000004">
      <c r="A220" s="105"/>
      <c r="B220" s="418"/>
      <c r="C220" s="430"/>
      <c r="D220" s="419"/>
      <c r="E220" s="271"/>
      <c r="F220" s="271"/>
      <c r="G220" s="271"/>
      <c r="H220" s="272"/>
    </row>
    <row r="221" spans="1:10" x14ac:dyDescent="0.55000000000000004">
      <c r="A221" s="105"/>
      <c r="B221" s="418"/>
      <c r="C221" s="430"/>
      <c r="D221" s="419"/>
      <c r="E221" s="271"/>
      <c r="F221" s="271"/>
      <c r="G221" s="271"/>
      <c r="H221" s="272"/>
    </row>
    <row r="222" spans="1:10" x14ac:dyDescent="0.55000000000000004">
      <c r="A222" s="105"/>
      <c r="B222" s="418"/>
      <c r="C222" s="430"/>
      <c r="D222" s="419"/>
      <c r="E222" s="271"/>
      <c r="F222" s="271"/>
      <c r="G222" s="271"/>
      <c r="H222" s="272"/>
    </row>
    <row r="223" spans="1:10" x14ac:dyDescent="0.55000000000000004">
      <c r="A223" s="105"/>
      <c r="B223" s="397" t="s">
        <v>153</v>
      </c>
      <c r="C223" s="398"/>
      <c r="D223" s="399"/>
      <c r="E223" s="271"/>
      <c r="F223" s="271"/>
      <c r="G223" s="271"/>
      <c r="H223" s="272"/>
    </row>
    <row r="224" spans="1:10" x14ac:dyDescent="0.55000000000000004">
      <c r="A224" s="105"/>
      <c r="B224" s="396"/>
      <c r="C224" s="396"/>
      <c r="D224" s="396"/>
      <c r="E224" s="271"/>
      <c r="F224" s="271"/>
      <c r="G224" s="271"/>
      <c r="H224" s="272"/>
    </row>
    <row r="225" spans="1:10" x14ac:dyDescent="0.55000000000000004">
      <c r="A225" s="105"/>
      <c r="B225" s="118"/>
      <c r="C225" s="118"/>
      <c r="D225" s="118"/>
      <c r="E225" s="119"/>
      <c r="F225" s="119"/>
      <c r="G225" s="119"/>
      <c r="H225" s="172"/>
    </row>
    <row r="226" spans="1:10" x14ac:dyDescent="0.55000000000000004">
      <c r="A226" s="73" t="s">
        <v>135</v>
      </c>
      <c r="B226" s="117" t="s">
        <v>336</v>
      </c>
      <c r="C226" s="118"/>
      <c r="D226" s="118"/>
      <c r="E226" s="119"/>
      <c r="F226" s="119"/>
      <c r="G226" s="119"/>
      <c r="H226" s="172"/>
      <c r="J226" s="138"/>
    </row>
    <row r="227" spans="1:10" x14ac:dyDescent="0.55000000000000004">
      <c r="A227" s="105"/>
      <c r="B227" s="400"/>
      <c r="C227" s="400"/>
      <c r="D227" s="400"/>
      <c r="E227" s="400"/>
      <c r="F227" s="400"/>
      <c r="G227" s="400"/>
      <c r="H227" s="401"/>
      <c r="J227" s="131"/>
    </row>
    <row r="228" spans="1:10" ht="43.15" customHeight="1" x14ac:dyDescent="0.55000000000000004">
      <c r="A228" s="105"/>
      <c r="B228" s="400"/>
      <c r="C228" s="400"/>
      <c r="D228" s="400"/>
      <c r="E228" s="400"/>
      <c r="F228" s="400"/>
      <c r="G228" s="400"/>
      <c r="H228" s="401"/>
      <c r="J228" s="138"/>
    </row>
    <row r="229" spans="1:10" ht="14.7" thickBot="1" x14ac:dyDescent="0.6">
      <c r="A229" s="120"/>
      <c r="B229" s="173"/>
      <c r="C229" s="174"/>
      <c r="D229" s="174"/>
      <c r="E229" s="174"/>
      <c r="F229" s="174"/>
      <c r="G229" s="174"/>
      <c r="H229" s="175"/>
    </row>
    <row r="230" spans="1:10" x14ac:dyDescent="0.55000000000000004">
      <c r="C230" s="162"/>
      <c r="E230" s="139"/>
      <c r="F230" s="91"/>
      <c r="G230" s="91"/>
      <c r="H230" s="91"/>
    </row>
  </sheetData>
  <sheetProtection algorithmName="SHA-512" hashValue="2c877D52yIcgupu93S4eavb5XiKGEDREJluDcO6vtJ2NF9/JYdeDCqSdNEI2hWhU77qWDGUT0NX9ekXeynh0Iw==" saltValue="MEc9VZlcrAGLuXuj4CzexQ==" spinCount="100000" sheet="1" objects="1" scenarios="1" insertRows="0"/>
  <mergeCells count="112">
    <mergeCell ref="B17:E18"/>
    <mergeCell ref="B76:C76"/>
    <mergeCell ref="A28:H28"/>
    <mergeCell ref="B29:H30"/>
    <mergeCell ref="E37:H37"/>
    <mergeCell ref="B43:C43"/>
    <mergeCell ref="B48:C48"/>
    <mergeCell ref="B50:C50"/>
    <mergeCell ref="B55:C55"/>
    <mergeCell ref="B64:C64"/>
    <mergeCell ref="B69:C69"/>
    <mergeCell ref="B71:C71"/>
    <mergeCell ref="B53:C53"/>
    <mergeCell ref="B52:C52"/>
    <mergeCell ref="B73:C73"/>
    <mergeCell ref="B74:C74"/>
    <mergeCell ref="B75:C75"/>
    <mergeCell ref="B65:C65"/>
    <mergeCell ref="B66:C66"/>
    <mergeCell ref="B67:C67"/>
    <mergeCell ref="B68:C68"/>
    <mergeCell ref="B72:C72"/>
    <mergeCell ref="D33:H35"/>
    <mergeCell ref="D141:H141"/>
    <mergeCell ref="B85:C85"/>
    <mergeCell ref="B90:C90"/>
    <mergeCell ref="B92:C92"/>
    <mergeCell ref="B97:C97"/>
    <mergeCell ref="B106:C106"/>
    <mergeCell ref="B111:C111"/>
    <mergeCell ref="B113:C113"/>
    <mergeCell ref="B118:C118"/>
    <mergeCell ref="C127:H128"/>
    <mergeCell ref="B131:H133"/>
    <mergeCell ref="B135:H139"/>
    <mergeCell ref="B107:C107"/>
    <mergeCell ref="B108:C108"/>
    <mergeCell ref="B109:C109"/>
    <mergeCell ref="B110:C110"/>
    <mergeCell ref="B86:C86"/>
    <mergeCell ref="B87:C87"/>
    <mergeCell ref="B88:C88"/>
    <mergeCell ref="B89:C89"/>
    <mergeCell ref="B117:C117"/>
    <mergeCell ref="G159:H159"/>
    <mergeCell ref="G144:H144"/>
    <mergeCell ref="G146:H146"/>
    <mergeCell ref="G147:H147"/>
    <mergeCell ref="G148:H148"/>
    <mergeCell ref="G149:H149"/>
    <mergeCell ref="G150:H150"/>
    <mergeCell ref="G151:H151"/>
    <mergeCell ref="G155:H155"/>
    <mergeCell ref="G156:H156"/>
    <mergeCell ref="G157:H157"/>
    <mergeCell ref="G158:H158"/>
    <mergeCell ref="B224:D224"/>
    <mergeCell ref="B227:H228"/>
    <mergeCell ref="B213:D213"/>
    <mergeCell ref="B214:D214"/>
    <mergeCell ref="B215:D215"/>
    <mergeCell ref="B216:D216"/>
    <mergeCell ref="B217:D217"/>
    <mergeCell ref="B219:D219"/>
    <mergeCell ref="B220:D220"/>
    <mergeCell ref="B221:D221"/>
    <mergeCell ref="B222:D222"/>
    <mergeCell ref="B223:D223"/>
    <mergeCell ref="G198:H198"/>
    <mergeCell ref="A202:H202"/>
    <mergeCell ref="B203:H204"/>
    <mergeCell ref="D206:H206"/>
    <mergeCell ref="E208:H208"/>
    <mergeCell ref="G172:H172"/>
    <mergeCell ref="G173:H173"/>
    <mergeCell ref="G174:H174"/>
    <mergeCell ref="G175:H175"/>
    <mergeCell ref="G181:H181"/>
    <mergeCell ref="G180:H180"/>
    <mergeCell ref="G193:H193"/>
    <mergeCell ref="G192:H192"/>
    <mergeCell ref="G191:H191"/>
    <mergeCell ref="G186:H186"/>
    <mergeCell ref="G185:H185"/>
    <mergeCell ref="G184:H184"/>
    <mergeCell ref="G183:H183"/>
    <mergeCell ref="G182:H182"/>
    <mergeCell ref="G190:H190"/>
    <mergeCell ref="B212:D212"/>
    <mergeCell ref="G160:H160"/>
    <mergeCell ref="G164:H164"/>
    <mergeCell ref="G171:H171"/>
    <mergeCell ref="G179:H179"/>
    <mergeCell ref="B24:G24"/>
    <mergeCell ref="B25:G25"/>
    <mergeCell ref="G165:H165"/>
    <mergeCell ref="G166:H166"/>
    <mergeCell ref="G167:H167"/>
    <mergeCell ref="B51:C51"/>
    <mergeCell ref="B47:C47"/>
    <mergeCell ref="B46:C46"/>
    <mergeCell ref="B45:C45"/>
    <mergeCell ref="B44:C44"/>
    <mergeCell ref="B93:C93"/>
    <mergeCell ref="B94:C94"/>
    <mergeCell ref="B95:C95"/>
    <mergeCell ref="B96:C96"/>
    <mergeCell ref="B54:C54"/>
    <mergeCell ref="B114:C114"/>
    <mergeCell ref="B115:C115"/>
    <mergeCell ref="B116:C116"/>
    <mergeCell ref="G197:H197"/>
  </mergeCells>
  <conditionalFormatting sqref="A41">
    <cfRule type="expression" dxfId="177" priority="4">
      <formula>$F$17="no"</formula>
    </cfRule>
  </conditionalFormatting>
  <conditionalFormatting sqref="A28:H32 A33:D33 A34:C35 A36:H164 A165:G167 A168:H171 A172:G175 A176:H179 A180:G186 A187:H190 A191:G193 A194:H229">
    <cfRule type="expression" dxfId="176" priority="1">
      <formula>AND($F$11="no",$F$13="no",$F$15="no",$F$20="no")</formula>
    </cfRule>
  </conditionalFormatting>
  <conditionalFormatting sqref="A62:H64 A65:B68 D65:H68 A69:H71 A72:B75 D72:H75 A76:H85 A86:B89 D86:H89 A90:H92 A93:B96 D93:H96 A97:H106 A107:B110 D107:H110 A111:H113 A114:B117 D114:H117 A118:H124 A170:H171 A172:G175 A176:H179 A180:G186 A187:H190 A191:G193 A194:H194">
    <cfRule type="expression" dxfId="175" priority="5">
      <formula>$F$17="no"</formula>
    </cfRule>
  </conditionalFormatting>
  <conditionalFormatting sqref="B196">
    <cfRule type="expression" dxfId="174" priority="22">
      <formula>$F$20="no"</formula>
    </cfRule>
  </conditionalFormatting>
  <conditionalFormatting sqref="C163">
    <cfRule type="expression" dxfId="173" priority="3">
      <formula>$F$17="no"</formula>
    </cfRule>
  </conditionalFormatting>
  <conditionalFormatting sqref="C196">
    <cfRule type="expression" dxfId="172" priority="2">
      <formula>$F$17="no"</formula>
    </cfRule>
  </conditionalFormatting>
  <conditionalFormatting sqref="E43:E48 E50:E56 E58:E61 E71:E77 E79:E82 E92:E98 E100:E103 E113:E119 E121:E124 B145:H152 E219:E224">
    <cfRule type="expression" dxfId="171" priority="75">
      <formula>$F$11="no"</formula>
    </cfRule>
  </conditionalFormatting>
  <conditionalFormatting sqref="E64:E69">
    <cfRule type="expression" dxfId="170" priority="50">
      <formula>$F$11="no"</formula>
    </cfRule>
  </conditionalFormatting>
  <conditionalFormatting sqref="E85:E90">
    <cfRule type="expression" dxfId="169" priority="38">
      <formula>$F$11="no"</formula>
    </cfRule>
  </conditionalFormatting>
  <conditionalFormatting sqref="E106:E111">
    <cfRule type="expression" dxfId="168" priority="26">
      <formula>$F$11="no"</formula>
    </cfRule>
  </conditionalFormatting>
  <conditionalFormatting sqref="E212:E217">
    <cfRule type="expression" dxfId="167" priority="9">
      <formula>$F$11="no"</formula>
    </cfRule>
  </conditionalFormatting>
  <conditionalFormatting sqref="F43:F48 F50:F56 F58:F61 F71:F77 F79:F82 F92:F98 F100:F103 F113:F119 F121:F124 B154:H161 F219:F224">
    <cfRule type="expression" dxfId="166" priority="74">
      <formula>$F$13="no"</formula>
    </cfRule>
  </conditionalFormatting>
  <conditionalFormatting sqref="F64:F69">
    <cfRule type="expression" dxfId="165" priority="49">
      <formula>$F$13="no"</formula>
    </cfRule>
  </conditionalFormatting>
  <conditionalFormatting sqref="F85:F90">
    <cfRule type="expression" dxfId="164" priority="37">
      <formula>$F$13="no"</formula>
    </cfRule>
  </conditionalFormatting>
  <conditionalFormatting sqref="F106:F111">
    <cfRule type="expression" dxfId="163" priority="25">
      <formula>$F$13="no"</formula>
    </cfRule>
  </conditionalFormatting>
  <conditionalFormatting sqref="F212:F217">
    <cfRule type="expression" dxfId="162" priority="8">
      <formula>$F$13="no"</formula>
    </cfRule>
  </conditionalFormatting>
  <conditionalFormatting sqref="G43:G48 G50:G56 G58:G61 G64:G69 G71:G77 G79:G82 G85:G90 G92:G98 G100:G103 G106:G111 G113:G119 G121:G124 B163:H164 B165:G167 B168:H171 B172:G175 B176:H179 B180:G186 B187:H190 B191:G193 B194:H194 G212:G217 G219:G224">
    <cfRule type="expression" dxfId="161" priority="73">
      <formula>$F$15="no"</formula>
    </cfRule>
  </conditionalFormatting>
  <conditionalFormatting sqref="H43:H48 H50:H56 H58:H61 H71:H77 H79:H82 H92:H98 H100:H103 H113:H119 H121:H124 C196:H199 H219:H224">
    <cfRule type="expression" dxfId="160" priority="72">
      <formula>$F$20="no"</formula>
    </cfRule>
  </conditionalFormatting>
  <conditionalFormatting sqref="H64:H69">
    <cfRule type="expression" dxfId="159" priority="47">
      <formula>$F$20="no"</formula>
    </cfRule>
  </conditionalFormatting>
  <conditionalFormatting sqref="H85:H90">
    <cfRule type="expression" dxfId="158" priority="35">
      <formula>$F$20="no"</formula>
    </cfRule>
  </conditionalFormatting>
  <conditionalFormatting sqref="H106:H111">
    <cfRule type="expression" dxfId="157" priority="23">
      <formula>$F$20="no"</formula>
    </cfRule>
  </conditionalFormatting>
  <conditionalFormatting sqref="H212:H217">
    <cfRule type="expression" dxfId="156" priority="6">
      <formula>$F$20="no"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D00-000000000000}">
          <x14:formula1>
            <xm:f>'Yes or No'!$A:$A</xm:f>
          </x14:formula1>
          <xm:sqref>F11 F13 F15 F20 F17</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J228"/>
  <sheetViews>
    <sheetView showGridLines="0" zoomScaleNormal="100" workbookViewId="0"/>
  </sheetViews>
  <sheetFormatPr defaultColWidth="9.15625" defaultRowHeight="14.4" x14ac:dyDescent="0.55000000000000004"/>
  <cols>
    <col min="1" max="1" width="3" style="43" customWidth="1"/>
    <col min="2" max="2" width="12.26171875" style="43" customWidth="1"/>
    <col min="3" max="3" width="43.578125" style="43" customWidth="1"/>
    <col min="4" max="4" width="19.26171875" style="43" customWidth="1"/>
    <col min="5" max="8" width="17.41796875" style="43" customWidth="1"/>
    <col min="9" max="9" width="3.15625" style="43" customWidth="1"/>
    <col min="10" max="16384" width="9.15625" style="43"/>
  </cols>
  <sheetData>
    <row r="1" spans="1:8" ht="19" customHeight="1" x14ac:dyDescent="0.7">
      <c r="A1" s="42" t="str">
        <f>'Cover and Instructions'!A1</f>
        <v>Georgia Families MHPAEA Parity</v>
      </c>
      <c r="H1" s="44" t="s">
        <v>569</v>
      </c>
    </row>
    <row r="2" spans="1:8" ht="25.8" x14ac:dyDescent="0.95">
      <c r="A2" s="45" t="s">
        <v>16</v>
      </c>
    </row>
    <row r="3" spans="1:8" ht="20.399999999999999" x14ac:dyDescent="0.75">
      <c r="A3" s="47" t="s">
        <v>310</v>
      </c>
    </row>
    <row r="5" spans="1:8" x14ac:dyDescent="0.55000000000000004">
      <c r="A5" s="49" t="s">
        <v>0</v>
      </c>
      <c r="C5" s="50" t="str">
        <f>'Cover and Instructions'!$D$4</f>
        <v>Peach State Health Plan</v>
      </c>
      <c r="D5" s="50"/>
      <c r="E5" s="50"/>
      <c r="F5" s="50"/>
      <c r="G5" s="50"/>
    </row>
    <row r="6" spans="1:8" x14ac:dyDescent="0.55000000000000004">
      <c r="A6" s="49" t="s">
        <v>513</v>
      </c>
      <c r="C6" s="50" t="str">
        <f>'Cover and Instructions'!D5</f>
        <v>Title XIX Children</v>
      </c>
      <c r="D6" s="50"/>
      <c r="E6" s="50"/>
      <c r="F6" s="50"/>
      <c r="G6" s="50"/>
    </row>
    <row r="7" spans="1:8" ht="14.7" thickBot="1" x14ac:dyDescent="0.6"/>
    <row r="8" spans="1:8" x14ac:dyDescent="0.55000000000000004">
      <c r="A8" s="52" t="s">
        <v>375</v>
      </c>
      <c r="B8" s="53"/>
      <c r="C8" s="53"/>
      <c r="D8" s="53"/>
      <c r="E8" s="53"/>
      <c r="F8" s="53"/>
      <c r="G8" s="53"/>
      <c r="H8" s="54"/>
    </row>
    <row r="9" spans="1:8" ht="15" customHeight="1" x14ac:dyDescent="0.55000000000000004">
      <c r="A9" s="55" t="s">
        <v>374</v>
      </c>
      <c r="B9" s="126"/>
      <c r="C9" s="126"/>
      <c r="D9" s="126"/>
      <c r="E9" s="126"/>
      <c r="F9" s="126"/>
      <c r="G9" s="126"/>
      <c r="H9" s="127"/>
    </row>
    <row r="10" spans="1:8" x14ac:dyDescent="0.55000000000000004">
      <c r="A10" s="58"/>
      <c r="B10" s="59"/>
      <c r="C10" s="59"/>
      <c r="D10" s="59"/>
      <c r="E10" s="59"/>
      <c r="F10" s="59"/>
      <c r="G10" s="59"/>
      <c r="H10" s="60"/>
    </row>
    <row r="11" spans="1:8" x14ac:dyDescent="0.55000000000000004">
      <c r="A11" s="61" t="s">
        <v>370</v>
      </c>
      <c r="B11" s="62" t="s">
        <v>392</v>
      </c>
      <c r="C11" s="59"/>
      <c r="D11" s="59"/>
      <c r="E11" s="59"/>
      <c r="F11" s="128" t="s">
        <v>372</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373</v>
      </c>
      <c r="B13" s="62" t="s">
        <v>393</v>
      </c>
      <c r="C13" s="59"/>
      <c r="D13" s="59"/>
      <c r="E13" s="59"/>
      <c r="F13" s="128" t="s">
        <v>372</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378</v>
      </c>
      <c r="B15" s="62" t="s">
        <v>394</v>
      </c>
      <c r="C15" s="59"/>
      <c r="D15" s="59"/>
      <c r="E15" s="59"/>
      <c r="F15" s="63" t="s">
        <v>372</v>
      </c>
      <c r="G15" s="64" t="str">
        <f>IF(F15="yes","  Complete Section 1 and Section 2","")</f>
        <v/>
      </c>
      <c r="H15" s="60"/>
    </row>
    <row r="16" spans="1:8" ht="6" customHeight="1" x14ac:dyDescent="0.55000000000000004">
      <c r="A16" s="61"/>
      <c r="B16" s="62"/>
      <c r="C16" s="59"/>
      <c r="D16" s="59"/>
      <c r="E16" s="59"/>
      <c r="F16" s="59"/>
      <c r="G16" s="64"/>
      <c r="H16" s="60"/>
    </row>
    <row r="17" spans="1:10" x14ac:dyDescent="0.55000000000000004">
      <c r="A17" s="61" t="s">
        <v>379</v>
      </c>
      <c r="B17" s="435" t="s">
        <v>500</v>
      </c>
      <c r="C17" s="435"/>
      <c r="D17" s="435"/>
      <c r="E17" s="435"/>
      <c r="F17" s="128" t="s">
        <v>372</v>
      </c>
      <c r="G17" s="64" t="str">
        <f>IF(F17="yes","  Report each income level in separate tiers in Section 1 and Section 2","")</f>
        <v/>
      </c>
      <c r="H17" s="60"/>
    </row>
    <row r="18" spans="1:10" x14ac:dyDescent="0.55000000000000004">
      <c r="A18" s="61"/>
      <c r="B18" s="435"/>
      <c r="C18" s="435"/>
      <c r="D18" s="435"/>
      <c r="E18" s="435"/>
      <c r="F18" s="59"/>
      <c r="G18" s="64"/>
      <c r="H18" s="60"/>
    </row>
    <row r="19" spans="1:10" ht="6" customHeight="1" x14ac:dyDescent="0.55000000000000004">
      <c r="A19" s="61"/>
      <c r="B19" s="62"/>
      <c r="C19" s="59"/>
      <c r="D19" s="59"/>
      <c r="E19" s="59"/>
      <c r="F19" s="59"/>
      <c r="G19" s="64"/>
      <c r="H19" s="60"/>
    </row>
    <row r="20" spans="1:10" x14ac:dyDescent="0.55000000000000004">
      <c r="A20" s="61" t="s">
        <v>491</v>
      </c>
      <c r="B20" s="62" t="s">
        <v>395</v>
      </c>
      <c r="C20" s="59"/>
      <c r="D20" s="59"/>
      <c r="E20" s="59"/>
      <c r="F20" s="128" t="s">
        <v>372</v>
      </c>
      <c r="G20" s="64" t="str">
        <f>IF(F20="yes","  Complete Section 1 and Section 2","")</f>
        <v/>
      </c>
      <c r="H20" s="60"/>
    </row>
    <row r="21" spans="1:10" ht="6" customHeight="1" x14ac:dyDescent="0.55000000000000004">
      <c r="A21" s="61"/>
      <c r="B21" s="62"/>
      <c r="C21" s="59"/>
      <c r="D21" s="59"/>
      <c r="E21" s="59"/>
      <c r="F21" s="59"/>
      <c r="G21" s="64"/>
      <c r="H21" s="129"/>
    </row>
    <row r="22" spans="1:10" x14ac:dyDescent="0.55000000000000004">
      <c r="A22" s="61" t="s">
        <v>465</v>
      </c>
      <c r="B22" s="62"/>
      <c r="C22" s="59"/>
      <c r="D22" s="59"/>
      <c r="E22" s="59"/>
      <c r="F22" s="66"/>
      <c r="G22" s="64"/>
      <c r="H22" s="129"/>
    </row>
    <row r="23" spans="1:10" x14ac:dyDescent="0.55000000000000004">
      <c r="A23" s="61"/>
      <c r="B23" s="62" t="s">
        <v>466</v>
      </c>
      <c r="C23" s="59"/>
      <c r="D23" s="59"/>
      <c r="E23" s="59"/>
      <c r="F23" s="66"/>
      <c r="G23" s="64"/>
      <c r="H23" s="129"/>
    </row>
    <row r="24" spans="1:10" x14ac:dyDescent="0.55000000000000004">
      <c r="A24" s="61"/>
      <c r="B24" s="438"/>
      <c r="C24" s="438"/>
      <c r="D24" s="438"/>
      <c r="E24" s="438"/>
      <c r="F24" s="438"/>
      <c r="G24" s="438"/>
      <c r="H24" s="129"/>
      <c r="J24" s="131"/>
    </row>
    <row r="25" spans="1:10" x14ac:dyDescent="0.55000000000000004">
      <c r="A25" s="61"/>
      <c r="B25" s="439"/>
      <c r="C25" s="439"/>
      <c r="D25" s="439"/>
      <c r="E25" s="439"/>
      <c r="F25" s="439"/>
      <c r="G25" s="439"/>
      <c r="H25" s="129"/>
      <c r="J25" s="132"/>
    </row>
    <row r="26" spans="1:10" ht="14.7" thickBot="1" x14ac:dyDescent="0.6">
      <c r="A26" s="67"/>
      <c r="B26" s="68"/>
      <c r="C26" s="69"/>
      <c r="D26" s="69"/>
      <c r="E26" s="69"/>
      <c r="F26" s="69"/>
      <c r="G26" s="69"/>
      <c r="H26" s="133"/>
    </row>
    <row r="27" spans="1:10" ht="14.7" thickBot="1" x14ac:dyDescent="0.6">
      <c r="A27" s="95"/>
      <c r="B27" s="95"/>
      <c r="C27" s="95"/>
      <c r="D27" s="95"/>
      <c r="E27" s="95"/>
      <c r="F27" s="95"/>
      <c r="G27" s="95"/>
      <c r="H27" s="182"/>
    </row>
    <row r="28" spans="1:10" ht="15.9" thickBot="1" x14ac:dyDescent="0.65">
      <c r="A28" s="408" t="s">
        <v>397</v>
      </c>
      <c r="B28" s="409"/>
      <c r="C28" s="409"/>
      <c r="D28" s="409"/>
      <c r="E28" s="409"/>
      <c r="F28" s="409"/>
      <c r="G28" s="409"/>
      <c r="H28" s="410"/>
    </row>
    <row r="29" spans="1:10" x14ac:dyDescent="0.55000000000000004">
      <c r="A29" s="73" t="s">
        <v>130</v>
      </c>
      <c r="B29" s="425" t="s">
        <v>368</v>
      </c>
      <c r="C29" s="425"/>
      <c r="D29" s="425"/>
      <c r="E29" s="425"/>
      <c r="F29" s="425"/>
      <c r="G29" s="425"/>
      <c r="H29" s="426"/>
    </row>
    <row r="30" spans="1:10" x14ac:dyDescent="0.55000000000000004">
      <c r="A30" s="73"/>
      <c r="B30" s="420"/>
      <c r="C30" s="420"/>
      <c r="D30" s="420"/>
      <c r="E30" s="420"/>
      <c r="F30" s="420"/>
      <c r="G30" s="420"/>
      <c r="H30" s="421"/>
    </row>
    <row r="31" spans="1:10" x14ac:dyDescent="0.55000000000000004">
      <c r="A31" s="73"/>
      <c r="B31" s="76" t="s">
        <v>309</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413</v>
      </c>
      <c r="D33" s="400" t="s">
        <v>489</v>
      </c>
      <c r="E33" s="400"/>
      <c r="F33" s="400"/>
      <c r="G33" s="400"/>
      <c r="H33" s="401"/>
    </row>
    <row r="34" spans="1:10" ht="15" customHeight="1" x14ac:dyDescent="0.55000000000000004">
      <c r="A34" s="73"/>
      <c r="B34" s="49"/>
      <c r="D34" s="400"/>
      <c r="E34" s="400"/>
      <c r="F34" s="400"/>
      <c r="G34" s="400"/>
      <c r="H34" s="401"/>
    </row>
    <row r="35" spans="1:10" x14ac:dyDescent="0.55000000000000004">
      <c r="A35" s="73"/>
      <c r="B35" s="49"/>
      <c r="D35" s="400"/>
      <c r="E35" s="400"/>
      <c r="F35" s="400"/>
      <c r="G35" s="400"/>
      <c r="H35" s="401"/>
    </row>
    <row r="36" spans="1:10" x14ac:dyDescent="0.55000000000000004">
      <c r="A36" s="73"/>
      <c r="C36" s="77"/>
      <c r="D36" s="77"/>
      <c r="E36" s="77"/>
      <c r="F36" s="77"/>
      <c r="G36" s="77"/>
      <c r="H36" s="78"/>
    </row>
    <row r="37" spans="1:10" ht="15" customHeight="1" x14ac:dyDescent="0.55000000000000004">
      <c r="A37" s="105"/>
      <c r="B37" s="77"/>
      <c r="C37" s="77"/>
      <c r="D37" s="77"/>
      <c r="E37" s="427" t="s">
        <v>290</v>
      </c>
      <c r="F37" s="427"/>
      <c r="G37" s="427"/>
      <c r="H37" s="428"/>
    </row>
    <row r="38" spans="1:10" x14ac:dyDescent="0.55000000000000004">
      <c r="A38" s="105"/>
      <c r="E38" s="79" t="s">
        <v>158</v>
      </c>
      <c r="F38" s="79" t="s">
        <v>158</v>
      </c>
      <c r="G38" s="79" t="s">
        <v>158</v>
      </c>
      <c r="H38" s="80" t="s">
        <v>158</v>
      </c>
    </row>
    <row r="39" spans="1:10" x14ac:dyDescent="0.55000000000000004">
      <c r="A39" s="105"/>
      <c r="B39" s="79"/>
      <c r="C39" s="79"/>
      <c r="D39" s="79" t="s">
        <v>165</v>
      </c>
      <c r="E39" s="79" t="s">
        <v>161</v>
      </c>
      <c r="F39" s="79" t="s">
        <v>161</v>
      </c>
      <c r="G39" s="79" t="s">
        <v>161</v>
      </c>
      <c r="H39" s="80" t="s">
        <v>161</v>
      </c>
    </row>
    <row r="40" spans="1:10" x14ac:dyDescent="0.55000000000000004">
      <c r="A40" s="105"/>
      <c r="B40" s="81" t="s">
        <v>192</v>
      </c>
      <c r="C40" s="82"/>
      <c r="D40" s="82" t="s">
        <v>158</v>
      </c>
      <c r="E40" s="82" t="s">
        <v>350</v>
      </c>
      <c r="F40" s="82" t="s">
        <v>148</v>
      </c>
      <c r="G40" s="82" t="s">
        <v>285</v>
      </c>
      <c r="H40" s="134" t="s">
        <v>286</v>
      </c>
    </row>
    <row r="41" spans="1:10" x14ac:dyDescent="0.55000000000000004">
      <c r="A41" s="136" t="s">
        <v>461</v>
      </c>
      <c r="B41" s="137"/>
      <c r="C41" s="79"/>
      <c r="D41" s="79"/>
      <c r="E41" s="79"/>
      <c r="F41" s="79"/>
      <c r="G41" s="79"/>
      <c r="H41" s="80"/>
    </row>
    <row r="42" spans="1:10" ht="22" customHeight="1" x14ac:dyDescent="0.55000000000000004">
      <c r="A42" s="105"/>
      <c r="B42" s="87" t="s">
        <v>287</v>
      </c>
      <c r="C42" s="79"/>
      <c r="D42" s="79"/>
      <c r="E42" s="79"/>
      <c r="F42" s="79"/>
      <c r="G42" s="79"/>
      <c r="H42" s="80"/>
      <c r="J42" s="135"/>
    </row>
    <row r="43" spans="1:10" ht="15" customHeight="1" x14ac:dyDescent="0.55000000000000004">
      <c r="A43" s="105"/>
      <c r="B43" s="396"/>
      <c r="C43" s="396"/>
      <c r="D43" s="260"/>
      <c r="E43" s="261"/>
      <c r="F43" s="261"/>
      <c r="G43" s="262"/>
      <c r="H43" s="263"/>
      <c r="J43" s="138"/>
    </row>
    <row r="44" spans="1:10" ht="15" customHeight="1" x14ac:dyDescent="0.55000000000000004">
      <c r="A44" s="105"/>
      <c r="B44" s="418"/>
      <c r="C44" s="419"/>
      <c r="D44" s="260"/>
      <c r="E44" s="261"/>
      <c r="F44" s="261"/>
      <c r="G44" s="262"/>
      <c r="H44" s="263"/>
      <c r="J44" s="138"/>
    </row>
    <row r="45" spans="1:10" ht="15" customHeight="1" x14ac:dyDescent="0.55000000000000004">
      <c r="A45" s="105"/>
      <c r="B45" s="418"/>
      <c r="C45" s="419"/>
      <c r="D45" s="260"/>
      <c r="E45" s="261"/>
      <c r="F45" s="261"/>
      <c r="G45" s="262"/>
      <c r="H45" s="263"/>
      <c r="J45" s="138"/>
    </row>
    <row r="46" spans="1:10" ht="15" customHeight="1" x14ac:dyDescent="0.55000000000000004">
      <c r="A46" s="105"/>
      <c r="B46" s="418"/>
      <c r="C46" s="419"/>
      <c r="D46" s="260"/>
      <c r="E46" s="261"/>
      <c r="F46" s="261"/>
      <c r="G46" s="262"/>
      <c r="H46" s="263"/>
      <c r="J46" s="138"/>
    </row>
    <row r="47" spans="1:10" ht="15" customHeight="1" x14ac:dyDescent="0.55000000000000004">
      <c r="A47" s="105"/>
      <c r="B47" s="397" t="s">
        <v>153</v>
      </c>
      <c r="C47" s="399"/>
      <c r="D47" s="260"/>
      <c r="E47" s="261"/>
      <c r="F47" s="261"/>
      <c r="G47" s="262"/>
      <c r="H47" s="263"/>
      <c r="J47" s="138"/>
    </row>
    <row r="48" spans="1:10" x14ac:dyDescent="0.55000000000000004">
      <c r="A48" s="105"/>
      <c r="B48" s="396"/>
      <c r="C48" s="396"/>
      <c r="D48" s="261"/>
      <c r="E48" s="261"/>
      <c r="F48" s="261"/>
      <c r="G48" s="264"/>
      <c r="H48" s="265"/>
    </row>
    <row r="49" spans="1:8" ht="22" customHeight="1" x14ac:dyDescent="0.55000000000000004">
      <c r="A49" s="105"/>
      <c r="B49" s="87" t="s">
        <v>288</v>
      </c>
      <c r="C49" s="112"/>
      <c r="D49" s="139"/>
      <c r="E49" s="139"/>
      <c r="F49" s="139"/>
      <c r="G49" s="140"/>
      <c r="H49" s="141"/>
    </row>
    <row r="50" spans="1:8" x14ac:dyDescent="0.55000000000000004">
      <c r="A50" s="105"/>
      <c r="B50" s="396"/>
      <c r="C50" s="396"/>
      <c r="D50" s="261"/>
      <c r="E50" s="261"/>
      <c r="F50" s="261"/>
      <c r="G50" s="264"/>
      <c r="H50" s="265"/>
    </row>
    <row r="51" spans="1:8" x14ac:dyDescent="0.55000000000000004">
      <c r="A51" s="105"/>
      <c r="B51" s="418"/>
      <c r="C51" s="419"/>
      <c r="D51" s="261"/>
      <c r="E51" s="261"/>
      <c r="F51" s="261"/>
      <c r="G51" s="264"/>
      <c r="H51" s="265"/>
    </row>
    <row r="52" spans="1:8" x14ac:dyDescent="0.55000000000000004">
      <c r="A52" s="105"/>
      <c r="B52" s="418"/>
      <c r="C52" s="419"/>
      <c r="D52" s="261"/>
      <c r="E52" s="261"/>
      <c r="F52" s="261"/>
      <c r="G52" s="264"/>
      <c r="H52" s="265"/>
    </row>
    <row r="53" spans="1:8" x14ac:dyDescent="0.55000000000000004">
      <c r="A53" s="105"/>
      <c r="B53" s="418"/>
      <c r="C53" s="419"/>
      <c r="D53" s="261"/>
      <c r="E53" s="261"/>
      <c r="F53" s="261"/>
      <c r="G53" s="264"/>
      <c r="H53" s="265"/>
    </row>
    <row r="54" spans="1:8" x14ac:dyDescent="0.55000000000000004">
      <c r="A54" s="105"/>
      <c r="B54" s="397" t="s">
        <v>153</v>
      </c>
      <c r="C54" s="399"/>
      <c r="D54" s="261"/>
      <c r="E54" s="261"/>
      <c r="F54" s="261"/>
      <c r="G54" s="264"/>
      <c r="H54" s="265"/>
    </row>
    <row r="55" spans="1:8" x14ac:dyDescent="0.55000000000000004">
      <c r="A55" s="105"/>
      <c r="B55" s="396"/>
      <c r="C55" s="396"/>
      <c r="D55" s="261"/>
      <c r="E55" s="261"/>
      <c r="F55" s="261"/>
      <c r="G55" s="264"/>
      <c r="H55" s="265"/>
    </row>
    <row r="56" spans="1:8" x14ac:dyDescent="0.55000000000000004">
      <c r="A56" s="105"/>
      <c r="B56" s="142"/>
      <c r="C56" s="119"/>
      <c r="D56" s="143">
        <f>SUM(D43:D55)</f>
        <v>0</v>
      </c>
      <c r="E56" s="144">
        <f>SUM(E43:E55)</f>
        <v>0</v>
      </c>
      <c r="F56" s="144">
        <f>SUM(F43:F55)</f>
        <v>0</v>
      </c>
      <c r="G56" s="143">
        <f>SUM(G43:G55)</f>
        <v>0</v>
      </c>
      <c r="H56" s="145">
        <f>SUM(H43:H55)</f>
        <v>0</v>
      </c>
    </row>
    <row r="57" spans="1:8" x14ac:dyDescent="0.55000000000000004">
      <c r="A57" s="73" t="s">
        <v>131</v>
      </c>
      <c r="B57" s="49" t="s">
        <v>297</v>
      </c>
      <c r="C57" s="119"/>
      <c r="D57" s="146"/>
      <c r="E57" s="146"/>
      <c r="F57" s="146"/>
      <c r="G57" s="140"/>
      <c r="H57" s="141"/>
    </row>
    <row r="58" spans="1:8" x14ac:dyDescent="0.55000000000000004">
      <c r="A58" s="105"/>
      <c r="C58" s="43" t="s">
        <v>283</v>
      </c>
      <c r="D58" s="143">
        <f>D56</f>
        <v>0</v>
      </c>
      <c r="E58" s="144">
        <f t="shared" ref="E58:H58" si="0">E56</f>
        <v>0</v>
      </c>
      <c r="F58" s="144">
        <f t="shared" si="0"/>
        <v>0</v>
      </c>
      <c r="G58" s="143">
        <f t="shared" si="0"/>
        <v>0</v>
      </c>
      <c r="H58" s="149">
        <f t="shared" si="0"/>
        <v>0</v>
      </c>
    </row>
    <row r="59" spans="1:8" x14ac:dyDescent="0.55000000000000004">
      <c r="A59" s="105"/>
      <c r="C59" s="43" t="s">
        <v>284</v>
      </c>
      <c r="E59" s="299" t="e">
        <f>E58/D58</f>
        <v>#DIV/0!</v>
      </c>
      <c r="F59" s="299" t="e">
        <f>F58/D58</f>
        <v>#DIV/0!</v>
      </c>
      <c r="G59" s="299" t="e">
        <f>G58/D58</f>
        <v>#DIV/0!</v>
      </c>
      <c r="H59" s="300" t="e">
        <f>H58/D58</f>
        <v>#DIV/0!</v>
      </c>
    </row>
    <row r="60" spans="1:8" x14ac:dyDescent="0.55000000000000004">
      <c r="A60" s="105"/>
      <c r="C60" s="43" t="s">
        <v>298</v>
      </c>
      <c r="E60" s="91" t="e">
        <f>IF(E59&gt;=(2/3),"Yes","No")</f>
        <v>#DIV/0!</v>
      </c>
      <c r="F60" s="91" t="e">
        <f>IF(F59&gt;=(2/3),"Yes","No")</f>
        <v>#DIV/0!</v>
      </c>
      <c r="G60" s="91" t="e">
        <f>IF(G59&gt;=(2/3),"Yes","No")</f>
        <v>#DIV/0!</v>
      </c>
      <c r="H60" s="150" t="e">
        <f>IF(H59&gt;=(2/3),"Yes","No")</f>
        <v>#DIV/0!</v>
      </c>
    </row>
    <row r="61" spans="1:8" x14ac:dyDescent="0.55000000000000004">
      <c r="A61" s="105"/>
      <c r="B61" s="83"/>
      <c r="C61" s="83"/>
      <c r="D61" s="83"/>
      <c r="E61" s="151" t="e">
        <f>IF(E60="No", "Note A", "Note B")</f>
        <v>#DIV/0!</v>
      </c>
      <c r="F61" s="151" t="e">
        <f>IF(F60="No", "Note A", "Note B")</f>
        <v>#DIV/0!</v>
      </c>
      <c r="G61" s="151" t="e">
        <f>IF(G60="No", "Note A", "Note B")</f>
        <v>#DIV/0!</v>
      </c>
      <c r="H61" s="152" t="e">
        <f>IF(H60="No", "Note A", "Note B")</f>
        <v>#DIV/0!</v>
      </c>
    </row>
    <row r="62" spans="1:8" x14ac:dyDescent="0.55000000000000004">
      <c r="A62" s="136" t="s">
        <v>462</v>
      </c>
      <c r="B62" s="137"/>
      <c r="C62" s="79"/>
      <c r="D62" s="79"/>
      <c r="E62" s="79"/>
      <c r="F62" s="79"/>
      <c r="G62" s="79"/>
      <c r="H62" s="80"/>
    </row>
    <row r="63" spans="1:8" ht="19.5" customHeight="1" x14ac:dyDescent="0.55000000000000004">
      <c r="A63" s="105"/>
      <c r="B63" s="87" t="s">
        <v>287</v>
      </c>
      <c r="C63" s="79"/>
      <c r="D63" s="79"/>
      <c r="E63" s="79"/>
      <c r="F63" s="79"/>
      <c r="G63" s="79"/>
      <c r="H63" s="80"/>
    </row>
    <row r="64" spans="1:8" x14ac:dyDescent="0.55000000000000004">
      <c r="A64" s="105"/>
      <c r="B64" s="396"/>
      <c r="C64" s="396"/>
      <c r="D64" s="260"/>
      <c r="E64" s="261"/>
      <c r="F64" s="261"/>
      <c r="G64" s="262"/>
      <c r="H64" s="263"/>
    </row>
    <row r="65" spans="1:8" x14ac:dyDescent="0.55000000000000004">
      <c r="A65" s="105"/>
      <c r="B65" s="418"/>
      <c r="C65" s="419"/>
      <c r="D65" s="260"/>
      <c r="E65" s="261"/>
      <c r="F65" s="261"/>
      <c r="G65" s="262"/>
      <c r="H65" s="263"/>
    </row>
    <row r="66" spans="1:8" x14ac:dyDescent="0.55000000000000004">
      <c r="A66" s="105"/>
      <c r="B66" s="418"/>
      <c r="C66" s="419"/>
      <c r="D66" s="260"/>
      <c r="E66" s="261"/>
      <c r="F66" s="261"/>
      <c r="G66" s="262"/>
      <c r="H66" s="263"/>
    </row>
    <row r="67" spans="1:8" x14ac:dyDescent="0.55000000000000004">
      <c r="A67" s="105"/>
      <c r="B67" s="418"/>
      <c r="C67" s="419"/>
      <c r="D67" s="260"/>
      <c r="E67" s="261"/>
      <c r="F67" s="261"/>
      <c r="G67" s="262"/>
      <c r="H67" s="263"/>
    </row>
    <row r="68" spans="1:8" x14ac:dyDescent="0.55000000000000004">
      <c r="A68" s="105"/>
      <c r="B68" s="397" t="s">
        <v>153</v>
      </c>
      <c r="C68" s="399"/>
      <c r="D68" s="260"/>
      <c r="E68" s="261"/>
      <c r="F68" s="261"/>
      <c r="G68" s="262"/>
      <c r="H68" s="263"/>
    </row>
    <row r="69" spans="1:8" x14ac:dyDescent="0.55000000000000004">
      <c r="A69" s="105"/>
      <c r="B69" s="396"/>
      <c r="C69" s="396"/>
      <c r="D69" s="261"/>
      <c r="E69" s="261"/>
      <c r="F69" s="261"/>
      <c r="G69" s="264"/>
      <c r="H69" s="265"/>
    </row>
    <row r="70" spans="1:8" ht="19.5" customHeight="1" x14ac:dyDescent="0.55000000000000004">
      <c r="A70" s="105"/>
      <c r="B70" s="87" t="s">
        <v>288</v>
      </c>
      <c r="C70" s="112"/>
      <c r="D70" s="139"/>
      <c r="E70" s="139"/>
      <c r="F70" s="139"/>
      <c r="G70" s="140"/>
      <c r="H70" s="141"/>
    </row>
    <row r="71" spans="1:8" x14ac:dyDescent="0.55000000000000004">
      <c r="A71" s="105"/>
      <c r="B71" s="396"/>
      <c r="C71" s="396"/>
      <c r="D71" s="261"/>
      <c r="E71" s="261"/>
      <c r="F71" s="261"/>
      <c r="G71" s="264"/>
      <c r="H71" s="265"/>
    </row>
    <row r="72" spans="1:8" x14ac:dyDescent="0.55000000000000004">
      <c r="A72" s="105"/>
      <c r="B72" s="418"/>
      <c r="C72" s="419"/>
      <c r="D72" s="261"/>
      <c r="E72" s="261"/>
      <c r="F72" s="261"/>
      <c r="G72" s="264"/>
      <c r="H72" s="265"/>
    </row>
    <row r="73" spans="1:8" x14ac:dyDescent="0.55000000000000004">
      <c r="A73" s="105"/>
      <c r="B73" s="418"/>
      <c r="C73" s="419"/>
      <c r="D73" s="261"/>
      <c r="E73" s="261"/>
      <c r="F73" s="261"/>
      <c r="G73" s="264"/>
      <c r="H73" s="265"/>
    </row>
    <row r="74" spans="1:8" x14ac:dyDescent="0.55000000000000004">
      <c r="A74" s="105"/>
      <c r="B74" s="418"/>
      <c r="C74" s="419"/>
      <c r="D74" s="261"/>
      <c r="E74" s="261"/>
      <c r="F74" s="261"/>
      <c r="G74" s="264"/>
      <c r="H74" s="265"/>
    </row>
    <row r="75" spans="1:8" x14ac:dyDescent="0.55000000000000004">
      <c r="A75" s="105"/>
      <c r="B75" s="397" t="s">
        <v>153</v>
      </c>
      <c r="C75" s="399"/>
      <c r="D75" s="261"/>
      <c r="E75" s="261"/>
      <c r="F75" s="261"/>
      <c r="G75" s="264"/>
      <c r="H75" s="265"/>
    </row>
    <row r="76" spans="1:8" x14ac:dyDescent="0.55000000000000004">
      <c r="A76" s="105"/>
      <c r="B76" s="396"/>
      <c r="C76" s="396"/>
      <c r="D76" s="261"/>
      <c r="E76" s="261"/>
      <c r="F76" s="261"/>
      <c r="G76" s="264"/>
      <c r="H76" s="265"/>
    </row>
    <row r="77" spans="1:8" x14ac:dyDescent="0.55000000000000004">
      <c r="A77" s="105"/>
      <c r="B77" s="142"/>
      <c r="C77" s="119"/>
      <c r="D77" s="143">
        <f>SUM(D64:D76)</f>
        <v>0</v>
      </c>
      <c r="E77" s="144">
        <f>SUM(E64:E76)</f>
        <v>0</v>
      </c>
      <c r="F77" s="144">
        <f>SUM(F64:F76)</f>
        <v>0</v>
      </c>
      <c r="G77" s="143">
        <f>SUM(G64:G76)</f>
        <v>0</v>
      </c>
      <c r="H77" s="145">
        <f>SUM(H64:H76)</f>
        <v>0</v>
      </c>
    </row>
    <row r="78" spans="1:8" x14ac:dyDescent="0.55000000000000004">
      <c r="A78" s="73" t="s">
        <v>131</v>
      </c>
      <c r="B78" s="49" t="s">
        <v>297</v>
      </c>
      <c r="C78" s="119"/>
      <c r="D78" s="146"/>
      <c r="E78" s="146"/>
      <c r="F78" s="146"/>
      <c r="G78" s="140"/>
      <c r="H78" s="141"/>
    </row>
    <row r="79" spans="1:8" x14ac:dyDescent="0.55000000000000004">
      <c r="A79" s="105"/>
      <c r="C79" s="43" t="s">
        <v>283</v>
      </c>
      <c r="D79" s="143">
        <f>D77</f>
        <v>0</v>
      </c>
      <c r="E79" s="144">
        <f t="shared" ref="E79:H79" si="1">E77</f>
        <v>0</v>
      </c>
      <c r="F79" s="144">
        <f t="shared" si="1"/>
        <v>0</v>
      </c>
      <c r="G79" s="143">
        <f t="shared" si="1"/>
        <v>0</v>
      </c>
      <c r="H79" s="149">
        <f t="shared" si="1"/>
        <v>0</v>
      </c>
    </row>
    <row r="80" spans="1:8" x14ac:dyDescent="0.55000000000000004">
      <c r="A80" s="105"/>
      <c r="C80" s="43" t="s">
        <v>284</v>
      </c>
      <c r="E80" s="299" t="e">
        <f>E79/D79</f>
        <v>#DIV/0!</v>
      </c>
      <c r="F80" s="299" t="e">
        <f>F79/D79</f>
        <v>#DIV/0!</v>
      </c>
      <c r="G80" s="299" t="e">
        <f>G79/D79</f>
        <v>#DIV/0!</v>
      </c>
      <c r="H80" s="300" t="e">
        <f>H79/D79</f>
        <v>#DIV/0!</v>
      </c>
    </row>
    <row r="81" spans="1:8" x14ac:dyDescent="0.55000000000000004">
      <c r="A81" s="105"/>
      <c r="C81" s="43" t="s">
        <v>298</v>
      </c>
      <c r="E81" s="91" t="e">
        <f>IF(E80&gt;=(2/3),"Yes","No")</f>
        <v>#DIV/0!</v>
      </c>
      <c r="F81" s="91" t="e">
        <f>IF(F80&gt;=(2/3),"Yes","No")</f>
        <v>#DIV/0!</v>
      </c>
      <c r="G81" s="91" t="e">
        <f>IF(G80&gt;=(2/3),"Yes","No")</f>
        <v>#DIV/0!</v>
      </c>
      <c r="H81" s="150" t="e">
        <f>IF(H80&gt;=(2/3),"Yes","No")</f>
        <v>#DIV/0!</v>
      </c>
    </row>
    <row r="82" spans="1:8" x14ac:dyDescent="0.55000000000000004">
      <c r="A82" s="105"/>
      <c r="B82" s="83"/>
      <c r="C82" s="83"/>
      <c r="D82" s="83"/>
      <c r="E82" s="151" t="e">
        <f>IF(E81="No", "Note A", "Note B")</f>
        <v>#DIV/0!</v>
      </c>
      <c r="F82" s="151" t="e">
        <f>IF(F81="No", "Note A", "Note B")</f>
        <v>#DIV/0!</v>
      </c>
      <c r="G82" s="151" t="e">
        <f>IF(G81="No", "Note A", "Note B")</f>
        <v>#DIV/0!</v>
      </c>
      <c r="H82" s="152" t="e">
        <f>IF(H81="No", "Note A", "Note B")</f>
        <v>#DIV/0!</v>
      </c>
    </row>
    <row r="83" spans="1:8" x14ac:dyDescent="0.55000000000000004">
      <c r="A83" s="136" t="s">
        <v>463</v>
      </c>
      <c r="B83" s="137"/>
      <c r="C83" s="79"/>
      <c r="D83" s="79"/>
      <c r="E83" s="79"/>
      <c r="F83" s="79"/>
      <c r="G83" s="79"/>
      <c r="H83" s="80"/>
    </row>
    <row r="84" spans="1:8" ht="19.5" customHeight="1" x14ac:dyDescent="0.55000000000000004">
      <c r="A84" s="105"/>
      <c r="B84" s="87" t="s">
        <v>287</v>
      </c>
      <c r="C84" s="79"/>
      <c r="D84" s="79"/>
      <c r="E84" s="79"/>
      <c r="F84" s="79"/>
      <c r="G84" s="79"/>
      <c r="H84" s="80"/>
    </row>
    <row r="85" spans="1:8" x14ac:dyDescent="0.55000000000000004">
      <c r="A85" s="105"/>
      <c r="B85" s="396"/>
      <c r="C85" s="396"/>
      <c r="D85" s="260"/>
      <c r="E85" s="261"/>
      <c r="F85" s="261"/>
      <c r="G85" s="262"/>
      <c r="H85" s="263"/>
    </row>
    <row r="86" spans="1:8" x14ac:dyDescent="0.55000000000000004">
      <c r="A86" s="105"/>
      <c r="B86" s="418"/>
      <c r="C86" s="419"/>
      <c r="D86" s="260"/>
      <c r="E86" s="261"/>
      <c r="F86" s="261"/>
      <c r="G86" s="262"/>
      <c r="H86" s="263"/>
    </row>
    <row r="87" spans="1:8" x14ac:dyDescent="0.55000000000000004">
      <c r="A87" s="105"/>
      <c r="B87" s="418"/>
      <c r="C87" s="419"/>
      <c r="D87" s="260"/>
      <c r="E87" s="261"/>
      <c r="F87" s="261"/>
      <c r="G87" s="262"/>
      <c r="H87" s="263"/>
    </row>
    <row r="88" spans="1:8" x14ac:dyDescent="0.55000000000000004">
      <c r="A88" s="105"/>
      <c r="B88" s="418"/>
      <c r="C88" s="419"/>
      <c r="D88" s="260"/>
      <c r="E88" s="261"/>
      <c r="F88" s="261"/>
      <c r="G88" s="262"/>
      <c r="H88" s="263"/>
    </row>
    <row r="89" spans="1:8" x14ac:dyDescent="0.55000000000000004">
      <c r="A89" s="105"/>
      <c r="B89" s="397" t="s">
        <v>153</v>
      </c>
      <c r="C89" s="399"/>
      <c r="D89" s="260"/>
      <c r="E89" s="261"/>
      <c r="F89" s="261"/>
      <c r="G89" s="262"/>
      <c r="H89" s="263"/>
    </row>
    <row r="90" spans="1:8" x14ac:dyDescent="0.55000000000000004">
      <c r="A90" s="105"/>
      <c r="B90" s="396"/>
      <c r="C90" s="396"/>
      <c r="D90" s="261"/>
      <c r="E90" s="261"/>
      <c r="F90" s="261"/>
      <c r="G90" s="264"/>
      <c r="H90" s="265"/>
    </row>
    <row r="91" spans="1:8" ht="19.5" customHeight="1" x14ac:dyDescent="0.55000000000000004">
      <c r="A91" s="105"/>
      <c r="B91" s="87" t="s">
        <v>288</v>
      </c>
      <c r="C91" s="112"/>
      <c r="D91" s="139"/>
      <c r="E91" s="139"/>
      <c r="F91" s="139"/>
      <c r="G91" s="140"/>
      <c r="H91" s="141"/>
    </row>
    <row r="92" spans="1:8" x14ac:dyDescent="0.55000000000000004">
      <c r="A92" s="105"/>
      <c r="B92" s="396"/>
      <c r="C92" s="396"/>
      <c r="D92" s="261"/>
      <c r="E92" s="261"/>
      <c r="F92" s="261"/>
      <c r="G92" s="264"/>
      <c r="H92" s="265"/>
    </row>
    <row r="93" spans="1:8" x14ac:dyDescent="0.55000000000000004">
      <c r="A93" s="105"/>
      <c r="B93" s="418"/>
      <c r="C93" s="419"/>
      <c r="D93" s="261"/>
      <c r="E93" s="261"/>
      <c r="F93" s="261"/>
      <c r="G93" s="264"/>
      <c r="H93" s="265"/>
    </row>
    <row r="94" spans="1:8" x14ac:dyDescent="0.55000000000000004">
      <c r="A94" s="105"/>
      <c r="B94" s="418"/>
      <c r="C94" s="419"/>
      <c r="D94" s="261"/>
      <c r="E94" s="261"/>
      <c r="F94" s="261"/>
      <c r="G94" s="264"/>
      <c r="H94" s="265"/>
    </row>
    <row r="95" spans="1:8" x14ac:dyDescent="0.55000000000000004">
      <c r="A95" s="105"/>
      <c r="B95" s="418"/>
      <c r="C95" s="419"/>
      <c r="D95" s="261"/>
      <c r="E95" s="261"/>
      <c r="F95" s="261"/>
      <c r="G95" s="264"/>
      <c r="H95" s="265"/>
    </row>
    <row r="96" spans="1:8" x14ac:dyDescent="0.55000000000000004">
      <c r="A96" s="105"/>
      <c r="B96" s="397" t="s">
        <v>153</v>
      </c>
      <c r="C96" s="399"/>
      <c r="D96" s="261"/>
      <c r="E96" s="261"/>
      <c r="F96" s="261"/>
      <c r="G96" s="264"/>
      <c r="H96" s="265"/>
    </row>
    <row r="97" spans="1:8" x14ac:dyDescent="0.55000000000000004">
      <c r="A97" s="105"/>
      <c r="B97" s="396"/>
      <c r="C97" s="396"/>
      <c r="D97" s="261"/>
      <c r="E97" s="261"/>
      <c r="F97" s="261"/>
      <c r="G97" s="264"/>
      <c r="H97" s="265"/>
    </row>
    <row r="98" spans="1:8" x14ac:dyDescent="0.55000000000000004">
      <c r="A98" s="105"/>
      <c r="B98" s="142"/>
      <c r="C98" s="119"/>
      <c r="D98" s="143">
        <f>SUM(D85:D97)</f>
        <v>0</v>
      </c>
      <c r="E98" s="144">
        <f>SUM(E85:E97)</f>
        <v>0</v>
      </c>
      <c r="F98" s="144">
        <f>SUM(F85:F97)</f>
        <v>0</v>
      </c>
      <c r="G98" s="143">
        <f>SUM(G85:G97)</f>
        <v>0</v>
      </c>
      <c r="H98" s="145">
        <f>SUM(H85:H97)</f>
        <v>0</v>
      </c>
    </row>
    <row r="99" spans="1:8" x14ac:dyDescent="0.55000000000000004">
      <c r="A99" s="73" t="s">
        <v>131</v>
      </c>
      <c r="B99" s="49" t="s">
        <v>297</v>
      </c>
      <c r="C99" s="119"/>
      <c r="D99" s="146"/>
      <c r="E99" s="146"/>
      <c r="F99" s="146"/>
      <c r="G99" s="140"/>
      <c r="H99" s="141"/>
    </row>
    <row r="100" spans="1:8" x14ac:dyDescent="0.55000000000000004">
      <c r="A100" s="105"/>
      <c r="C100" s="43" t="s">
        <v>283</v>
      </c>
      <c r="D100" s="143">
        <f>D98</f>
        <v>0</v>
      </c>
      <c r="E100" s="144">
        <f t="shared" ref="E100:H100" si="2">E98</f>
        <v>0</v>
      </c>
      <c r="F100" s="144">
        <f t="shared" si="2"/>
        <v>0</v>
      </c>
      <c r="G100" s="143">
        <f t="shared" si="2"/>
        <v>0</v>
      </c>
      <c r="H100" s="149">
        <f t="shared" si="2"/>
        <v>0</v>
      </c>
    </row>
    <row r="101" spans="1:8" x14ac:dyDescent="0.55000000000000004">
      <c r="A101" s="105"/>
      <c r="C101" s="43" t="s">
        <v>284</v>
      </c>
      <c r="E101" s="299" t="e">
        <f>E100/D100</f>
        <v>#DIV/0!</v>
      </c>
      <c r="F101" s="299" t="e">
        <f>F100/D100</f>
        <v>#DIV/0!</v>
      </c>
      <c r="G101" s="299" t="e">
        <f>G100/D100</f>
        <v>#DIV/0!</v>
      </c>
      <c r="H101" s="300" t="e">
        <f>H100/D100</f>
        <v>#DIV/0!</v>
      </c>
    </row>
    <row r="102" spans="1:8" x14ac:dyDescent="0.55000000000000004">
      <c r="A102" s="105"/>
      <c r="C102" s="43" t="s">
        <v>298</v>
      </c>
      <c r="E102" s="91" t="e">
        <f>IF(E101&gt;=(2/3),"Yes","No")</f>
        <v>#DIV/0!</v>
      </c>
      <c r="F102" s="91" t="e">
        <f>IF(F101&gt;=(2/3),"Yes","No")</f>
        <v>#DIV/0!</v>
      </c>
      <c r="G102" s="91" t="e">
        <f>IF(G101&gt;=(2/3),"Yes","No")</f>
        <v>#DIV/0!</v>
      </c>
      <c r="H102" s="150" t="e">
        <f>IF(H101&gt;=(2/3),"Yes","No")</f>
        <v>#DIV/0!</v>
      </c>
    </row>
    <row r="103" spans="1:8" x14ac:dyDescent="0.55000000000000004">
      <c r="A103" s="105"/>
      <c r="B103" s="83"/>
      <c r="C103" s="83"/>
      <c r="D103" s="83"/>
      <c r="E103" s="151" t="e">
        <f>IF(E102="No", "Note A", "Note B")</f>
        <v>#DIV/0!</v>
      </c>
      <c r="F103" s="151" t="e">
        <f>IF(F102="No", "Note A", "Note B")</f>
        <v>#DIV/0!</v>
      </c>
      <c r="G103" s="151" t="e">
        <f>IF(G102="No", "Note A", "Note B")</f>
        <v>#DIV/0!</v>
      </c>
      <c r="H103" s="152" t="e">
        <f>IF(H102="No", "Note A", "Note B")</f>
        <v>#DIV/0!</v>
      </c>
    </row>
    <row r="104" spans="1:8" x14ac:dyDescent="0.55000000000000004">
      <c r="A104" s="136" t="s">
        <v>464</v>
      </c>
      <c r="B104" s="137"/>
      <c r="C104" s="79"/>
      <c r="D104" s="79"/>
      <c r="E104" s="79"/>
      <c r="F104" s="79"/>
      <c r="G104" s="79"/>
      <c r="H104" s="80"/>
    </row>
    <row r="105" spans="1:8" ht="19.5" customHeight="1" x14ac:dyDescent="0.55000000000000004">
      <c r="A105" s="105"/>
      <c r="B105" s="87" t="s">
        <v>287</v>
      </c>
      <c r="C105" s="79"/>
      <c r="D105" s="79"/>
      <c r="E105" s="79"/>
      <c r="F105" s="79"/>
      <c r="G105" s="79"/>
      <c r="H105" s="80"/>
    </row>
    <row r="106" spans="1:8" x14ac:dyDescent="0.55000000000000004">
      <c r="A106" s="105"/>
      <c r="B106" s="396"/>
      <c r="C106" s="396"/>
      <c r="D106" s="260"/>
      <c r="E106" s="261"/>
      <c r="F106" s="261"/>
      <c r="G106" s="262"/>
      <c r="H106" s="263"/>
    </row>
    <row r="107" spans="1:8" x14ac:dyDescent="0.55000000000000004">
      <c r="A107" s="105"/>
      <c r="B107" s="418"/>
      <c r="C107" s="419"/>
      <c r="D107" s="260"/>
      <c r="E107" s="261"/>
      <c r="F107" s="261"/>
      <c r="G107" s="262"/>
      <c r="H107" s="263"/>
    </row>
    <row r="108" spans="1:8" x14ac:dyDescent="0.55000000000000004">
      <c r="A108" s="105"/>
      <c r="B108" s="418"/>
      <c r="C108" s="419"/>
      <c r="D108" s="260"/>
      <c r="E108" s="261"/>
      <c r="F108" s="261"/>
      <c r="G108" s="262"/>
      <c r="H108" s="263"/>
    </row>
    <row r="109" spans="1:8" x14ac:dyDescent="0.55000000000000004">
      <c r="A109" s="105"/>
      <c r="B109" s="418"/>
      <c r="C109" s="419"/>
      <c r="D109" s="260"/>
      <c r="E109" s="261"/>
      <c r="F109" s="261"/>
      <c r="G109" s="262"/>
      <c r="H109" s="263"/>
    </row>
    <row r="110" spans="1:8" x14ac:dyDescent="0.55000000000000004">
      <c r="A110" s="105"/>
      <c r="B110" s="397" t="s">
        <v>153</v>
      </c>
      <c r="C110" s="399"/>
      <c r="D110" s="260"/>
      <c r="E110" s="261"/>
      <c r="F110" s="261"/>
      <c r="G110" s="262"/>
      <c r="H110" s="263"/>
    </row>
    <row r="111" spans="1:8" x14ac:dyDescent="0.55000000000000004">
      <c r="A111" s="105"/>
      <c r="B111" s="396"/>
      <c r="C111" s="396"/>
      <c r="D111" s="261"/>
      <c r="E111" s="261"/>
      <c r="F111" s="261"/>
      <c r="G111" s="264"/>
      <c r="H111" s="265"/>
    </row>
    <row r="112" spans="1:8" ht="19.5" customHeight="1" x14ac:dyDescent="0.55000000000000004">
      <c r="A112" s="105"/>
      <c r="B112" s="87" t="s">
        <v>288</v>
      </c>
      <c r="C112" s="112"/>
      <c r="D112" s="139"/>
      <c r="E112" s="139"/>
      <c r="F112" s="139"/>
      <c r="G112" s="140"/>
      <c r="H112" s="141"/>
    </row>
    <row r="113" spans="1:8" x14ac:dyDescent="0.55000000000000004">
      <c r="A113" s="105"/>
      <c r="B113" s="396"/>
      <c r="C113" s="396"/>
      <c r="D113" s="261"/>
      <c r="E113" s="261"/>
      <c r="F113" s="261"/>
      <c r="G113" s="264"/>
      <c r="H113" s="265"/>
    </row>
    <row r="114" spans="1:8" x14ac:dyDescent="0.55000000000000004">
      <c r="A114" s="105"/>
      <c r="B114" s="418"/>
      <c r="C114" s="419"/>
      <c r="D114" s="261"/>
      <c r="E114" s="261"/>
      <c r="F114" s="261"/>
      <c r="G114" s="264"/>
      <c r="H114" s="265"/>
    </row>
    <row r="115" spans="1:8" x14ac:dyDescent="0.55000000000000004">
      <c r="A115" s="105"/>
      <c r="B115" s="418"/>
      <c r="C115" s="419"/>
      <c r="D115" s="261"/>
      <c r="E115" s="261"/>
      <c r="F115" s="261"/>
      <c r="G115" s="264"/>
      <c r="H115" s="265"/>
    </row>
    <row r="116" spans="1:8" x14ac:dyDescent="0.55000000000000004">
      <c r="A116" s="105"/>
      <c r="B116" s="418"/>
      <c r="C116" s="419"/>
      <c r="D116" s="261"/>
      <c r="E116" s="261"/>
      <c r="F116" s="261"/>
      <c r="G116" s="264"/>
      <c r="H116" s="265"/>
    </row>
    <row r="117" spans="1:8" x14ac:dyDescent="0.55000000000000004">
      <c r="A117" s="105"/>
      <c r="B117" s="397" t="s">
        <v>153</v>
      </c>
      <c r="C117" s="399"/>
      <c r="D117" s="261"/>
      <c r="E117" s="261"/>
      <c r="F117" s="261"/>
      <c r="G117" s="264"/>
      <c r="H117" s="265"/>
    </row>
    <row r="118" spans="1:8" x14ac:dyDescent="0.55000000000000004">
      <c r="A118" s="105"/>
      <c r="B118" s="396"/>
      <c r="C118" s="396"/>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131</v>
      </c>
      <c r="B120" s="49" t="s">
        <v>297</v>
      </c>
      <c r="C120" s="119"/>
      <c r="D120" s="146"/>
      <c r="E120" s="146"/>
      <c r="F120" s="146"/>
      <c r="G120" s="140"/>
      <c r="H120" s="141"/>
    </row>
    <row r="121" spans="1:8" x14ac:dyDescent="0.55000000000000004">
      <c r="A121" s="105"/>
      <c r="C121" s="43" t="s">
        <v>283</v>
      </c>
      <c r="D121" s="143">
        <f>D119</f>
        <v>0</v>
      </c>
      <c r="E121" s="144">
        <f t="shared" ref="E121:H121" si="3">E119</f>
        <v>0</v>
      </c>
      <c r="F121" s="144">
        <f t="shared" si="3"/>
        <v>0</v>
      </c>
      <c r="G121" s="143">
        <f t="shared" si="3"/>
        <v>0</v>
      </c>
      <c r="H121" s="149">
        <f t="shared" si="3"/>
        <v>0</v>
      </c>
    </row>
    <row r="122" spans="1:8" x14ac:dyDescent="0.55000000000000004">
      <c r="A122" s="105"/>
      <c r="C122" s="43" t="s">
        <v>284</v>
      </c>
      <c r="E122" s="299" t="e">
        <f>E121/D121</f>
        <v>#DIV/0!</v>
      </c>
      <c r="F122" s="299" t="e">
        <f>F121/D121</f>
        <v>#DIV/0!</v>
      </c>
      <c r="G122" s="299" t="e">
        <f>G121/D121</f>
        <v>#DIV/0!</v>
      </c>
      <c r="H122" s="300" t="e">
        <f>H121/D121</f>
        <v>#DIV/0!</v>
      </c>
    </row>
    <row r="123" spans="1:8" x14ac:dyDescent="0.55000000000000004">
      <c r="A123" s="105"/>
      <c r="C123" s="43" t="s">
        <v>298</v>
      </c>
      <c r="E123" s="91" t="e">
        <f>IF(E122&gt;=(2/3),"Yes","No")</f>
        <v>#DIV/0!</v>
      </c>
      <c r="F123" s="91" t="e">
        <f>IF(F122&gt;=(2/3),"Yes","No")</f>
        <v>#DIV/0!</v>
      </c>
      <c r="G123" s="91" t="e">
        <f>IF(G122&gt;=(2/3),"Yes","No")</f>
        <v>#DIV/0!</v>
      </c>
      <c r="H123" s="150" t="e">
        <f>IF(H122&gt;=(2/3),"Yes","No")</f>
        <v>#DIV/0!</v>
      </c>
    </row>
    <row r="124" spans="1:8" x14ac:dyDescent="0.55000000000000004">
      <c r="A124" s="105"/>
      <c r="B124" s="83"/>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E125" s="153"/>
      <c r="F125" s="153"/>
      <c r="G125" s="153"/>
      <c r="H125" s="183"/>
    </row>
    <row r="126" spans="1:8" ht="15" customHeight="1" x14ac:dyDescent="0.55000000000000004">
      <c r="A126" s="105"/>
      <c r="B126" s="154" t="s">
        <v>291</v>
      </c>
      <c r="C126" s="142" t="s">
        <v>317</v>
      </c>
      <c r="D126" s="142"/>
      <c r="E126" s="142"/>
      <c r="F126" s="142"/>
      <c r="G126" s="142"/>
      <c r="H126" s="155"/>
    </row>
    <row r="127" spans="1:8" ht="15" customHeight="1" x14ac:dyDescent="0.55000000000000004">
      <c r="A127" s="105"/>
      <c r="B127" s="154" t="s">
        <v>292</v>
      </c>
      <c r="C127" s="431" t="s">
        <v>351</v>
      </c>
      <c r="D127" s="431"/>
      <c r="E127" s="431"/>
      <c r="F127" s="431"/>
      <c r="G127" s="431"/>
      <c r="H127" s="432"/>
    </row>
    <row r="128" spans="1:8" x14ac:dyDescent="0.55000000000000004">
      <c r="A128" s="105"/>
      <c r="B128" s="156"/>
      <c r="C128" s="431"/>
      <c r="D128" s="431"/>
      <c r="E128" s="431"/>
      <c r="F128" s="431"/>
      <c r="G128" s="431"/>
      <c r="H128" s="432"/>
    </row>
    <row r="129" spans="1:8" x14ac:dyDescent="0.55000000000000004">
      <c r="A129" s="105"/>
      <c r="E129" s="91"/>
      <c r="F129" s="91"/>
      <c r="G129" s="91"/>
      <c r="H129" s="150"/>
    </row>
    <row r="130" spans="1:8" x14ac:dyDescent="0.55000000000000004">
      <c r="A130" s="73" t="s">
        <v>132</v>
      </c>
      <c r="B130" s="49" t="s">
        <v>293</v>
      </c>
      <c r="E130" s="91"/>
      <c r="F130" s="91"/>
      <c r="G130" s="91"/>
      <c r="H130" s="150"/>
    </row>
    <row r="131" spans="1:8" x14ac:dyDescent="0.55000000000000004">
      <c r="A131" s="105"/>
      <c r="B131" s="420" t="s">
        <v>301</v>
      </c>
      <c r="C131" s="420"/>
      <c r="D131" s="420"/>
      <c r="E131" s="420"/>
      <c r="F131" s="420"/>
      <c r="G131" s="420"/>
      <c r="H131" s="421"/>
    </row>
    <row r="132" spans="1:8" x14ac:dyDescent="0.55000000000000004">
      <c r="A132" s="73"/>
      <c r="B132" s="420"/>
      <c r="C132" s="420"/>
      <c r="D132" s="420"/>
      <c r="E132" s="420"/>
      <c r="F132" s="420"/>
      <c r="G132" s="420"/>
      <c r="H132" s="421"/>
    </row>
    <row r="133" spans="1:8" x14ac:dyDescent="0.55000000000000004">
      <c r="A133" s="73"/>
      <c r="B133" s="420"/>
      <c r="C133" s="420"/>
      <c r="D133" s="420"/>
      <c r="E133" s="420"/>
      <c r="F133" s="420"/>
      <c r="G133" s="420"/>
      <c r="H133" s="421"/>
    </row>
    <row r="134" spans="1:8" x14ac:dyDescent="0.55000000000000004">
      <c r="A134" s="73"/>
      <c r="E134" s="91"/>
      <c r="F134" s="91"/>
      <c r="G134" s="91"/>
      <c r="H134" s="150"/>
    </row>
    <row r="135" spans="1:8" x14ac:dyDescent="0.55000000000000004">
      <c r="A135" s="73"/>
      <c r="B135" s="420" t="s">
        <v>334</v>
      </c>
      <c r="C135" s="420"/>
      <c r="D135" s="420"/>
      <c r="E135" s="420"/>
      <c r="F135" s="420"/>
      <c r="G135" s="420"/>
      <c r="H135" s="421"/>
    </row>
    <row r="136" spans="1:8" x14ac:dyDescent="0.55000000000000004">
      <c r="A136" s="73"/>
      <c r="B136" s="420"/>
      <c r="C136" s="420"/>
      <c r="D136" s="420"/>
      <c r="E136" s="420"/>
      <c r="F136" s="420"/>
      <c r="G136" s="420"/>
      <c r="H136" s="421"/>
    </row>
    <row r="137" spans="1:8" x14ac:dyDescent="0.55000000000000004">
      <c r="A137" s="73"/>
      <c r="B137" s="420"/>
      <c r="C137" s="420"/>
      <c r="D137" s="420"/>
      <c r="E137" s="420"/>
      <c r="F137" s="420"/>
      <c r="G137" s="420"/>
      <c r="H137" s="421"/>
    </row>
    <row r="138" spans="1:8" x14ac:dyDescent="0.55000000000000004">
      <c r="A138" s="73"/>
      <c r="B138" s="420"/>
      <c r="C138" s="420"/>
      <c r="D138" s="420"/>
      <c r="E138" s="420"/>
      <c r="F138" s="420"/>
      <c r="G138" s="420"/>
      <c r="H138" s="421"/>
    </row>
    <row r="139" spans="1:8" x14ac:dyDescent="0.55000000000000004">
      <c r="A139" s="73"/>
      <c r="B139" s="420"/>
      <c r="C139" s="420"/>
      <c r="D139" s="420"/>
      <c r="E139" s="420"/>
      <c r="F139" s="420"/>
      <c r="G139" s="420"/>
      <c r="H139" s="421"/>
    </row>
    <row r="140" spans="1:8" x14ac:dyDescent="0.55000000000000004">
      <c r="A140" s="73"/>
      <c r="E140" s="91"/>
      <c r="F140" s="91"/>
      <c r="G140" s="91"/>
      <c r="H140" s="150"/>
    </row>
    <row r="141" spans="1:8" x14ac:dyDescent="0.55000000000000004">
      <c r="A141" s="73"/>
      <c r="B141" s="49" t="s">
        <v>413</v>
      </c>
      <c r="D141" s="446"/>
      <c r="E141" s="446"/>
      <c r="F141" s="446"/>
      <c r="G141" s="446"/>
      <c r="H141" s="447"/>
    </row>
    <row r="142" spans="1:8" x14ac:dyDescent="0.55000000000000004">
      <c r="A142" s="73"/>
      <c r="D142" s="184"/>
      <c r="E142" s="157"/>
      <c r="F142" s="157"/>
      <c r="G142" s="157"/>
      <c r="H142" s="158"/>
    </row>
    <row r="143" spans="1:8" x14ac:dyDescent="0.55000000000000004">
      <c r="A143" s="73"/>
      <c r="D143" s="77" t="s">
        <v>302</v>
      </c>
      <c r="E143" s="157" t="s">
        <v>295</v>
      </c>
      <c r="F143" s="157" t="s">
        <v>300</v>
      </c>
      <c r="G143" s="157"/>
      <c r="H143" s="158"/>
    </row>
    <row r="144" spans="1:8" x14ac:dyDescent="0.55000000000000004">
      <c r="A144" s="73"/>
      <c r="B144" s="159" t="s">
        <v>294</v>
      </c>
      <c r="C144" s="83"/>
      <c r="D144" s="160" t="s">
        <v>303</v>
      </c>
      <c r="E144" s="161" t="s">
        <v>296</v>
      </c>
      <c r="F144" s="161" t="s">
        <v>299</v>
      </c>
      <c r="G144" s="433" t="s">
        <v>304</v>
      </c>
      <c r="H144" s="434"/>
    </row>
    <row r="145" spans="1:8" x14ac:dyDescent="0.55000000000000004">
      <c r="A145" s="73"/>
      <c r="B145" s="43" t="s">
        <v>492</v>
      </c>
      <c r="C145" s="43" t="s">
        <v>350</v>
      </c>
      <c r="E145" s="91"/>
      <c r="G145" s="91"/>
      <c r="H145" s="150"/>
    </row>
    <row r="146" spans="1:8" x14ac:dyDescent="0.55000000000000004">
      <c r="A146" s="73"/>
      <c r="C146" s="162" t="e">
        <f>IF(E60="Yes", "Complete Analysis", "N/A - Do Not Complete")</f>
        <v>#DIV/0!</v>
      </c>
      <c r="D146" s="284"/>
      <c r="E146" s="261"/>
      <c r="F146" s="90" t="e">
        <f>E146/E152</f>
        <v>#DIV/0!</v>
      </c>
      <c r="G146" s="416"/>
      <c r="H146" s="417"/>
    </row>
    <row r="147" spans="1:8" x14ac:dyDescent="0.55000000000000004">
      <c r="A147" s="73"/>
      <c r="D147" s="284"/>
      <c r="E147" s="261"/>
      <c r="F147" s="90" t="e">
        <f>E147/E152</f>
        <v>#DIV/0!</v>
      </c>
      <c r="G147" s="416"/>
      <c r="H147" s="417"/>
    </row>
    <row r="148" spans="1:8" x14ac:dyDescent="0.55000000000000004">
      <c r="A148" s="73"/>
      <c r="D148" s="284"/>
      <c r="E148" s="261"/>
      <c r="F148" s="90" t="e">
        <f>E148/E152</f>
        <v>#DIV/0!</v>
      </c>
      <c r="G148" s="416"/>
      <c r="H148" s="417"/>
    </row>
    <row r="149" spans="1:8" x14ac:dyDescent="0.55000000000000004">
      <c r="A149" s="73"/>
      <c r="D149" s="284"/>
      <c r="E149" s="261"/>
      <c r="F149" s="90" t="e">
        <f>E149/E152</f>
        <v>#DIV/0!</v>
      </c>
      <c r="G149" s="416"/>
      <c r="H149" s="417"/>
    </row>
    <row r="150" spans="1:8" x14ac:dyDescent="0.55000000000000004">
      <c r="A150" s="73"/>
      <c r="D150" s="284"/>
      <c r="E150" s="261"/>
      <c r="F150" s="90" t="e">
        <f>E150/E152</f>
        <v>#DIV/0!</v>
      </c>
      <c r="G150" s="416"/>
      <c r="H150" s="417"/>
    </row>
    <row r="151" spans="1:8" x14ac:dyDescent="0.55000000000000004">
      <c r="A151" s="73"/>
      <c r="D151" s="285"/>
      <c r="E151" s="267"/>
      <c r="F151" s="90" t="e">
        <f>E151/E152</f>
        <v>#DIV/0!</v>
      </c>
      <c r="G151" s="414"/>
      <c r="H151" s="415"/>
    </row>
    <row r="152" spans="1:8" x14ac:dyDescent="0.55000000000000004">
      <c r="A152" s="73"/>
      <c r="C152" s="163"/>
      <c r="D152" s="163" t="s">
        <v>352</v>
      </c>
      <c r="E152" s="164">
        <f>SUM(E146:E151)</f>
        <v>0</v>
      </c>
      <c r="F152" s="91"/>
      <c r="G152" s="165" t="s">
        <v>305</v>
      </c>
      <c r="H152" s="288"/>
    </row>
    <row r="153" spans="1:8" x14ac:dyDescent="0.55000000000000004">
      <c r="A153" s="73"/>
      <c r="E153" s="91"/>
      <c r="F153" s="91"/>
      <c r="G153" s="91"/>
      <c r="H153" s="150"/>
    </row>
    <row r="154" spans="1:8" x14ac:dyDescent="0.55000000000000004">
      <c r="A154" s="73"/>
      <c r="B154" s="43" t="s">
        <v>492</v>
      </c>
      <c r="C154" s="43" t="s">
        <v>148</v>
      </c>
      <c r="E154" s="91"/>
      <c r="F154" s="91"/>
      <c r="G154" s="91"/>
      <c r="H154" s="150"/>
    </row>
    <row r="155" spans="1:8" x14ac:dyDescent="0.55000000000000004">
      <c r="A155" s="73"/>
      <c r="C155" s="162" t="e">
        <f>IF(F60="Yes", "Complete Analysis", "N/A - Do Not Complete")</f>
        <v>#DIV/0!</v>
      </c>
      <c r="D155" s="284"/>
      <c r="E155" s="261"/>
      <c r="F155" s="90" t="e">
        <f>E155/E161</f>
        <v>#DIV/0!</v>
      </c>
      <c r="G155" s="416"/>
      <c r="H155" s="417"/>
    </row>
    <row r="156" spans="1:8" x14ac:dyDescent="0.55000000000000004">
      <c r="A156" s="73"/>
      <c r="D156" s="284"/>
      <c r="E156" s="261"/>
      <c r="F156" s="90" t="e">
        <f>E156/E161</f>
        <v>#DIV/0!</v>
      </c>
      <c r="G156" s="416"/>
      <c r="H156" s="417"/>
    </row>
    <row r="157" spans="1:8" x14ac:dyDescent="0.55000000000000004">
      <c r="A157" s="73"/>
      <c r="D157" s="284"/>
      <c r="E157" s="261"/>
      <c r="F157" s="90" t="e">
        <f>E157/E161</f>
        <v>#DIV/0!</v>
      </c>
      <c r="G157" s="416"/>
      <c r="H157" s="417"/>
    </row>
    <row r="158" spans="1:8" x14ac:dyDescent="0.55000000000000004">
      <c r="A158" s="73"/>
      <c r="D158" s="284"/>
      <c r="E158" s="261"/>
      <c r="F158" s="90" t="e">
        <f>E158/E161</f>
        <v>#DIV/0!</v>
      </c>
      <c r="G158" s="416"/>
      <c r="H158" s="417"/>
    </row>
    <row r="159" spans="1:8" x14ac:dyDescent="0.55000000000000004">
      <c r="A159" s="73"/>
      <c r="D159" s="284"/>
      <c r="E159" s="261"/>
      <c r="F159" s="90" t="e">
        <f>E159/E161</f>
        <v>#DIV/0!</v>
      </c>
      <c r="G159" s="416"/>
      <c r="H159" s="417"/>
    </row>
    <row r="160" spans="1:8" x14ac:dyDescent="0.55000000000000004">
      <c r="A160" s="73"/>
      <c r="D160" s="285"/>
      <c r="E160" s="267"/>
      <c r="F160" s="90" t="e">
        <f>E160/E161</f>
        <v>#DIV/0!</v>
      </c>
      <c r="G160" s="414"/>
      <c r="H160" s="415"/>
    </row>
    <row r="161" spans="1:10" x14ac:dyDescent="0.55000000000000004">
      <c r="A161" s="73"/>
      <c r="D161" s="163" t="s">
        <v>306</v>
      </c>
      <c r="E161" s="164">
        <f>SUM(E155:E160)</f>
        <v>0</v>
      </c>
      <c r="F161" s="91"/>
      <c r="G161" s="165" t="s">
        <v>305</v>
      </c>
      <c r="H161" s="289"/>
    </row>
    <row r="162" spans="1:10" x14ac:dyDescent="0.55000000000000004">
      <c r="A162" s="73"/>
      <c r="D162" s="163"/>
      <c r="E162" s="139"/>
      <c r="F162" s="91"/>
      <c r="G162" s="165"/>
      <c r="H162" s="166"/>
    </row>
    <row r="163" spans="1:10" x14ac:dyDescent="0.55000000000000004">
      <c r="A163" s="105"/>
      <c r="B163" s="43" t="s">
        <v>492</v>
      </c>
      <c r="C163" s="43" t="s">
        <v>493</v>
      </c>
      <c r="E163" s="91"/>
      <c r="F163" s="91"/>
      <c r="G163" s="91"/>
      <c r="H163" s="150"/>
      <c r="I163" s="178"/>
      <c r="J163" s="138"/>
    </row>
    <row r="164" spans="1:10" x14ac:dyDescent="0.55000000000000004">
      <c r="A164" s="105"/>
      <c r="C164" s="162" t="e">
        <f>IF(G60="Yes", "Complete Analysis", "N/A - Do Not Complete")</f>
        <v>#DIV/0!</v>
      </c>
      <c r="D164" s="284"/>
      <c r="E164" s="260"/>
      <c r="F164" s="90" t="e">
        <f>E164/$E$169</f>
        <v>#DIV/0!</v>
      </c>
      <c r="G164" s="416"/>
      <c r="H164" s="417"/>
      <c r="J164" s="138"/>
    </row>
    <row r="165" spans="1:10" x14ac:dyDescent="0.55000000000000004">
      <c r="A165" s="105"/>
      <c r="D165" s="284"/>
      <c r="E165" s="260"/>
      <c r="F165" s="90" t="e">
        <f>E165/$E$169</f>
        <v>#DIV/0!</v>
      </c>
      <c r="G165" s="416"/>
      <c r="H165" s="417"/>
      <c r="J165" s="138"/>
    </row>
    <row r="166" spans="1:10" x14ac:dyDescent="0.55000000000000004">
      <c r="A166" s="105"/>
      <c r="D166" s="284"/>
      <c r="E166" s="260"/>
      <c r="F166" s="90" t="e">
        <f>E166/$E$169</f>
        <v>#DIV/0!</v>
      </c>
      <c r="G166" s="416"/>
      <c r="H166" s="417"/>
    </row>
    <row r="167" spans="1:10" x14ac:dyDescent="0.55000000000000004">
      <c r="A167" s="105"/>
      <c r="D167" s="286"/>
      <c r="E167" s="260"/>
      <c r="F167" s="90" t="e">
        <f>E167/E169</f>
        <v>#DIV/0!</v>
      </c>
      <c r="G167" s="416"/>
      <c r="H167" s="417"/>
    </row>
    <row r="168" spans="1:10" x14ac:dyDescent="0.55000000000000004">
      <c r="A168" s="105"/>
      <c r="D168" s="285"/>
      <c r="E168" s="268"/>
      <c r="F168" s="90" t="e">
        <f>E168/E169</f>
        <v>#DIV/0!</v>
      </c>
      <c r="G168" s="414"/>
      <c r="H168" s="415"/>
    </row>
    <row r="169" spans="1:10" x14ac:dyDescent="0.55000000000000004">
      <c r="A169" s="105"/>
      <c r="D169" s="163" t="s">
        <v>307</v>
      </c>
      <c r="E169" s="167">
        <f>SUM(E164:E168)</f>
        <v>0</v>
      </c>
      <c r="F169" s="91"/>
      <c r="G169" s="165" t="s">
        <v>305</v>
      </c>
      <c r="H169" s="289"/>
    </row>
    <row r="170" spans="1:10" x14ac:dyDescent="0.55000000000000004">
      <c r="A170" s="105"/>
      <c r="E170" s="91"/>
      <c r="F170" s="91"/>
      <c r="G170" s="91"/>
      <c r="H170" s="150"/>
    </row>
    <row r="171" spans="1:10" x14ac:dyDescent="0.55000000000000004">
      <c r="A171" s="105"/>
      <c r="B171" s="43" t="s">
        <v>492</v>
      </c>
      <c r="C171" s="43" t="s">
        <v>514</v>
      </c>
      <c r="E171" s="91"/>
      <c r="F171" s="91"/>
      <c r="G171" s="91"/>
      <c r="H171" s="150"/>
      <c r="J171" s="138"/>
    </row>
    <row r="172" spans="1:10" x14ac:dyDescent="0.55000000000000004">
      <c r="A172" s="105"/>
      <c r="C172" s="162" t="e">
        <f>IF(G82="Yes", "Complete Analysis", "N/A - Do Not Complete")</f>
        <v>#DIV/0!</v>
      </c>
      <c r="D172" s="284"/>
      <c r="E172" s="260"/>
      <c r="F172" s="90" t="e">
        <f>E172/$E$177</f>
        <v>#DIV/0!</v>
      </c>
      <c r="G172" s="416"/>
      <c r="H172" s="417"/>
      <c r="J172" s="138"/>
    </row>
    <row r="173" spans="1:10" x14ac:dyDescent="0.55000000000000004">
      <c r="A173" s="105"/>
      <c r="D173" s="284"/>
      <c r="E173" s="260"/>
      <c r="F173" s="90" t="e">
        <f>E173/$E$177</f>
        <v>#DIV/0!</v>
      </c>
      <c r="G173" s="416"/>
      <c r="H173" s="417"/>
    </row>
    <row r="174" spans="1:10" x14ac:dyDescent="0.55000000000000004">
      <c r="A174" s="105"/>
      <c r="D174" s="284"/>
      <c r="E174" s="260"/>
      <c r="F174" s="90" t="e">
        <f>E174/$E$177</f>
        <v>#DIV/0!</v>
      </c>
      <c r="G174" s="416"/>
      <c r="H174" s="417"/>
    </row>
    <row r="175" spans="1:10" x14ac:dyDescent="0.55000000000000004">
      <c r="A175" s="105"/>
      <c r="D175" s="284"/>
      <c r="E175" s="260"/>
      <c r="F175" s="90" t="e">
        <f>E175/$E$177</f>
        <v>#DIV/0!</v>
      </c>
      <c r="G175" s="416"/>
      <c r="H175" s="417"/>
    </row>
    <row r="176" spans="1:10" x14ac:dyDescent="0.55000000000000004">
      <c r="A176" s="105"/>
      <c r="D176" s="285"/>
      <c r="E176" s="268"/>
      <c r="F176" s="90" t="e">
        <f>E176/$E$177</f>
        <v>#DIV/0!</v>
      </c>
      <c r="G176" s="414"/>
      <c r="H176" s="415"/>
    </row>
    <row r="177" spans="1:10" x14ac:dyDescent="0.55000000000000004">
      <c r="A177" s="105"/>
      <c r="D177" s="163" t="s">
        <v>307</v>
      </c>
      <c r="E177" s="167">
        <f>SUM(E172:E176)</f>
        <v>0</v>
      </c>
      <c r="F177" s="91"/>
      <c r="G177" s="165" t="s">
        <v>305</v>
      </c>
      <c r="H177" s="289"/>
    </row>
    <row r="178" spans="1:10" x14ac:dyDescent="0.55000000000000004">
      <c r="A178" s="105"/>
      <c r="E178" s="91"/>
      <c r="F178" s="91"/>
      <c r="G178" s="91"/>
      <c r="H178" s="150"/>
    </row>
    <row r="179" spans="1:10" x14ac:dyDescent="0.55000000000000004">
      <c r="A179" s="105"/>
      <c r="B179" s="43" t="s">
        <v>492</v>
      </c>
      <c r="C179" s="43" t="s">
        <v>515</v>
      </c>
      <c r="E179" s="91"/>
      <c r="F179" s="91"/>
      <c r="G179" s="91"/>
      <c r="H179" s="150"/>
      <c r="J179" s="138"/>
    </row>
    <row r="180" spans="1:10" x14ac:dyDescent="0.55000000000000004">
      <c r="A180" s="105"/>
      <c r="C180" s="162" t="e">
        <f>IF(G103="Yes", "Complete Analysis", "N/A - Do Not Complete")</f>
        <v>#DIV/0!</v>
      </c>
      <c r="D180" s="284"/>
      <c r="E180" s="260"/>
      <c r="F180" s="90" t="e">
        <f>E180/$E$185</f>
        <v>#DIV/0!</v>
      </c>
      <c r="G180" s="416"/>
      <c r="H180" s="417"/>
      <c r="J180" s="138"/>
    </row>
    <row r="181" spans="1:10" x14ac:dyDescent="0.55000000000000004">
      <c r="A181" s="105"/>
      <c r="D181" s="284"/>
      <c r="E181" s="260"/>
      <c r="F181" s="90" t="e">
        <f>E181/$E$185</f>
        <v>#DIV/0!</v>
      </c>
      <c r="G181" s="416"/>
      <c r="H181" s="417"/>
    </row>
    <row r="182" spans="1:10" x14ac:dyDescent="0.55000000000000004">
      <c r="A182" s="105"/>
      <c r="D182" s="284"/>
      <c r="E182" s="260"/>
      <c r="F182" s="90" t="e">
        <f>E182/$E$185</f>
        <v>#DIV/0!</v>
      </c>
      <c r="G182" s="416"/>
      <c r="H182" s="417"/>
    </row>
    <row r="183" spans="1:10" x14ac:dyDescent="0.55000000000000004">
      <c r="A183" s="105"/>
      <c r="D183" s="284"/>
      <c r="E183" s="260"/>
      <c r="F183" s="90" t="e">
        <f>E183/$E$185</f>
        <v>#DIV/0!</v>
      </c>
      <c r="G183" s="416"/>
      <c r="H183" s="417"/>
    </row>
    <row r="184" spans="1:10" x14ac:dyDescent="0.55000000000000004">
      <c r="A184" s="105"/>
      <c r="D184" s="285"/>
      <c r="E184" s="268"/>
      <c r="F184" s="90" t="e">
        <f>E184/$E$185</f>
        <v>#DIV/0!</v>
      </c>
      <c r="G184" s="414"/>
      <c r="H184" s="415"/>
    </row>
    <row r="185" spans="1:10" x14ac:dyDescent="0.55000000000000004">
      <c r="A185" s="105"/>
      <c r="D185" s="163" t="s">
        <v>307</v>
      </c>
      <c r="E185" s="167">
        <f>SUM(E180:E184)</f>
        <v>0</v>
      </c>
      <c r="F185" s="91"/>
      <c r="G185" s="165" t="s">
        <v>305</v>
      </c>
      <c r="H185" s="289"/>
    </row>
    <row r="186" spans="1:10" x14ac:dyDescent="0.55000000000000004">
      <c r="A186" s="105"/>
      <c r="E186" s="91"/>
      <c r="F186" s="91"/>
      <c r="G186" s="91"/>
      <c r="H186" s="150"/>
    </row>
    <row r="187" spans="1:10" x14ac:dyDescent="0.55000000000000004">
      <c r="A187" s="105"/>
      <c r="B187" s="43" t="s">
        <v>492</v>
      </c>
      <c r="C187" s="43" t="s">
        <v>516</v>
      </c>
      <c r="E187" s="91"/>
      <c r="F187" s="91"/>
      <c r="G187" s="91"/>
      <c r="H187" s="150"/>
      <c r="J187" s="138"/>
    </row>
    <row r="188" spans="1:10" x14ac:dyDescent="0.55000000000000004">
      <c r="A188" s="105"/>
      <c r="C188" s="162" t="e">
        <f>IF(G124="Yes", "Complete Analysis", "N/A - Do Not Complete")</f>
        <v>#DIV/0!</v>
      </c>
      <c r="D188" s="284"/>
      <c r="E188" s="260"/>
      <c r="F188" s="90" t="e">
        <f>E188/$E$193</f>
        <v>#DIV/0!</v>
      </c>
      <c r="G188" s="416"/>
      <c r="H188" s="417"/>
      <c r="J188" s="138"/>
    </row>
    <row r="189" spans="1:10" x14ac:dyDescent="0.55000000000000004">
      <c r="A189" s="105"/>
      <c r="D189" s="284"/>
      <c r="E189" s="260"/>
      <c r="F189" s="90" t="e">
        <f>E189/$E$193</f>
        <v>#DIV/0!</v>
      </c>
      <c r="G189" s="416"/>
      <c r="H189" s="417"/>
    </row>
    <row r="190" spans="1:10" x14ac:dyDescent="0.55000000000000004">
      <c r="A190" s="105"/>
      <c r="D190" s="284"/>
      <c r="E190" s="260"/>
      <c r="F190" s="90" t="e">
        <f>E190/$E$193</f>
        <v>#DIV/0!</v>
      </c>
      <c r="G190" s="416"/>
      <c r="H190" s="417"/>
    </row>
    <row r="191" spans="1:10" x14ac:dyDescent="0.55000000000000004">
      <c r="A191" s="105"/>
      <c r="D191" s="284"/>
      <c r="E191" s="260"/>
      <c r="F191" s="90" t="e">
        <f>E191/$E$193</f>
        <v>#DIV/0!</v>
      </c>
      <c r="G191" s="416"/>
      <c r="H191" s="417"/>
    </row>
    <row r="192" spans="1:10" x14ac:dyDescent="0.55000000000000004">
      <c r="A192" s="105"/>
      <c r="D192" s="285"/>
      <c r="E192" s="273"/>
      <c r="F192" s="90" t="e">
        <f>E192/$E$193</f>
        <v>#DIV/0!</v>
      </c>
      <c r="G192" s="414"/>
      <c r="H192" s="415"/>
    </row>
    <row r="193" spans="1:8" x14ac:dyDescent="0.55000000000000004">
      <c r="A193" s="105"/>
      <c r="D193" s="163" t="s">
        <v>307</v>
      </c>
      <c r="E193" s="185">
        <f>SUM(E188:E192)</f>
        <v>0</v>
      </c>
      <c r="F193" s="91"/>
      <c r="G193" s="165" t="s">
        <v>305</v>
      </c>
      <c r="H193" s="289"/>
    </row>
    <row r="194" spans="1:8" x14ac:dyDescent="0.55000000000000004">
      <c r="A194" s="105"/>
      <c r="D194" s="163"/>
      <c r="E194" s="186"/>
      <c r="F194" s="91"/>
      <c r="G194" s="165"/>
      <c r="H194" s="166"/>
    </row>
    <row r="195" spans="1:8" x14ac:dyDescent="0.55000000000000004">
      <c r="A195" s="105"/>
      <c r="B195" s="43" t="s">
        <v>492</v>
      </c>
      <c r="C195" s="43" t="s">
        <v>494</v>
      </c>
      <c r="E195" s="91"/>
      <c r="F195" s="91"/>
      <c r="G195" s="91"/>
      <c r="H195" s="150"/>
    </row>
    <row r="196" spans="1:8" x14ac:dyDescent="0.55000000000000004">
      <c r="A196" s="105"/>
      <c r="C196" s="162" t="e">
        <f>IF(H60="Yes", "Complete Analysis", "N/A - Do Not Complete")</f>
        <v>#DIV/0!</v>
      </c>
      <c r="D196" s="291"/>
      <c r="E196" s="274"/>
      <c r="F196" s="90" t="e">
        <f>E196/E198</f>
        <v>#DIV/0!</v>
      </c>
      <c r="G196" s="444"/>
      <c r="H196" s="445"/>
    </row>
    <row r="197" spans="1:8" x14ac:dyDescent="0.55000000000000004">
      <c r="A197" s="105"/>
      <c r="C197" s="162"/>
      <c r="D197" s="292"/>
      <c r="E197" s="275"/>
      <c r="F197" s="90" t="e">
        <f>E197/E198</f>
        <v>#DIV/0!</v>
      </c>
      <c r="G197" s="442"/>
      <c r="H197" s="443"/>
    </row>
    <row r="198" spans="1:8" x14ac:dyDescent="0.55000000000000004">
      <c r="A198" s="105"/>
      <c r="C198" s="162"/>
      <c r="D198" s="163" t="s">
        <v>308</v>
      </c>
      <c r="E198" s="167">
        <f>SUM(E196:E197)</f>
        <v>0</v>
      </c>
      <c r="F198" s="90"/>
      <c r="G198" s="165" t="s">
        <v>305</v>
      </c>
      <c r="H198" s="293"/>
    </row>
    <row r="199" spans="1:8" ht="14.7" thickBot="1" x14ac:dyDescent="0.6">
      <c r="A199" s="120"/>
      <c r="B199" s="95"/>
      <c r="C199" s="168"/>
      <c r="D199" s="169"/>
      <c r="E199" s="169"/>
      <c r="F199" s="170"/>
      <c r="G199" s="96"/>
      <c r="H199" s="171"/>
    </row>
    <row r="200" spans="1:8" ht="14.7" thickBot="1" x14ac:dyDescent="0.6">
      <c r="C200" s="162"/>
      <c r="E200" s="139"/>
      <c r="F200" s="91"/>
      <c r="G200" s="91"/>
      <c r="H200" s="91"/>
    </row>
    <row r="201" spans="1:8" ht="15.9" thickBot="1" x14ac:dyDescent="0.65">
      <c r="A201" s="408" t="s">
        <v>396</v>
      </c>
      <c r="B201" s="409"/>
      <c r="C201" s="409"/>
      <c r="D201" s="409"/>
      <c r="E201" s="409"/>
      <c r="F201" s="409"/>
      <c r="G201" s="409"/>
      <c r="H201" s="410"/>
    </row>
    <row r="202" spans="1:8" x14ac:dyDescent="0.55000000000000004">
      <c r="A202" s="73" t="s">
        <v>134</v>
      </c>
      <c r="B202" s="425" t="s">
        <v>335</v>
      </c>
      <c r="C202" s="425"/>
      <c r="D202" s="425"/>
      <c r="E202" s="425"/>
      <c r="F202" s="425"/>
      <c r="G202" s="425"/>
      <c r="H202" s="426"/>
    </row>
    <row r="203" spans="1:8" x14ac:dyDescent="0.55000000000000004">
      <c r="A203" s="73"/>
      <c r="B203" s="420"/>
      <c r="C203" s="420"/>
      <c r="D203" s="420"/>
      <c r="E203" s="420"/>
      <c r="F203" s="420"/>
      <c r="G203" s="420"/>
      <c r="H203" s="421"/>
    </row>
    <row r="204" spans="1:8" x14ac:dyDescent="0.55000000000000004">
      <c r="A204" s="105"/>
      <c r="H204" s="75"/>
    </row>
    <row r="205" spans="1:8" x14ac:dyDescent="0.55000000000000004">
      <c r="A205" s="73"/>
      <c r="B205" s="49" t="s">
        <v>413</v>
      </c>
      <c r="D205" s="412"/>
      <c r="E205" s="412"/>
      <c r="F205" s="412"/>
      <c r="G205" s="412"/>
      <c r="H205" s="413"/>
    </row>
    <row r="206" spans="1:8" x14ac:dyDescent="0.55000000000000004">
      <c r="A206" s="73"/>
      <c r="C206" s="77"/>
      <c r="D206" s="77"/>
      <c r="E206" s="77"/>
      <c r="F206" s="77"/>
      <c r="G206" s="77"/>
      <c r="H206" s="78"/>
    </row>
    <row r="207" spans="1:8" x14ac:dyDescent="0.55000000000000004">
      <c r="A207" s="105"/>
      <c r="E207" s="427" t="s">
        <v>290</v>
      </c>
      <c r="F207" s="427"/>
      <c r="G207" s="427"/>
      <c r="H207" s="428"/>
    </row>
    <row r="208" spans="1:8" x14ac:dyDescent="0.55000000000000004">
      <c r="A208" s="105"/>
      <c r="E208" s="79" t="s">
        <v>138</v>
      </c>
      <c r="F208" s="79" t="s">
        <v>138</v>
      </c>
      <c r="G208" s="79" t="s">
        <v>138</v>
      </c>
      <c r="H208" s="80" t="s">
        <v>138</v>
      </c>
    </row>
    <row r="209" spans="1:8" x14ac:dyDescent="0.55000000000000004">
      <c r="A209" s="105"/>
      <c r="B209" s="81" t="s">
        <v>200</v>
      </c>
      <c r="C209" s="82"/>
      <c r="D209" s="83"/>
      <c r="E209" s="82" t="s">
        <v>350</v>
      </c>
      <c r="F209" s="82" t="s">
        <v>148</v>
      </c>
      <c r="G209" s="82" t="s">
        <v>285</v>
      </c>
      <c r="H209" s="134" t="s">
        <v>286</v>
      </c>
    </row>
    <row r="210" spans="1:8" ht="22" customHeight="1" x14ac:dyDescent="0.55000000000000004">
      <c r="A210" s="105"/>
      <c r="B210" s="87" t="s">
        <v>287</v>
      </c>
      <c r="C210" s="79"/>
      <c r="D210" s="79"/>
      <c r="E210" s="79"/>
      <c r="F210" s="79"/>
      <c r="G210" s="79"/>
      <c r="H210" s="80"/>
    </row>
    <row r="211" spans="1:8" x14ac:dyDescent="0.55000000000000004">
      <c r="A211" s="105"/>
      <c r="B211" s="429"/>
      <c r="C211" s="429"/>
      <c r="D211" s="429"/>
      <c r="E211" s="269"/>
      <c r="F211" s="269"/>
      <c r="G211" s="271"/>
      <c r="H211" s="270"/>
    </row>
    <row r="212" spans="1:8" x14ac:dyDescent="0.55000000000000004">
      <c r="A212" s="105"/>
      <c r="B212" s="396"/>
      <c r="C212" s="396"/>
      <c r="D212" s="396"/>
      <c r="E212" s="271"/>
      <c r="F212" s="271"/>
      <c r="G212" s="271"/>
      <c r="H212" s="270"/>
    </row>
    <row r="213" spans="1:8" x14ac:dyDescent="0.55000000000000004">
      <c r="A213" s="105"/>
      <c r="B213" s="396"/>
      <c r="C213" s="396"/>
      <c r="D213" s="396"/>
      <c r="E213" s="271"/>
      <c r="F213" s="271"/>
      <c r="G213" s="271"/>
      <c r="H213" s="270"/>
    </row>
    <row r="214" spans="1:8" x14ac:dyDescent="0.55000000000000004">
      <c r="A214" s="105"/>
      <c r="B214" s="396"/>
      <c r="C214" s="396"/>
      <c r="D214" s="396"/>
      <c r="E214" s="271"/>
      <c r="F214" s="271"/>
      <c r="G214" s="271"/>
      <c r="H214" s="270"/>
    </row>
    <row r="215" spans="1:8" x14ac:dyDescent="0.55000000000000004">
      <c r="A215" s="105"/>
      <c r="B215" s="424" t="s">
        <v>153</v>
      </c>
      <c r="C215" s="424"/>
      <c r="D215" s="424"/>
      <c r="E215" s="271"/>
      <c r="F215" s="271"/>
      <c r="G215" s="271"/>
      <c r="H215" s="272"/>
    </row>
    <row r="216" spans="1:8" x14ac:dyDescent="0.55000000000000004">
      <c r="A216" s="105"/>
      <c r="B216" s="396"/>
      <c r="C216" s="396"/>
      <c r="D216" s="396"/>
      <c r="E216" s="271"/>
      <c r="F216" s="271"/>
      <c r="G216" s="271"/>
      <c r="H216" s="272"/>
    </row>
    <row r="217" spans="1:8" ht="22" customHeight="1" x14ac:dyDescent="0.55000000000000004">
      <c r="A217" s="105"/>
      <c r="B217" s="87" t="s">
        <v>288</v>
      </c>
      <c r="C217" s="112"/>
      <c r="D217" s="139"/>
      <c r="E217" s="139"/>
      <c r="F217" s="139"/>
      <c r="G217" s="140"/>
      <c r="H217" s="141"/>
    </row>
    <row r="218" spans="1:8" x14ac:dyDescent="0.55000000000000004">
      <c r="A218" s="105"/>
      <c r="B218" s="396"/>
      <c r="C218" s="396"/>
      <c r="D218" s="396"/>
      <c r="E218" s="271"/>
      <c r="F218" s="271"/>
      <c r="G218" s="271"/>
      <c r="H218" s="272"/>
    </row>
    <row r="219" spans="1:8" x14ac:dyDescent="0.55000000000000004">
      <c r="A219" s="105"/>
      <c r="B219" s="418"/>
      <c r="C219" s="430"/>
      <c r="D219" s="419"/>
      <c r="E219" s="271"/>
      <c r="F219" s="271"/>
      <c r="G219" s="271"/>
      <c r="H219" s="272"/>
    </row>
    <row r="220" spans="1:8" x14ac:dyDescent="0.55000000000000004">
      <c r="A220" s="105"/>
      <c r="B220" s="418"/>
      <c r="C220" s="430"/>
      <c r="D220" s="419"/>
      <c r="E220" s="271"/>
      <c r="F220" s="271"/>
      <c r="G220" s="271"/>
      <c r="H220" s="272"/>
    </row>
    <row r="221" spans="1:8" x14ac:dyDescent="0.55000000000000004">
      <c r="A221" s="105"/>
      <c r="B221" s="418"/>
      <c r="C221" s="430"/>
      <c r="D221" s="419"/>
      <c r="E221" s="271"/>
      <c r="F221" s="271"/>
      <c r="G221" s="271"/>
      <c r="H221" s="272"/>
    </row>
    <row r="222" spans="1:8" x14ac:dyDescent="0.55000000000000004">
      <c r="A222" s="105"/>
      <c r="B222" s="397" t="s">
        <v>153</v>
      </c>
      <c r="C222" s="398"/>
      <c r="D222" s="399"/>
      <c r="E222" s="271"/>
      <c r="F222" s="271"/>
      <c r="G222" s="271"/>
      <c r="H222" s="272"/>
    </row>
    <row r="223" spans="1:8" x14ac:dyDescent="0.55000000000000004">
      <c r="A223" s="105"/>
      <c r="B223" s="396"/>
      <c r="C223" s="396"/>
      <c r="D223" s="396"/>
      <c r="E223" s="271"/>
      <c r="F223" s="271"/>
      <c r="G223" s="271"/>
      <c r="H223" s="272"/>
    </row>
    <row r="224" spans="1:8" x14ac:dyDescent="0.55000000000000004">
      <c r="A224" s="105"/>
      <c r="B224" s="118"/>
      <c r="C224" s="118"/>
      <c r="D224" s="118"/>
      <c r="E224" s="119"/>
      <c r="F224" s="119"/>
      <c r="G224" s="119"/>
      <c r="H224" s="172"/>
    </row>
    <row r="225" spans="1:10" x14ac:dyDescent="0.55000000000000004">
      <c r="A225" s="73" t="s">
        <v>135</v>
      </c>
      <c r="B225" s="117" t="s">
        <v>336</v>
      </c>
      <c r="C225" s="118"/>
      <c r="D225" s="118"/>
      <c r="E225" s="119"/>
      <c r="F225" s="119"/>
      <c r="G225" s="119"/>
      <c r="H225" s="172"/>
      <c r="J225" s="138"/>
    </row>
    <row r="226" spans="1:10" x14ac:dyDescent="0.55000000000000004">
      <c r="A226" s="105"/>
      <c r="B226" s="400"/>
      <c r="C226" s="400"/>
      <c r="D226" s="400"/>
      <c r="E226" s="400"/>
      <c r="F226" s="400"/>
      <c r="G226" s="400"/>
      <c r="H226" s="401"/>
      <c r="J226" s="138"/>
    </row>
    <row r="227" spans="1:10" x14ac:dyDescent="0.55000000000000004">
      <c r="A227" s="105"/>
      <c r="B227" s="400"/>
      <c r="C227" s="400"/>
      <c r="D227" s="400"/>
      <c r="E227" s="400"/>
      <c r="F227" s="400"/>
      <c r="G227" s="400"/>
      <c r="H227" s="401"/>
      <c r="J227" s="138"/>
    </row>
    <row r="228" spans="1:10" ht="14.7" thickBot="1" x14ac:dyDescent="0.6">
      <c r="A228" s="120"/>
      <c r="B228" s="173"/>
      <c r="C228" s="174"/>
      <c r="D228" s="174"/>
      <c r="E228" s="174"/>
      <c r="F228" s="174"/>
      <c r="G228" s="174"/>
      <c r="H228" s="175"/>
    </row>
  </sheetData>
  <sheetProtection algorithmName="SHA-512" hashValue="AbO3bDZ9PKr1iSsfVEPOTriivE4d4faDQ82r7zpySnAzxCa+J/CwQ9XGNCTB6lgtNajNAp8J9ykENoZBib0xNw==" saltValue="a/VIoeqjR/smPKzjdL7G6w==" spinCount="100000" sheet="1" objects="1" scenarios="1" insertRows="0"/>
  <mergeCells count="111">
    <mergeCell ref="B17:E18"/>
    <mergeCell ref="B92:C92"/>
    <mergeCell ref="B97:C97"/>
    <mergeCell ref="B106:C106"/>
    <mergeCell ref="B111:C111"/>
    <mergeCell ref="B113:C113"/>
    <mergeCell ref="B48:C48"/>
    <mergeCell ref="A28:H28"/>
    <mergeCell ref="B29:H30"/>
    <mergeCell ref="E37:H37"/>
    <mergeCell ref="B43:C43"/>
    <mergeCell ref="B44:C44"/>
    <mergeCell ref="B45:C45"/>
    <mergeCell ref="B46:C46"/>
    <mergeCell ref="B47:C47"/>
    <mergeCell ref="B53:C53"/>
    <mergeCell ref="B87:C87"/>
    <mergeCell ref="B88:C88"/>
    <mergeCell ref="B89:C89"/>
    <mergeCell ref="B93:C93"/>
    <mergeCell ref="B94:C94"/>
    <mergeCell ref="B72:C72"/>
    <mergeCell ref="B55:C55"/>
    <mergeCell ref="D33:H35"/>
    <mergeCell ref="C127:H128"/>
    <mergeCell ref="B131:H133"/>
    <mergeCell ref="B50:C50"/>
    <mergeCell ref="B135:H139"/>
    <mergeCell ref="D141:H141"/>
    <mergeCell ref="G144:H144"/>
    <mergeCell ref="G146:H146"/>
    <mergeCell ref="G147:H147"/>
    <mergeCell ref="B64:C64"/>
    <mergeCell ref="B69:C69"/>
    <mergeCell ref="B71:C71"/>
    <mergeCell ref="B76:C76"/>
    <mergeCell ref="B85:C85"/>
    <mergeCell ref="B90:C90"/>
    <mergeCell ref="B118:C118"/>
    <mergeCell ref="B54:C54"/>
    <mergeCell ref="B65:C65"/>
    <mergeCell ref="B66:C66"/>
    <mergeCell ref="B67:C67"/>
    <mergeCell ref="B68:C68"/>
    <mergeCell ref="B51:C51"/>
    <mergeCell ref="B52:C52"/>
    <mergeCell ref="B110:C110"/>
    <mergeCell ref="B114:C114"/>
    <mergeCell ref="G196:H196"/>
    <mergeCell ref="G182:H182"/>
    <mergeCell ref="G184:H184"/>
    <mergeCell ref="G188:H188"/>
    <mergeCell ref="G189:H189"/>
    <mergeCell ref="G190:H190"/>
    <mergeCell ref="G192:H192"/>
    <mergeCell ref="G181:H181"/>
    <mergeCell ref="G172:H172"/>
    <mergeCell ref="G173:H173"/>
    <mergeCell ref="G174:H174"/>
    <mergeCell ref="G176:H176"/>
    <mergeCell ref="G180:H180"/>
    <mergeCell ref="G183:H183"/>
    <mergeCell ref="G175:H175"/>
    <mergeCell ref="G191:H191"/>
    <mergeCell ref="G197:H197"/>
    <mergeCell ref="A201:H201"/>
    <mergeCell ref="B202:H203"/>
    <mergeCell ref="D205:H205"/>
    <mergeCell ref="B226:H227"/>
    <mergeCell ref="B223:D223"/>
    <mergeCell ref="B216:D216"/>
    <mergeCell ref="B218:D218"/>
    <mergeCell ref="E207:H207"/>
    <mergeCell ref="B211:D211"/>
    <mergeCell ref="B212:D212"/>
    <mergeCell ref="B213:D213"/>
    <mergeCell ref="B214:D214"/>
    <mergeCell ref="B215:D215"/>
    <mergeCell ref="B219:D219"/>
    <mergeCell ref="B220:D220"/>
    <mergeCell ref="B221:D221"/>
    <mergeCell ref="B222:D222"/>
    <mergeCell ref="B115:C115"/>
    <mergeCell ref="B116:C116"/>
    <mergeCell ref="B117:C117"/>
    <mergeCell ref="B95:C95"/>
    <mergeCell ref="B96:C96"/>
    <mergeCell ref="B107:C107"/>
    <mergeCell ref="B108:C108"/>
    <mergeCell ref="B109:C109"/>
    <mergeCell ref="B24:G24"/>
    <mergeCell ref="B25:G25"/>
    <mergeCell ref="B73:C73"/>
    <mergeCell ref="B74:C74"/>
    <mergeCell ref="B75:C75"/>
    <mergeCell ref="B86:C86"/>
    <mergeCell ref="G148:H148"/>
    <mergeCell ref="G167:H167"/>
    <mergeCell ref="G168:H168"/>
    <mergeCell ref="G166:H166"/>
    <mergeCell ref="G149:H149"/>
    <mergeCell ref="G150:H150"/>
    <mergeCell ref="G151:H151"/>
    <mergeCell ref="G155:H155"/>
    <mergeCell ref="G156:H156"/>
    <mergeCell ref="G157:H157"/>
    <mergeCell ref="G158:H158"/>
    <mergeCell ref="G159:H159"/>
    <mergeCell ref="G160:H160"/>
    <mergeCell ref="G164:H164"/>
    <mergeCell ref="G165:H165"/>
  </mergeCells>
  <conditionalFormatting sqref="A41">
    <cfRule type="expression" dxfId="155" priority="4">
      <formula>$F$17="no"</formula>
    </cfRule>
    <cfRule type="expression" dxfId="154" priority="6">
      <formula>$F$20="no"</formula>
    </cfRule>
  </conditionalFormatting>
  <conditionalFormatting sqref="A62">
    <cfRule type="expression" dxfId="153" priority="7">
      <formula>$F$20="no"</formula>
    </cfRule>
  </conditionalFormatting>
  <conditionalFormatting sqref="A83">
    <cfRule type="expression" dxfId="152" priority="8">
      <formula>$F$20="no"</formula>
    </cfRule>
  </conditionalFormatting>
  <conditionalFormatting sqref="A104">
    <cfRule type="expression" dxfId="151" priority="9">
      <formula>$F$20="no"</formula>
    </cfRule>
  </conditionalFormatting>
  <conditionalFormatting sqref="A28:H32 A33:D33 A34:C35 A36:H174 A175:G175 A176:H182 A183:G183 A184:H190 A191:G191 A192:H228">
    <cfRule type="expression" dxfId="150" priority="1">
      <formula>AND($F$11="no",$F$13="no",$F$15="no",$F$20="no")</formula>
    </cfRule>
  </conditionalFormatting>
  <conditionalFormatting sqref="A62:H64 A65:B68 D65:H68 A69:H71 A72:B75 D72:H75 A76:H85 A86:B89 D86:H89 A90:H92 A93:B96 D93:H96 A97:H106 A107:B110 D107:H110 A111:H113 A114:B117 D114:H117 A118:H124 A171:H174 A175:G175 A176:H182 A183:G183 A184:H190 A191:G191 A192:H193">
    <cfRule type="expression" dxfId="149" priority="5">
      <formula>$F$17="no"</formula>
    </cfRule>
  </conditionalFormatting>
  <conditionalFormatting sqref="B171:B175">
    <cfRule type="expression" dxfId="148" priority="34">
      <formula>$F$15="no"</formula>
    </cfRule>
  </conditionalFormatting>
  <conditionalFormatting sqref="B178:B179">
    <cfRule type="expression" dxfId="147" priority="38">
      <formula>$F$15="no"</formula>
    </cfRule>
  </conditionalFormatting>
  <conditionalFormatting sqref="B163:H169">
    <cfRule type="expression" dxfId="146" priority="43">
      <formula>$F$15="no"</formula>
    </cfRule>
  </conditionalFormatting>
  <conditionalFormatting sqref="B187:H190">
    <cfRule type="expression" dxfId="145" priority="35">
      <formula>$F$15="no"</formula>
    </cfRule>
  </conditionalFormatting>
  <conditionalFormatting sqref="C163">
    <cfRule type="expression" dxfId="144" priority="3">
      <formula>$F$17="no"</formula>
    </cfRule>
  </conditionalFormatting>
  <conditionalFormatting sqref="C195">
    <cfRule type="expression" dxfId="143" priority="2">
      <formula>$F$17="no"</formula>
    </cfRule>
  </conditionalFormatting>
  <conditionalFormatting sqref="C171:H174">
    <cfRule type="expression" dxfId="142" priority="46">
      <formula>$F$15="no"</formula>
    </cfRule>
  </conditionalFormatting>
  <conditionalFormatting sqref="C179:H179">
    <cfRule type="expression" dxfId="141" priority="41">
      <formula>$F$15="no"</formula>
    </cfRule>
  </conditionalFormatting>
  <conditionalFormatting sqref="E43:E48 E50:E56 E58:E61 E71:E77 E79:E82 E92:E98 E100:E103 E113:E119 E121:E125 B145:H152 E218:E223">
    <cfRule type="expression" dxfId="140" priority="55">
      <formula>$F$11="no"</formula>
    </cfRule>
  </conditionalFormatting>
  <conditionalFormatting sqref="E64:E69">
    <cfRule type="expression" dxfId="139" priority="21">
      <formula>$F$11="no"</formula>
    </cfRule>
  </conditionalFormatting>
  <conditionalFormatting sqref="E85:E90">
    <cfRule type="expression" dxfId="138" priority="17">
      <formula>$F$11="no"</formula>
    </cfRule>
  </conditionalFormatting>
  <conditionalFormatting sqref="E106:E111">
    <cfRule type="expression" dxfId="137" priority="13">
      <formula>$F$11="no"</formula>
    </cfRule>
  </conditionalFormatting>
  <conditionalFormatting sqref="E211:E216">
    <cfRule type="expression" dxfId="136" priority="51">
      <formula>$F$11="no"</formula>
    </cfRule>
  </conditionalFormatting>
  <conditionalFormatting sqref="F43:F48 F50:F56 F58:F61 F71:F77 F79:F82 F92:F98 F100:F103 F113:F119 F121:F125 B154:H161 F218:F223">
    <cfRule type="expression" dxfId="135" priority="54">
      <formula>$F$13="no"</formula>
    </cfRule>
  </conditionalFormatting>
  <conditionalFormatting sqref="F64:F69">
    <cfRule type="expression" dxfId="134" priority="20">
      <formula>$F$13="no"</formula>
    </cfRule>
  </conditionalFormatting>
  <conditionalFormatting sqref="F85:F90">
    <cfRule type="expression" dxfId="133" priority="16">
      <formula>$F$13="no"</formula>
    </cfRule>
  </conditionalFormatting>
  <conditionalFormatting sqref="F106:F111">
    <cfRule type="expression" dxfId="132" priority="12">
      <formula>$F$13="no"</formula>
    </cfRule>
  </conditionalFormatting>
  <conditionalFormatting sqref="F211:F216">
    <cfRule type="expression" dxfId="131" priority="50">
      <formula>$F$13="no"</formula>
    </cfRule>
  </conditionalFormatting>
  <conditionalFormatting sqref="G43:G48 G50:G56 G58:G61 G71:G77 G79:G82 G92:G98 G100:G103 G113:G119 G121:G125 C175:G175 C176:H177 B180:H182 B183:G183 B184:H184 C185:H185 B191:G191 B192:H194 G218:G223">
    <cfRule type="expression" dxfId="130" priority="53">
      <formula>$F$15="no"</formula>
    </cfRule>
  </conditionalFormatting>
  <conditionalFormatting sqref="G64:G69">
    <cfRule type="expression" dxfId="129" priority="19">
      <formula>$F$15="no"</formula>
    </cfRule>
  </conditionalFormatting>
  <conditionalFormatting sqref="G85:G90">
    <cfRule type="expression" dxfId="128" priority="15">
      <formula>$F$15="no"</formula>
    </cfRule>
  </conditionalFormatting>
  <conditionalFormatting sqref="G106:G111">
    <cfRule type="expression" dxfId="127" priority="11">
      <formula>$F$15="no"</formula>
    </cfRule>
  </conditionalFormatting>
  <conditionalFormatting sqref="G211:G216">
    <cfRule type="expression" dxfId="126" priority="49">
      <formula>$F$15="no"</formula>
    </cfRule>
  </conditionalFormatting>
  <conditionalFormatting sqref="H43:H48 H50:H56 H58:H61 H71:H77 H79:H82 H92:H98 H100:H103 H113:H119 H121:H125 B195:H198 H218:H223">
    <cfRule type="expression" dxfId="125" priority="52">
      <formula>$F$20="no"</formula>
    </cfRule>
  </conditionalFormatting>
  <conditionalFormatting sqref="H64:H69">
    <cfRule type="expression" dxfId="124" priority="18">
      <formula>$F$20="no"</formula>
    </cfRule>
  </conditionalFormatting>
  <conditionalFormatting sqref="H85:H90">
    <cfRule type="expression" dxfId="123" priority="14">
      <formula>$F$20="no"</formula>
    </cfRule>
  </conditionalFormatting>
  <conditionalFormatting sqref="H106:H111">
    <cfRule type="expression" dxfId="122" priority="10">
      <formula>$F$20="no"</formula>
    </cfRule>
  </conditionalFormatting>
  <conditionalFormatting sqref="H211:H216">
    <cfRule type="expression" dxfId="121" priority="48">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E00-000000000000}">
          <x14:formula1>
            <xm:f>'Yes or No'!$A:$A</xm:f>
          </x14:formula1>
          <xm:sqref>F11 F13 F15 F20 F17</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dimension ref="A1:J233"/>
  <sheetViews>
    <sheetView showGridLines="0" zoomScaleNormal="100" workbookViewId="0"/>
  </sheetViews>
  <sheetFormatPr defaultColWidth="9.15625" defaultRowHeight="14.4" x14ac:dyDescent="0.55000000000000004"/>
  <cols>
    <col min="1" max="1" width="3" style="43" customWidth="1"/>
    <col min="2" max="2" width="13.83984375" style="43" customWidth="1"/>
    <col min="3" max="3" width="45.26171875" style="43" customWidth="1"/>
    <col min="4" max="4" width="18.26171875" style="43" customWidth="1"/>
    <col min="5" max="8" width="17.15625" style="43" customWidth="1"/>
    <col min="9" max="9" width="2.83984375" style="43" customWidth="1"/>
    <col min="10" max="16384" width="9.15625" style="43"/>
  </cols>
  <sheetData>
    <row r="1" spans="1:8" ht="19" customHeight="1" x14ac:dyDescent="0.7">
      <c r="A1" s="42" t="str">
        <f>'Cover and Instructions'!A1</f>
        <v>Georgia Families MHPAEA Parity</v>
      </c>
      <c r="H1" s="44" t="s">
        <v>569</v>
      </c>
    </row>
    <row r="2" spans="1:8" ht="25.8" x14ac:dyDescent="0.95">
      <c r="A2" s="45" t="s">
        <v>16</v>
      </c>
    </row>
    <row r="3" spans="1:8" ht="20.399999999999999" x14ac:dyDescent="0.75">
      <c r="A3" s="47" t="s">
        <v>427</v>
      </c>
    </row>
    <row r="5" spans="1:8" x14ac:dyDescent="0.55000000000000004">
      <c r="A5" s="49" t="s">
        <v>0</v>
      </c>
      <c r="C5" s="50" t="str">
        <f>'Cover and Instructions'!$D$4</f>
        <v>Peach State Health Plan</v>
      </c>
      <c r="D5" s="50"/>
      <c r="E5" s="50"/>
      <c r="F5" s="50"/>
      <c r="G5" s="50"/>
    </row>
    <row r="6" spans="1:8" x14ac:dyDescent="0.55000000000000004">
      <c r="A6" s="49" t="s">
        <v>513</v>
      </c>
      <c r="C6" s="50" t="str">
        <f>'Cover and Instructions'!D5</f>
        <v>Title XIX Children</v>
      </c>
      <c r="D6" s="50"/>
      <c r="E6" s="50"/>
      <c r="F6" s="50"/>
      <c r="G6" s="50"/>
    </row>
    <row r="7" spans="1:8" ht="14.7" thickBot="1" x14ac:dyDescent="0.6"/>
    <row r="8" spans="1:8" x14ac:dyDescent="0.55000000000000004">
      <c r="A8" s="187" t="s">
        <v>375</v>
      </c>
      <c r="B8" s="188"/>
      <c r="C8" s="188"/>
      <c r="D8" s="188"/>
      <c r="E8" s="188"/>
      <c r="F8" s="188"/>
      <c r="G8" s="188"/>
      <c r="H8" s="189"/>
    </row>
    <row r="9" spans="1:8" ht="15" customHeight="1" x14ac:dyDescent="0.55000000000000004">
      <c r="A9" s="190" t="s">
        <v>374</v>
      </c>
      <c r="B9" s="191"/>
      <c r="C9" s="191"/>
      <c r="D9" s="191"/>
      <c r="E9" s="191"/>
      <c r="F9" s="191"/>
      <c r="G9" s="191"/>
      <c r="H9" s="192"/>
    </row>
    <row r="10" spans="1:8" x14ac:dyDescent="0.55000000000000004">
      <c r="A10" s="193"/>
      <c r="B10" s="194"/>
      <c r="C10" s="194"/>
      <c r="D10" s="194"/>
      <c r="E10" s="194"/>
      <c r="F10" s="194"/>
      <c r="G10" s="194"/>
      <c r="H10" s="129"/>
    </row>
    <row r="11" spans="1:8" x14ac:dyDescent="0.55000000000000004">
      <c r="A11" s="195" t="s">
        <v>370</v>
      </c>
      <c r="B11" s="196" t="s">
        <v>428</v>
      </c>
      <c r="C11" s="194"/>
      <c r="D11" s="194"/>
      <c r="E11" s="194"/>
      <c r="F11" s="128" t="s">
        <v>372</v>
      </c>
      <c r="G11" s="64" t="str">
        <f>IF(F11="yes","  Complete Section 1 and Section 2","")</f>
        <v/>
      </c>
      <c r="H11" s="129"/>
    </row>
    <row r="12" spans="1:8" ht="6" customHeight="1" x14ac:dyDescent="0.55000000000000004">
      <c r="A12" s="195"/>
      <c r="B12" s="196"/>
      <c r="C12" s="194"/>
      <c r="D12" s="194"/>
      <c r="E12" s="194"/>
      <c r="F12" s="59"/>
      <c r="G12" s="64"/>
      <c r="H12" s="129"/>
    </row>
    <row r="13" spans="1:8" x14ac:dyDescent="0.55000000000000004">
      <c r="A13" s="195" t="s">
        <v>373</v>
      </c>
      <c r="B13" s="196" t="s">
        <v>429</v>
      </c>
      <c r="C13" s="194"/>
      <c r="D13" s="194"/>
      <c r="E13" s="194"/>
      <c r="F13" s="128" t="s">
        <v>372</v>
      </c>
      <c r="G13" s="64" t="str">
        <f>IF(F13="yes","  Complete Section 1 and Section 2","")</f>
        <v/>
      </c>
      <c r="H13" s="129"/>
    </row>
    <row r="14" spans="1:8" ht="6" customHeight="1" x14ac:dyDescent="0.55000000000000004">
      <c r="A14" s="195"/>
      <c r="B14" s="196"/>
      <c r="C14" s="194"/>
      <c r="D14" s="194"/>
      <c r="E14" s="194"/>
      <c r="F14" s="59"/>
      <c r="G14" s="64"/>
      <c r="H14" s="129"/>
    </row>
    <row r="15" spans="1:8" x14ac:dyDescent="0.55000000000000004">
      <c r="A15" s="195" t="s">
        <v>378</v>
      </c>
      <c r="B15" s="196" t="s">
        <v>430</v>
      </c>
      <c r="C15" s="194"/>
      <c r="D15" s="194"/>
      <c r="E15" s="194"/>
      <c r="F15" s="63" t="s">
        <v>372</v>
      </c>
      <c r="G15" s="64" t="str">
        <f>IF(F15="yes","  Complete Section 1 and Section 2","")</f>
        <v/>
      </c>
      <c r="H15" s="129"/>
    </row>
    <row r="16" spans="1:8" ht="6" customHeight="1" x14ac:dyDescent="0.55000000000000004">
      <c r="A16" s="195"/>
      <c r="B16" s="196"/>
      <c r="C16" s="194"/>
      <c r="D16" s="194"/>
      <c r="E16" s="194"/>
      <c r="F16" s="59"/>
      <c r="G16" s="64"/>
      <c r="H16" s="129"/>
    </row>
    <row r="17" spans="1:10" x14ac:dyDescent="0.55000000000000004">
      <c r="A17" s="195" t="s">
        <v>379</v>
      </c>
      <c r="B17" s="448" t="s">
        <v>501</v>
      </c>
      <c r="C17" s="448"/>
      <c r="D17" s="448"/>
      <c r="E17" s="448"/>
      <c r="F17" s="128" t="s">
        <v>372</v>
      </c>
      <c r="G17" s="64" t="str">
        <f>IF(F17="yes","  Report each income level in separate tiers in Section 1 and Section 2","")</f>
        <v/>
      </c>
      <c r="H17" s="129"/>
    </row>
    <row r="18" spans="1:10" x14ac:dyDescent="0.55000000000000004">
      <c r="A18" s="195"/>
      <c r="B18" s="448"/>
      <c r="C18" s="448"/>
      <c r="D18" s="448"/>
      <c r="E18" s="448"/>
      <c r="F18" s="59"/>
      <c r="G18" s="64"/>
      <c r="H18" s="129"/>
    </row>
    <row r="19" spans="1:10" ht="6" customHeight="1" x14ac:dyDescent="0.55000000000000004">
      <c r="A19" s="195"/>
      <c r="B19" s="196"/>
      <c r="C19" s="194"/>
      <c r="D19" s="194"/>
      <c r="E19" s="194"/>
      <c r="F19" s="59"/>
      <c r="G19" s="64"/>
      <c r="H19" s="129"/>
    </row>
    <row r="20" spans="1:10" x14ac:dyDescent="0.55000000000000004">
      <c r="A20" s="195" t="s">
        <v>491</v>
      </c>
      <c r="B20" s="196" t="s">
        <v>431</v>
      </c>
      <c r="C20" s="194"/>
      <c r="D20" s="194"/>
      <c r="E20" s="194"/>
      <c r="F20" s="128" t="s">
        <v>372</v>
      </c>
      <c r="G20" s="64" t="str">
        <f>IF(F20="yes","  Complete Section 1 and Section 2","")</f>
        <v/>
      </c>
      <c r="H20" s="129"/>
    </row>
    <row r="21" spans="1:10" ht="6" customHeight="1" x14ac:dyDescent="0.55000000000000004">
      <c r="A21" s="61"/>
      <c r="B21" s="62"/>
      <c r="C21" s="59"/>
      <c r="D21" s="59"/>
      <c r="E21" s="59"/>
      <c r="F21" s="59"/>
      <c r="G21" s="64"/>
      <c r="H21" s="129"/>
    </row>
    <row r="22" spans="1:10" x14ac:dyDescent="0.55000000000000004">
      <c r="A22" s="61" t="s">
        <v>465</v>
      </c>
      <c r="B22" s="62"/>
      <c r="C22" s="59"/>
      <c r="D22" s="59"/>
      <c r="E22" s="59"/>
      <c r="F22" s="66"/>
      <c r="G22" s="64"/>
      <c r="H22" s="129"/>
    </row>
    <row r="23" spans="1:10" x14ac:dyDescent="0.55000000000000004">
      <c r="A23" s="61"/>
      <c r="B23" s="62" t="s">
        <v>466</v>
      </c>
      <c r="C23" s="59"/>
      <c r="D23" s="59"/>
      <c r="E23" s="59"/>
      <c r="F23" s="66"/>
      <c r="G23" s="64"/>
      <c r="H23" s="129"/>
    </row>
    <row r="24" spans="1:10" x14ac:dyDescent="0.55000000000000004">
      <c r="A24" s="61"/>
      <c r="B24" s="438"/>
      <c r="C24" s="438"/>
      <c r="D24" s="438"/>
      <c r="E24" s="438"/>
      <c r="F24" s="438"/>
      <c r="G24" s="438"/>
      <c r="H24" s="129"/>
      <c r="J24" s="131"/>
    </row>
    <row r="25" spans="1:10" x14ac:dyDescent="0.55000000000000004">
      <c r="A25" s="61"/>
      <c r="B25" s="439"/>
      <c r="C25" s="439"/>
      <c r="D25" s="439"/>
      <c r="E25" s="439"/>
      <c r="F25" s="439"/>
      <c r="G25" s="439"/>
      <c r="H25" s="129"/>
      <c r="J25" s="132"/>
    </row>
    <row r="26" spans="1:10" ht="14.7" thickBot="1" x14ac:dyDescent="0.6">
      <c r="A26" s="67"/>
      <c r="B26" s="68"/>
      <c r="C26" s="69"/>
      <c r="D26" s="69"/>
      <c r="E26" s="69"/>
      <c r="F26" s="69"/>
      <c r="G26" s="69"/>
      <c r="H26" s="133"/>
    </row>
    <row r="27" spans="1:10" ht="14.7" thickBot="1" x14ac:dyDescent="0.6">
      <c r="A27" s="95"/>
      <c r="B27" s="95"/>
      <c r="C27" s="95"/>
      <c r="D27" s="95"/>
      <c r="E27" s="95"/>
      <c r="F27" s="95"/>
      <c r="G27" s="95"/>
      <c r="H27" s="182"/>
    </row>
    <row r="28" spans="1:10" ht="15.9" thickBot="1" x14ac:dyDescent="0.65">
      <c r="A28" s="408" t="s">
        <v>433</v>
      </c>
      <c r="B28" s="409"/>
      <c r="C28" s="409"/>
      <c r="D28" s="409"/>
      <c r="E28" s="409"/>
      <c r="F28" s="409"/>
      <c r="G28" s="409"/>
      <c r="H28" s="410"/>
    </row>
    <row r="29" spans="1:10" x14ac:dyDescent="0.55000000000000004">
      <c r="A29" s="73" t="s">
        <v>130</v>
      </c>
      <c r="B29" s="425" t="s">
        <v>368</v>
      </c>
      <c r="C29" s="425"/>
      <c r="D29" s="425"/>
      <c r="E29" s="425"/>
      <c r="F29" s="425"/>
      <c r="G29" s="425"/>
      <c r="H29" s="426"/>
    </row>
    <row r="30" spans="1:10" x14ac:dyDescent="0.55000000000000004">
      <c r="A30" s="73"/>
      <c r="B30" s="420"/>
      <c r="C30" s="420"/>
      <c r="D30" s="420"/>
      <c r="E30" s="420"/>
      <c r="F30" s="420"/>
      <c r="G30" s="420"/>
      <c r="H30" s="421"/>
    </row>
    <row r="31" spans="1:10" x14ac:dyDescent="0.55000000000000004">
      <c r="A31" s="73"/>
      <c r="B31" s="76" t="s">
        <v>309</v>
      </c>
      <c r="C31" s="77"/>
      <c r="D31" s="77"/>
      <c r="E31" s="77"/>
      <c r="F31" s="77"/>
      <c r="G31" s="77"/>
      <c r="H31" s="78"/>
    </row>
    <row r="32" spans="1:10" x14ac:dyDescent="0.55000000000000004">
      <c r="A32" s="73"/>
      <c r="C32" s="77"/>
      <c r="D32" s="77"/>
      <c r="E32" s="77"/>
      <c r="F32" s="77"/>
      <c r="G32" s="77"/>
      <c r="H32" s="78"/>
    </row>
    <row r="33" spans="1:10" x14ac:dyDescent="0.55000000000000004">
      <c r="A33" s="73"/>
      <c r="B33" s="49" t="s">
        <v>413</v>
      </c>
      <c r="D33" s="440" t="s">
        <v>489</v>
      </c>
      <c r="E33" s="440"/>
      <c r="F33" s="440"/>
      <c r="G33" s="440"/>
      <c r="H33" s="441"/>
    </row>
    <row r="34" spans="1:10" ht="15" customHeight="1" x14ac:dyDescent="0.55000000000000004">
      <c r="A34" s="73"/>
      <c r="B34" s="49"/>
      <c r="D34" s="440"/>
      <c r="E34" s="440"/>
      <c r="F34" s="440"/>
      <c r="G34" s="440"/>
      <c r="H34" s="441"/>
    </row>
    <row r="35" spans="1:10" x14ac:dyDescent="0.55000000000000004">
      <c r="A35" s="73"/>
      <c r="B35" s="49"/>
      <c r="D35" s="440"/>
      <c r="E35" s="440"/>
      <c r="F35" s="440"/>
      <c r="G35" s="440"/>
      <c r="H35" s="441"/>
    </row>
    <row r="36" spans="1:10" x14ac:dyDescent="0.55000000000000004">
      <c r="A36" s="73"/>
      <c r="C36" s="77"/>
      <c r="D36" s="77"/>
      <c r="E36" s="77"/>
      <c r="F36" s="77"/>
      <c r="G36" s="77"/>
      <c r="H36" s="78"/>
    </row>
    <row r="37" spans="1:10" ht="15" customHeight="1" x14ac:dyDescent="0.55000000000000004">
      <c r="A37" s="105"/>
      <c r="B37" s="77"/>
      <c r="C37" s="77"/>
      <c r="D37" s="77"/>
      <c r="E37" s="427" t="s">
        <v>290</v>
      </c>
      <c r="F37" s="427"/>
      <c r="G37" s="427"/>
      <c r="H37" s="428"/>
    </row>
    <row r="38" spans="1:10" x14ac:dyDescent="0.55000000000000004">
      <c r="A38" s="105"/>
      <c r="E38" s="79" t="s">
        <v>158</v>
      </c>
      <c r="F38" s="79" t="s">
        <v>158</v>
      </c>
      <c r="G38" s="79" t="s">
        <v>158</v>
      </c>
      <c r="H38" s="80" t="s">
        <v>158</v>
      </c>
    </row>
    <row r="39" spans="1:10" x14ac:dyDescent="0.55000000000000004">
      <c r="A39" s="105"/>
      <c r="B39" s="79"/>
      <c r="C39" s="79"/>
      <c r="D39" s="79" t="s">
        <v>180</v>
      </c>
      <c r="E39" s="79" t="s">
        <v>161</v>
      </c>
      <c r="F39" s="79" t="s">
        <v>161</v>
      </c>
      <c r="G39" s="79" t="s">
        <v>161</v>
      </c>
      <c r="H39" s="80" t="s">
        <v>161</v>
      </c>
    </row>
    <row r="40" spans="1:10" x14ac:dyDescent="0.55000000000000004">
      <c r="A40" s="105"/>
      <c r="B40" s="81" t="s">
        <v>193</v>
      </c>
      <c r="C40" s="82"/>
      <c r="D40" s="82" t="s">
        <v>158</v>
      </c>
      <c r="E40" s="82" t="s">
        <v>350</v>
      </c>
      <c r="F40" s="82" t="s">
        <v>148</v>
      </c>
      <c r="G40" s="82" t="s">
        <v>285</v>
      </c>
      <c r="H40" s="134" t="s">
        <v>286</v>
      </c>
    </row>
    <row r="41" spans="1:10" x14ac:dyDescent="0.55000000000000004">
      <c r="A41" s="136" t="s">
        <v>461</v>
      </c>
      <c r="B41" s="137"/>
      <c r="C41" s="79"/>
      <c r="D41" s="79"/>
      <c r="E41" s="79"/>
      <c r="F41" s="79"/>
      <c r="G41" s="79"/>
      <c r="H41" s="80"/>
      <c r="J41" s="135"/>
    </row>
    <row r="42" spans="1:10" ht="22" customHeight="1" x14ac:dyDescent="0.55000000000000004">
      <c r="A42" s="105"/>
      <c r="B42" s="87" t="s">
        <v>287</v>
      </c>
      <c r="C42" s="79"/>
      <c r="D42" s="79"/>
      <c r="E42" s="79"/>
      <c r="F42" s="79"/>
      <c r="G42" s="79"/>
      <c r="H42" s="80"/>
      <c r="J42" s="138"/>
    </row>
    <row r="43" spans="1:10" ht="15" customHeight="1" x14ac:dyDescent="0.55000000000000004">
      <c r="A43" s="105"/>
      <c r="B43" s="396"/>
      <c r="C43" s="396"/>
      <c r="D43" s="260"/>
      <c r="E43" s="276"/>
      <c r="F43" s="276"/>
      <c r="G43" s="260"/>
      <c r="H43" s="277"/>
      <c r="J43" s="138"/>
    </row>
    <row r="44" spans="1:10" ht="15" customHeight="1" x14ac:dyDescent="0.55000000000000004">
      <c r="A44" s="105"/>
      <c r="B44" s="418"/>
      <c r="C44" s="419"/>
      <c r="D44" s="260"/>
      <c r="E44" s="276"/>
      <c r="F44" s="276"/>
      <c r="G44" s="260"/>
      <c r="H44" s="277"/>
      <c r="J44" s="138"/>
    </row>
    <row r="45" spans="1:10" ht="15" customHeight="1" x14ac:dyDescent="0.55000000000000004">
      <c r="A45" s="105"/>
      <c r="B45" s="418"/>
      <c r="C45" s="419"/>
      <c r="D45" s="260"/>
      <c r="E45" s="276"/>
      <c r="F45" s="276"/>
      <c r="G45" s="260"/>
      <c r="H45" s="277"/>
      <c r="J45" s="138"/>
    </row>
    <row r="46" spans="1:10" ht="15" customHeight="1" x14ac:dyDescent="0.55000000000000004">
      <c r="A46" s="105"/>
      <c r="B46" s="418"/>
      <c r="C46" s="419"/>
      <c r="D46" s="260"/>
      <c r="E46" s="276"/>
      <c r="F46" s="276"/>
      <c r="G46" s="260"/>
      <c r="H46" s="277"/>
      <c r="J46" s="138"/>
    </row>
    <row r="47" spans="1:10" ht="15" customHeight="1" x14ac:dyDescent="0.55000000000000004">
      <c r="A47" s="105"/>
      <c r="B47" s="397" t="s">
        <v>153</v>
      </c>
      <c r="C47" s="399"/>
      <c r="D47" s="260"/>
      <c r="E47" s="276"/>
      <c r="F47" s="276"/>
      <c r="G47" s="260"/>
      <c r="H47" s="277"/>
      <c r="J47" s="138"/>
    </row>
    <row r="48" spans="1:10" x14ac:dyDescent="0.55000000000000004">
      <c r="A48" s="105"/>
      <c r="B48" s="396"/>
      <c r="C48" s="396"/>
      <c r="D48" s="261"/>
      <c r="E48" s="261"/>
      <c r="F48" s="278"/>
      <c r="G48" s="264"/>
      <c r="H48" s="265"/>
      <c r="J48" s="122"/>
    </row>
    <row r="49" spans="1:10" ht="22" customHeight="1" x14ac:dyDescent="0.55000000000000004">
      <c r="A49" s="105"/>
      <c r="B49" s="87" t="s">
        <v>288</v>
      </c>
      <c r="C49" s="112"/>
      <c r="D49" s="139"/>
      <c r="E49" s="139"/>
      <c r="F49" s="139"/>
      <c r="G49" s="140"/>
      <c r="H49" s="141"/>
      <c r="J49" s="122"/>
    </row>
    <row r="50" spans="1:10" x14ac:dyDescent="0.55000000000000004">
      <c r="A50" s="105"/>
      <c r="B50" s="396"/>
      <c r="C50" s="396"/>
      <c r="D50" s="261"/>
      <c r="E50" s="261"/>
      <c r="F50" s="261"/>
      <c r="G50" s="264"/>
      <c r="H50" s="265"/>
      <c r="J50" s="122"/>
    </row>
    <row r="51" spans="1:10" x14ac:dyDescent="0.55000000000000004">
      <c r="A51" s="105"/>
      <c r="B51" s="418"/>
      <c r="C51" s="419"/>
      <c r="D51" s="261"/>
      <c r="E51" s="261"/>
      <c r="F51" s="261"/>
      <c r="G51" s="264"/>
      <c r="H51" s="265"/>
      <c r="J51" s="122"/>
    </row>
    <row r="52" spans="1:10" x14ac:dyDescent="0.55000000000000004">
      <c r="A52" s="105"/>
      <c r="B52" s="418"/>
      <c r="C52" s="419"/>
      <c r="D52" s="261"/>
      <c r="E52" s="261"/>
      <c r="F52" s="261"/>
      <c r="G52" s="264"/>
      <c r="H52" s="265"/>
      <c r="J52" s="122"/>
    </row>
    <row r="53" spans="1:10" x14ac:dyDescent="0.55000000000000004">
      <c r="A53" s="105"/>
      <c r="B53" s="418"/>
      <c r="C53" s="419"/>
      <c r="D53" s="261"/>
      <c r="E53" s="261"/>
      <c r="F53" s="261"/>
      <c r="G53" s="264"/>
      <c r="H53" s="265"/>
      <c r="J53" s="122"/>
    </row>
    <row r="54" spans="1:10" x14ac:dyDescent="0.55000000000000004">
      <c r="A54" s="105"/>
      <c r="B54" s="397" t="s">
        <v>153</v>
      </c>
      <c r="C54" s="399"/>
      <c r="D54" s="261"/>
      <c r="E54" s="261"/>
      <c r="F54" s="261"/>
      <c r="G54" s="264"/>
      <c r="H54" s="265"/>
      <c r="J54" s="122"/>
    </row>
    <row r="55" spans="1:10" x14ac:dyDescent="0.55000000000000004">
      <c r="A55" s="105"/>
      <c r="B55" s="396"/>
      <c r="C55" s="396"/>
      <c r="D55" s="261"/>
      <c r="E55" s="261"/>
      <c r="F55" s="261"/>
      <c r="G55" s="264"/>
      <c r="H55" s="265"/>
      <c r="J55" s="122"/>
    </row>
    <row r="56" spans="1:10" x14ac:dyDescent="0.55000000000000004">
      <c r="A56" s="105"/>
      <c r="B56" s="142"/>
      <c r="C56" s="119"/>
      <c r="D56" s="143">
        <f>SUM(D43:D55)</f>
        <v>0</v>
      </c>
      <c r="E56" s="144">
        <f>SUM(E43:E55)</f>
        <v>0</v>
      </c>
      <c r="F56" s="144">
        <f>SUM(F43:F55)</f>
        <v>0</v>
      </c>
      <c r="G56" s="143">
        <f>SUM(G43:G55)</f>
        <v>0</v>
      </c>
      <c r="H56" s="145">
        <f>SUM(H43:H55)</f>
        <v>0</v>
      </c>
      <c r="J56" s="122"/>
    </row>
    <row r="57" spans="1:10" x14ac:dyDescent="0.55000000000000004">
      <c r="A57" s="73" t="s">
        <v>131</v>
      </c>
      <c r="B57" s="49" t="s">
        <v>297</v>
      </c>
      <c r="C57" s="119"/>
      <c r="D57" s="146"/>
      <c r="E57" s="146"/>
      <c r="F57" s="146"/>
      <c r="G57" s="140"/>
      <c r="H57" s="141"/>
      <c r="J57" s="122"/>
    </row>
    <row r="58" spans="1:10" x14ac:dyDescent="0.55000000000000004">
      <c r="A58" s="105"/>
      <c r="C58" s="43" t="s">
        <v>283</v>
      </c>
      <c r="D58" s="143">
        <f>D56</f>
        <v>0</v>
      </c>
      <c r="E58" s="144">
        <f t="shared" ref="E58:H58" si="0">E56</f>
        <v>0</v>
      </c>
      <c r="F58" s="144">
        <f t="shared" si="0"/>
        <v>0</v>
      </c>
      <c r="G58" s="143">
        <f t="shared" si="0"/>
        <v>0</v>
      </c>
      <c r="H58" s="149">
        <f t="shared" si="0"/>
        <v>0</v>
      </c>
      <c r="J58" s="122"/>
    </row>
    <row r="59" spans="1:10" x14ac:dyDescent="0.55000000000000004">
      <c r="A59" s="105"/>
      <c r="C59" s="43" t="s">
        <v>284</v>
      </c>
      <c r="E59" s="299" t="e">
        <f>E58/D58</f>
        <v>#DIV/0!</v>
      </c>
      <c r="F59" s="299" t="e">
        <f>F58/D58</f>
        <v>#DIV/0!</v>
      </c>
      <c r="G59" s="299" t="e">
        <f>G58/D58</f>
        <v>#DIV/0!</v>
      </c>
      <c r="H59" s="300" t="e">
        <f>H58/D58</f>
        <v>#DIV/0!</v>
      </c>
      <c r="J59" s="122"/>
    </row>
    <row r="60" spans="1:10" x14ac:dyDescent="0.55000000000000004">
      <c r="A60" s="105"/>
      <c r="C60" s="43" t="s">
        <v>298</v>
      </c>
      <c r="E60" s="91" t="e">
        <f>IF(E59&gt;=(2/3),"Yes","No")</f>
        <v>#DIV/0!</v>
      </c>
      <c r="F60" s="91" t="e">
        <f>IF(F59&gt;=(2/3),"Yes","No")</f>
        <v>#DIV/0!</v>
      </c>
      <c r="G60" s="91" t="e">
        <f>IF(G59&gt;=(2/3),"Yes","No")</f>
        <v>#DIV/0!</v>
      </c>
      <c r="H60" s="150" t="e">
        <f>IF(H59&gt;=(2/3),"Yes","No")</f>
        <v>#DIV/0!</v>
      </c>
      <c r="J60" s="122"/>
    </row>
    <row r="61" spans="1:10" x14ac:dyDescent="0.55000000000000004">
      <c r="A61" s="105"/>
      <c r="B61" s="83"/>
      <c r="C61" s="83"/>
      <c r="D61" s="83"/>
      <c r="E61" s="151" t="e">
        <f>IF(E60="No", "Note A", "Note B")</f>
        <v>#DIV/0!</v>
      </c>
      <c r="F61" s="151" t="e">
        <f>IF(F60="No", "Note A", "Note B")</f>
        <v>#DIV/0!</v>
      </c>
      <c r="G61" s="151" t="e">
        <f>IF(G60="No", "Note A", "Note B")</f>
        <v>#DIV/0!</v>
      </c>
      <c r="H61" s="152" t="e">
        <f>IF(H60="No", "Note A", "Note B")</f>
        <v>#DIV/0!</v>
      </c>
      <c r="J61" s="122"/>
    </row>
    <row r="62" spans="1:10" x14ac:dyDescent="0.55000000000000004">
      <c r="A62" s="136" t="s">
        <v>462</v>
      </c>
      <c r="D62" s="153"/>
      <c r="E62" s="153"/>
      <c r="F62" s="153"/>
      <c r="G62" s="153"/>
      <c r="H62" s="75"/>
      <c r="J62" s="138"/>
    </row>
    <row r="63" spans="1:10" x14ac:dyDescent="0.55000000000000004">
      <c r="A63" s="105"/>
      <c r="B63" s="87" t="s">
        <v>287</v>
      </c>
      <c r="C63" s="79"/>
      <c r="D63" s="79"/>
      <c r="E63" s="79"/>
      <c r="F63" s="79"/>
      <c r="G63" s="79"/>
      <c r="H63" s="80"/>
      <c r="J63" s="138"/>
    </row>
    <row r="64" spans="1:10" x14ac:dyDescent="0.55000000000000004">
      <c r="A64" s="105"/>
      <c r="B64" s="396"/>
      <c r="C64" s="396"/>
      <c r="D64" s="260"/>
      <c r="E64" s="261"/>
      <c r="F64" s="261"/>
      <c r="G64" s="262"/>
      <c r="H64" s="277"/>
      <c r="J64" s="122"/>
    </row>
    <row r="65" spans="1:10" x14ac:dyDescent="0.55000000000000004">
      <c r="A65" s="105"/>
      <c r="B65" s="418"/>
      <c r="C65" s="419"/>
      <c r="D65" s="260"/>
      <c r="E65" s="261"/>
      <c r="F65" s="261"/>
      <c r="G65" s="262"/>
      <c r="H65" s="277"/>
      <c r="J65" s="122"/>
    </row>
    <row r="66" spans="1:10" x14ac:dyDescent="0.55000000000000004">
      <c r="A66" s="105"/>
      <c r="B66" s="418"/>
      <c r="C66" s="419"/>
      <c r="D66" s="260"/>
      <c r="E66" s="261"/>
      <c r="F66" s="261"/>
      <c r="G66" s="262"/>
      <c r="H66" s="277"/>
      <c r="J66" s="122"/>
    </row>
    <row r="67" spans="1:10" x14ac:dyDescent="0.55000000000000004">
      <c r="A67" s="105"/>
      <c r="B67" s="418"/>
      <c r="C67" s="419"/>
      <c r="D67" s="260"/>
      <c r="E67" s="261"/>
      <c r="F67" s="261"/>
      <c r="G67" s="262"/>
      <c r="H67" s="277"/>
      <c r="J67" s="122"/>
    </row>
    <row r="68" spans="1:10" x14ac:dyDescent="0.55000000000000004">
      <c r="A68" s="105"/>
      <c r="B68" s="397" t="s">
        <v>153</v>
      </c>
      <c r="C68" s="399"/>
      <c r="D68" s="260"/>
      <c r="E68" s="261"/>
      <c r="F68" s="261"/>
      <c r="G68" s="262"/>
      <c r="H68" s="277"/>
      <c r="J68" s="122"/>
    </row>
    <row r="69" spans="1:10" x14ac:dyDescent="0.55000000000000004">
      <c r="A69" s="105"/>
      <c r="B69" s="396"/>
      <c r="C69" s="396"/>
      <c r="D69" s="261"/>
      <c r="E69" s="261"/>
      <c r="F69" s="261"/>
      <c r="G69" s="264"/>
      <c r="H69" s="265"/>
      <c r="J69" s="122"/>
    </row>
    <row r="70" spans="1:10" x14ac:dyDescent="0.55000000000000004">
      <c r="A70" s="105"/>
      <c r="B70" s="87" t="s">
        <v>288</v>
      </c>
      <c r="C70" s="112"/>
      <c r="D70" s="139"/>
      <c r="E70" s="139"/>
      <c r="F70" s="139"/>
      <c r="G70" s="140"/>
      <c r="H70" s="141"/>
      <c r="J70" s="122"/>
    </row>
    <row r="71" spans="1:10" x14ac:dyDescent="0.55000000000000004">
      <c r="A71" s="105"/>
      <c r="B71" s="396"/>
      <c r="C71" s="396"/>
      <c r="D71" s="261"/>
      <c r="E71" s="261"/>
      <c r="F71" s="261"/>
      <c r="G71" s="264"/>
      <c r="H71" s="265"/>
      <c r="J71" s="122"/>
    </row>
    <row r="72" spans="1:10" x14ac:dyDescent="0.55000000000000004">
      <c r="A72" s="105"/>
      <c r="B72" s="418"/>
      <c r="C72" s="419"/>
      <c r="D72" s="261"/>
      <c r="E72" s="261"/>
      <c r="F72" s="261"/>
      <c r="G72" s="264"/>
      <c r="H72" s="265"/>
      <c r="J72" s="122"/>
    </row>
    <row r="73" spans="1:10" x14ac:dyDescent="0.55000000000000004">
      <c r="A73" s="105"/>
      <c r="B73" s="418"/>
      <c r="C73" s="419"/>
      <c r="D73" s="261"/>
      <c r="E73" s="261"/>
      <c r="F73" s="261"/>
      <c r="G73" s="264"/>
      <c r="H73" s="265"/>
      <c r="J73" s="122"/>
    </row>
    <row r="74" spans="1:10" x14ac:dyDescent="0.55000000000000004">
      <c r="A74" s="105"/>
      <c r="B74" s="418"/>
      <c r="C74" s="419"/>
      <c r="D74" s="261"/>
      <c r="E74" s="261"/>
      <c r="F74" s="261"/>
      <c r="G74" s="264"/>
      <c r="H74" s="265"/>
      <c r="J74" s="122"/>
    </row>
    <row r="75" spans="1:10" x14ac:dyDescent="0.55000000000000004">
      <c r="A75" s="105"/>
      <c r="B75" s="397" t="s">
        <v>153</v>
      </c>
      <c r="C75" s="399"/>
      <c r="D75" s="261"/>
      <c r="E75" s="261"/>
      <c r="F75" s="261"/>
      <c r="G75" s="264"/>
      <c r="H75" s="265"/>
      <c r="J75" s="122"/>
    </row>
    <row r="76" spans="1:10" x14ac:dyDescent="0.55000000000000004">
      <c r="A76" s="105"/>
      <c r="B76" s="396"/>
      <c r="C76" s="396"/>
      <c r="D76" s="261"/>
      <c r="E76" s="261"/>
      <c r="F76" s="261"/>
      <c r="G76" s="264"/>
      <c r="H76" s="265"/>
      <c r="J76" s="122"/>
    </row>
    <row r="77" spans="1:10" x14ac:dyDescent="0.55000000000000004">
      <c r="A77" s="105"/>
      <c r="B77" s="142"/>
      <c r="C77" s="119"/>
      <c r="D77" s="143">
        <f>SUM(D64:D76)</f>
        <v>0</v>
      </c>
      <c r="E77" s="144">
        <f>SUM(E64:E76)</f>
        <v>0</v>
      </c>
      <c r="F77" s="144">
        <f>SUM(F64:F76)</f>
        <v>0</v>
      </c>
      <c r="G77" s="143">
        <f>SUM(G64:G76)</f>
        <v>0</v>
      </c>
      <c r="H77" s="145">
        <f>SUM(H64:H76)</f>
        <v>0</v>
      </c>
      <c r="J77" s="122"/>
    </row>
    <row r="78" spans="1:10" x14ac:dyDescent="0.55000000000000004">
      <c r="A78" s="73" t="s">
        <v>131</v>
      </c>
      <c r="B78" s="49" t="s">
        <v>297</v>
      </c>
      <c r="C78" s="119"/>
      <c r="D78" s="146"/>
      <c r="E78" s="146"/>
      <c r="F78" s="146"/>
      <c r="G78" s="140"/>
      <c r="H78" s="141"/>
      <c r="J78" s="122"/>
    </row>
    <row r="79" spans="1:10" x14ac:dyDescent="0.55000000000000004">
      <c r="A79" s="105"/>
      <c r="C79" s="43" t="s">
        <v>283</v>
      </c>
      <c r="D79" s="143">
        <f>D77</f>
        <v>0</v>
      </c>
      <c r="E79" s="144">
        <f t="shared" ref="E79:H79" si="1">E77</f>
        <v>0</v>
      </c>
      <c r="F79" s="144">
        <f t="shared" si="1"/>
        <v>0</v>
      </c>
      <c r="G79" s="143">
        <f t="shared" si="1"/>
        <v>0</v>
      </c>
      <c r="H79" s="149">
        <f t="shared" si="1"/>
        <v>0</v>
      </c>
      <c r="J79" s="122"/>
    </row>
    <row r="80" spans="1:10" x14ac:dyDescent="0.55000000000000004">
      <c r="A80" s="105"/>
      <c r="C80" s="43" t="s">
        <v>284</v>
      </c>
      <c r="E80" s="299" t="e">
        <f>E79/D79</f>
        <v>#DIV/0!</v>
      </c>
      <c r="F80" s="299" t="e">
        <f>F79/D79</f>
        <v>#DIV/0!</v>
      </c>
      <c r="G80" s="299" t="e">
        <f>G79/D79</f>
        <v>#DIV/0!</v>
      </c>
      <c r="H80" s="300" t="e">
        <f>H79/D79</f>
        <v>#DIV/0!</v>
      </c>
      <c r="J80" s="122"/>
    </row>
    <row r="81" spans="1:10" x14ac:dyDescent="0.55000000000000004">
      <c r="A81" s="105"/>
      <c r="C81" s="43" t="s">
        <v>298</v>
      </c>
      <c r="E81" s="91" t="e">
        <f>IF(E80&gt;=(2/3),"Yes","No")</f>
        <v>#DIV/0!</v>
      </c>
      <c r="F81" s="91" t="e">
        <f>IF(F80&gt;=(2/3),"Yes","No")</f>
        <v>#DIV/0!</v>
      </c>
      <c r="G81" s="91" t="e">
        <f>IF(G80&gt;=(2/3),"Yes","No")</f>
        <v>#DIV/0!</v>
      </c>
      <c r="H81" s="150" t="e">
        <f>IF(H80&gt;=(2/3),"Yes","No")</f>
        <v>#DIV/0!</v>
      </c>
      <c r="J81" s="122"/>
    </row>
    <row r="82" spans="1:10" x14ac:dyDescent="0.55000000000000004">
      <c r="A82" s="105"/>
      <c r="B82" s="83"/>
      <c r="C82" s="83"/>
      <c r="D82" s="83"/>
      <c r="E82" s="151" t="e">
        <f>IF(E81="No", "Note A", "Note B")</f>
        <v>#DIV/0!</v>
      </c>
      <c r="F82" s="151" t="e">
        <f>IF(F81="No", "Note A", "Note B")</f>
        <v>#DIV/0!</v>
      </c>
      <c r="G82" s="151" t="e">
        <f>IF(G81="No", "Note A", "Note B")</f>
        <v>#DIV/0!</v>
      </c>
      <c r="H82" s="152" t="e">
        <f>IF(H81="No", "Note A", "Note B")</f>
        <v>#DIV/0!</v>
      </c>
      <c r="J82" s="122"/>
    </row>
    <row r="83" spans="1:10" x14ac:dyDescent="0.55000000000000004">
      <c r="A83" s="136" t="s">
        <v>463</v>
      </c>
      <c r="D83" s="153"/>
      <c r="E83" s="153"/>
      <c r="F83" s="153"/>
      <c r="G83" s="153"/>
      <c r="H83" s="75"/>
      <c r="J83" s="138"/>
    </row>
    <row r="84" spans="1:10" x14ac:dyDescent="0.55000000000000004">
      <c r="A84" s="105"/>
      <c r="B84" s="87" t="s">
        <v>287</v>
      </c>
      <c r="C84" s="79"/>
      <c r="D84" s="79"/>
      <c r="E84" s="79"/>
      <c r="F84" s="79"/>
      <c r="G84" s="79"/>
      <c r="H84" s="80"/>
      <c r="J84" s="122"/>
    </row>
    <row r="85" spans="1:10" x14ac:dyDescent="0.55000000000000004">
      <c r="A85" s="105"/>
      <c r="B85" s="396"/>
      <c r="C85" s="396"/>
      <c r="D85" s="260"/>
      <c r="E85" s="261"/>
      <c r="F85" s="261"/>
      <c r="G85" s="262"/>
      <c r="H85" s="277"/>
      <c r="J85" s="138"/>
    </row>
    <row r="86" spans="1:10" x14ac:dyDescent="0.55000000000000004">
      <c r="A86" s="105"/>
      <c r="B86" s="418"/>
      <c r="C86" s="419"/>
      <c r="D86" s="260"/>
      <c r="E86" s="261"/>
      <c r="F86" s="261"/>
      <c r="G86" s="262"/>
      <c r="H86" s="277"/>
      <c r="J86" s="138"/>
    </row>
    <row r="87" spans="1:10" x14ac:dyDescent="0.55000000000000004">
      <c r="A87" s="105"/>
      <c r="B87" s="418"/>
      <c r="C87" s="419"/>
      <c r="D87" s="260"/>
      <c r="E87" s="261"/>
      <c r="F87" s="261"/>
      <c r="G87" s="262"/>
      <c r="H87" s="277"/>
      <c r="J87" s="138"/>
    </row>
    <row r="88" spans="1:10" x14ac:dyDescent="0.55000000000000004">
      <c r="A88" s="105"/>
      <c r="B88" s="418"/>
      <c r="C88" s="419"/>
      <c r="D88" s="260"/>
      <c r="E88" s="261"/>
      <c r="F88" s="261"/>
      <c r="G88" s="262"/>
      <c r="H88" s="277"/>
      <c r="J88" s="138"/>
    </row>
    <row r="89" spans="1:10" x14ac:dyDescent="0.55000000000000004">
      <c r="A89" s="105"/>
      <c r="B89" s="424" t="s">
        <v>153</v>
      </c>
      <c r="C89" s="424"/>
      <c r="D89" s="260"/>
      <c r="E89" s="261"/>
      <c r="F89" s="261"/>
      <c r="G89" s="262"/>
      <c r="H89" s="263"/>
      <c r="J89" s="138"/>
    </row>
    <row r="90" spans="1:10" x14ac:dyDescent="0.55000000000000004">
      <c r="A90" s="105"/>
      <c r="B90" s="396"/>
      <c r="C90" s="396"/>
      <c r="D90" s="261"/>
      <c r="E90" s="261"/>
      <c r="F90" s="261"/>
      <c r="G90" s="264"/>
      <c r="H90" s="265"/>
      <c r="J90" s="122"/>
    </row>
    <row r="91" spans="1:10" x14ac:dyDescent="0.55000000000000004">
      <c r="A91" s="105"/>
      <c r="B91" s="87" t="s">
        <v>288</v>
      </c>
      <c r="C91" s="112"/>
      <c r="D91" s="139"/>
      <c r="E91" s="139"/>
      <c r="F91" s="139"/>
      <c r="G91" s="140"/>
      <c r="H91" s="141"/>
      <c r="J91" s="122"/>
    </row>
    <row r="92" spans="1:10" x14ac:dyDescent="0.55000000000000004">
      <c r="A92" s="105"/>
      <c r="B92" s="396"/>
      <c r="C92" s="396"/>
      <c r="D92" s="261"/>
      <c r="E92" s="261"/>
      <c r="F92" s="261"/>
      <c r="G92" s="264"/>
      <c r="H92" s="265"/>
      <c r="J92" s="122"/>
    </row>
    <row r="93" spans="1:10" x14ac:dyDescent="0.55000000000000004">
      <c r="A93" s="105"/>
      <c r="B93" s="418"/>
      <c r="C93" s="419"/>
      <c r="D93" s="261"/>
      <c r="E93" s="261"/>
      <c r="F93" s="261"/>
      <c r="G93" s="264"/>
      <c r="H93" s="265"/>
      <c r="J93" s="122"/>
    </row>
    <row r="94" spans="1:10" x14ac:dyDescent="0.55000000000000004">
      <c r="A94" s="105"/>
      <c r="B94" s="418"/>
      <c r="C94" s="419"/>
      <c r="D94" s="261"/>
      <c r="E94" s="261"/>
      <c r="F94" s="261"/>
      <c r="G94" s="264"/>
      <c r="H94" s="265"/>
      <c r="J94" s="122"/>
    </row>
    <row r="95" spans="1:10" x14ac:dyDescent="0.55000000000000004">
      <c r="A95" s="105"/>
      <c r="B95" s="418"/>
      <c r="C95" s="419"/>
      <c r="D95" s="261"/>
      <c r="E95" s="261"/>
      <c r="F95" s="261"/>
      <c r="G95" s="264"/>
      <c r="H95" s="265"/>
      <c r="J95" s="122"/>
    </row>
    <row r="96" spans="1:10" x14ac:dyDescent="0.55000000000000004">
      <c r="A96" s="105"/>
      <c r="B96" s="397" t="s">
        <v>153</v>
      </c>
      <c r="C96" s="399"/>
      <c r="D96" s="261"/>
      <c r="E96" s="261"/>
      <c r="F96" s="261"/>
      <c r="G96" s="264"/>
      <c r="H96" s="265"/>
      <c r="J96" s="122"/>
    </row>
    <row r="97" spans="1:10" x14ac:dyDescent="0.55000000000000004">
      <c r="A97" s="105"/>
      <c r="B97" s="396"/>
      <c r="C97" s="396"/>
      <c r="D97" s="261"/>
      <c r="E97" s="261"/>
      <c r="F97" s="261"/>
      <c r="G97" s="264"/>
      <c r="H97" s="265"/>
      <c r="J97" s="122"/>
    </row>
    <row r="98" spans="1:10" x14ac:dyDescent="0.55000000000000004">
      <c r="A98" s="105"/>
      <c r="B98" s="142"/>
      <c r="C98" s="119"/>
      <c r="D98" s="143">
        <f>SUM(D85:D97)</f>
        <v>0</v>
      </c>
      <c r="E98" s="144">
        <f>SUM(E85:E97)</f>
        <v>0</v>
      </c>
      <c r="F98" s="144">
        <f>SUM(F85:F97)</f>
        <v>0</v>
      </c>
      <c r="G98" s="143">
        <f>SUM(G85:G97)</f>
        <v>0</v>
      </c>
      <c r="H98" s="145">
        <f>SUM(H85:H97)</f>
        <v>0</v>
      </c>
      <c r="J98" s="122"/>
    </row>
    <row r="99" spans="1:10" x14ac:dyDescent="0.55000000000000004">
      <c r="A99" s="73" t="s">
        <v>131</v>
      </c>
      <c r="B99" s="49" t="s">
        <v>297</v>
      </c>
      <c r="C99" s="119"/>
      <c r="D99" s="146"/>
      <c r="E99" s="146"/>
      <c r="F99" s="146"/>
      <c r="G99" s="140"/>
      <c r="H99" s="141"/>
      <c r="J99" s="122"/>
    </row>
    <row r="100" spans="1:10" x14ac:dyDescent="0.55000000000000004">
      <c r="A100" s="105"/>
      <c r="B100" s="197"/>
      <c r="C100" s="43" t="s">
        <v>283</v>
      </c>
      <c r="D100" s="143">
        <f>D85</f>
        <v>0</v>
      </c>
      <c r="E100" s="144">
        <f>E98</f>
        <v>0</v>
      </c>
      <c r="F100" s="144">
        <f>F98</f>
        <v>0</v>
      </c>
      <c r="G100" s="143">
        <f>G85</f>
        <v>0</v>
      </c>
      <c r="H100" s="149">
        <f>H85</f>
        <v>0</v>
      </c>
      <c r="J100" s="122"/>
    </row>
    <row r="101" spans="1:10" x14ac:dyDescent="0.55000000000000004">
      <c r="A101" s="105"/>
      <c r="B101" s="197"/>
      <c r="C101" s="43" t="s">
        <v>284</v>
      </c>
      <c r="E101" s="299" t="e">
        <f>E100/D100</f>
        <v>#DIV/0!</v>
      </c>
      <c r="F101" s="299" t="e">
        <f>F100/D100</f>
        <v>#DIV/0!</v>
      </c>
      <c r="G101" s="299" t="e">
        <f>G100/D100</f>
        <v>#DIV/0!</v>
      </c>
      <c r="H101" s="300" t="e">
        <f>H100/D100</f>
        <v>#DIV/0!</v>
      </c>
      <c r="J101" s="122"/>
    </row>
    <row r="102" spans="1:10" x14ac:dyDescent="0.55000000000000004">
      <c r="A102" s="105"/>
      <c r="B102" s="197"/>
      <c r="C102" s="43" t="s">
        <v>298</v>
      </c>
      <c r="E102" s="91" t="e">
        <f>IF(E101&gt;=(2/3),"Yes","No")</f>
        <v>#DIV/0!</v>
      </c>
      <c r="F102" s="91" t="e">
        <f>IF(F101&gt;=(2/3),"Yes","No")</f>
        <v>#DIV/0!</v>
      </c>
      <c r="G102" s="91" t="e">
        <f>IF(G101&gt;=(2/3),"Yes","No")</f>
        <v>#DIV/0!</v>
      </c>
      <c r="H102" s="150" t="e">
        <f>IF(H101&gt;=(2/3),"Yes","No")</f>
        <v>#DIV/0!</v>
      </c>
      <c r="J102" s="122"/>
    </row>
    <row r="103" spans="1:10" x14ac:dyDescent="0.55000000000000004">
      <c r="A103" s="105"/>
      <c r="B103" s="198"/>
      <c r="C103" s="83"/>
      <c r="D103" s="83"/>
      <c r="E103" s="151" t="e">
        <f>IF(E102="No", "Note A", "Note B")</f>
        <v>#DIV/0!</v>
      </c>
      <c r="F103" s="151" t="e">
        <f>IF(F102="No", "Note A", "Note B")</f>
        <v>#DIV/0!</v>
      </c>
      <c r="G103" s="151" t="e">
        <f>IF(G102="No", "Note A", "Note B")</f>
        <v>#DIV/0!</v>
      </c>
      <c r="H103" s="152" t="e">
        <f>IF(H102="No", "Note A", "Note B")</f>
        <v>#DIV/0!</v>
      </c>
      <c r="J103" s="122"/>
    </row>
    <row r="104" spans="1:10" x14ac:dyDescent="0.55000000000000004">
      <c r="A104" s="136" t="s">
        <v>464</v>
      </c>
      <c r="D104" s="153"/>
      <c r="E104" s="153"/>
      <c r="F104" s="153"/>
      <c r="G104" s="153"/>
      <c r="H104" s="75"/>
      <c r="J104" s="138"/>
    </row>
    <row r="105" spans="1:10" x14ac:dyDescent="0.55000000000000004">
      <c r="A105" s="105"/>
      <c r="B105" s="87" t="s">
        <v>287</v>
      </c>
      <c r="C105" s="79"/>
      <c r="D105" s="79"/>
      <c r="E105" s="79"/>
      <c r="F105" s="79"/>
      <c r="G105" s="79"/>
      <c r="H105" s="80"/>
    </row>
    <row r="106" spans="1:10" x14ac:dyDescent="0.55000000000000004">
      <c r="A106" s="105"/>
      <c r="B106" s="396"/>
      <c r="C106" s="396"/>
      <c r="D106" s="260"/>
      <c r="E106" s="261"/>
      <c r="F106" s="261"/>
      <c r="G106" s="262"/>
      <c r="H106" s="263"/>
      <c r="J106" s="138"/>
    </row>
    <row r="107" spans="1:10" x14ac:dyDescent="0.55000000000000004">
      <c r="A107" s="105"/>
      <c r="B107" s="418"/>
      <c r="C107" s="419"/>
      <c r="D107" s="260"/>
      <c r="E107" s="261"/>
      <c r="F107" s="261"/>
      <c r="G107" s="262"/>
      <c r="H107" s="263"/>
      <c r="J107" s="138"/>
    </row>
    <row r="108" spans="1:10" x14ac:dyDescent="0.55000000000000004">
      <c r="A108" s="105"/>
      <c r="B108" s="418"/>
      <c r="C108" s="419"/>
      <c r="D108" s="260"/>
      <c r="E108" s="261"/>
      <c r="F108" s="261"/>
      <c r="G108" s="262"/>
      <c r="H108" s="263"/>
      <c r="J108" s="138"/>
    </row>
    <row r="109" spans="1:10" x14ac:dyDescent="0.55000000000000004">
      <c r="A109" s="105"/>
      <c r="B109" s="418"/>
      <c r="C109" s="419"/>
      <c r="D109" s="260"/>
      <c r="E109" s="261"/>
      <c r="F109" s="261"/>
      <c r="G109" s="262"/>
      <c r="H109" s="263"/>
      <c r="J109" s="138"/>
    </row>
    <row r="110" spans="1:10" x14ac:dyDescent="0.55000000000000004">
      <c r="A110" s="105"/>
      <c r="B110" s="424" t="s">
        <v>153</v>
      </c>
      <c r="C110" s="424"/>
      <c r="D110" s="260"/>
      <c r="E110" s="261"/>
      <c r="F110" s="261"/>
      <c r="G110" s="262"/>
      <c r="H110" s="263"/>
      <c r="J110" s="138"/>
    </row>
    <row r="111" spans="1:10" x14ac:dyDescent="0.55000000000000004">
      <c r="A111" s="105"/>
      <c r="B111" s="396"/>
      <c r="C111" s="396"/>
      <c r="D111" s="261"/>
      <c r="E111" s="261"/>
      <c r="F111" s="261"/>
      <c r="G111" s="264"/>
      <c r="H111" s="265"/>
    </row>
    <row r="112" spans="1:10" x14ac:dyDescent="0.55000000000000004">
      <c r="A112" s="105"/>
      <c r="B112" s="87" t="s">
        <v>288</v>
      </c>
      <c r="C112" s="112"/>
      <c r="D112" s="139"/>
      <c r="E112" s="139"/>
      <c r="F112" s="139"/>
      <c r="G112" s="140"/>
      <c r="H112" s="141"/>
    </row>
    <row r="113" spans="1:8" x14ac:dyDescent="0.55000000000000004">
      <c r="A113" s="105"/>
      <c r="B113" s="396"/>
      <c r="C113" s="396"/>
      <c r="D113" s="261"/>
      <c r="E113" s="261"/>
      <c r="F113" s="261"/>
      <c r="G113" s="264"/>
      <c r="H113" s="265"/>
    </row>
    <row r="114" spans="1:8" x14ac:dyDescent="0.55000000000000004">
      <c r="A114" s="105"/>
      <c r="B114" s="418"/>
      <c r="C114" s="419"/>
      <c r="D114" s="261"/>
      <c r="E114" s="261"/>
      <c r="F114" s="261"/>
      <c r="G114" s="264"/>
      <c r="H114" s="265"/>
    </row>
    <row r="115" spans="1:8" x14ac:dyDescent="0.55000000000000004">
      <c r="A115" s="105"/>
      <c r="B115" s="418"/>
      <c r="C115" s="419"/>
      <c r="D115" s="261"/>
      <c r="E115" s="261"/>
      <c r="F115" s="261"/>
      <c r="G115" s="264"/>
      <c r="H115" s="265"/>
    </row>
    <row r="116" spans="1:8" x14ac:dyDescent="0.55000000000000004">
      <c r="A116" s="105"/>
      <c r="B116" s="418"/>
      <c r="C116" s="419"/>
      <c r="D116" s="261"/>
      <c r="E116" s="261"/>
      <c r="F116" s="261"/>
      <c r="G116" s="264"/>
      <c r="H116" s="265"/>
    </row>
    <row r="117" spans="1:8" x14ac:dyDescent="0.55000000000000004">
      <c r="A117" s="105"/>
      <c r="B117" s="397" t="s">
        <v>153</v>
      </c>
      <c r="C117" s="399"/>
      <c r="D117" s="261"/>
      <c r="E117" s="261"/>
      <c r="F117" s="261"/>
      <c r="G117" s="264"/>
      <c r="H117" s="265"/>
    </row>
    <row r="118" spans="1:8" x14ac:dyDescent="0.55000000000000004">
      <c r="A118" s="105"/>
      <c r="B118" s="396"/>
      <c r="C118" s="396"/>
      <c r="D118" s="261"/>
      <c r="E118" s="261"/>
      <c r="F118" s="261"/>
      <c r="G118" s="264"/>
      <c r="H118" s="265"/>
    </row>
    <row r="119" spans="1:8" x14ac:dyDescent="0.55000000000000004">
      <c r="A119" s="105"/>
      <c r="B119" s="142"/>
      <c r="C119" s="119"/>
      <c r="D119" s="143">
        <f>SUM(D106:D118)</f>
        <v>0</v>
      </c>
      <c r="E119" s="144">
        <f>SUM(E106:E118)</f>
        <v>0</v>
      </c>
      <c r="F119" s="144">
        <f>SUM(F106:F118)</f>
        <v>0</v>
      </c>
      <c r="G119" s="143">
        <f>SUM(G106:G118)</f>
        <v>0</v>
      </c>
      <c r="H119" s="145">
        <f>SUM(H106:H118)</f>
        <v>0</v>
      </c>
    </row>
    <row r="120" spans="1:8" x14ac:dyDescent="0.55000000000000004">
      <c r="A120" s="73" t="s">
        <v>131</v>
      </c>
      <c r="B120" s="49" t="s">
        <v>297</v>
      </c>
      <c r="C120" s="119"/>
      <c r="D120" s="146"/>
      <c r="E120" s="146"/>
      <c r="F120" s="146"/>
      <c r="G120" s="140"/>
      <c r="H120" s="141"/>
    </row>
    <row r="121" spans="1:8" x14ac:dyDescent="0.55000000000000004">
      <c r="A121" s="105"/>
      <c r="B121" s="197"/>
      <c r="C121" s="43" t="s">
        <v>283</v>
      </c>
      <c r="D121" s="143">
        <f>D106</f>
        <v>0</v>
      </c>
      <c r="E121" s="144">
        <f>E119</f>
        <v>0</v>
      </c>
      <c r="F121" s="144">
        <f>F119</f>
        <v>0</v>
      </c>
      <c r="G121" s="143">
        <f>G106</f>
        <v>0</v>
      </c>
      <c r="H121" s="149">
        <f>H106</f>
        <v>0</v>
      </c>
    </row>
    <row r="122" spans="1:8" x14ac:dyDescent="0.55000000000000004">
      <c r="A122" s="105"/>
      <c r="B122" s="197"/>
      <c r="C122" s="43" t="s">
        <v>284</v>
      </c>
      <c r="E122" s="299" t="e">
        <f>E121/D121</f>
        <v>#DIV/0!</v>
      </c>
      <c r="F122" s="299" t="e">
        <f>F121/D121</f>
        <v>#DIV/0!</v>
      </c>
      <c r="G122" s="299" t="e">
        <f>G121/D121</f>
        <v>#DIV/0!</v>
      </c>
      <c r="H122" s="300" t="e">
        <f>H121/D121</f>
        <v>#DIV/0!</v>
      </c>
    </row>
    <row r="123" spans="1:8" x14ac:dyDescent="0.55000000000000004">
      <c r="A123" s="105"/>
      <c r="B123" s="197"/>
      <c r="C123" s="43" t="s">
        <v>298</v>
      </c>
      <c r="E123" s="91" t="e">
        <f>IF(E122&gt;=(2/3),"Yes","No")</f>
        <v>#DIV/0!</v>
      </c>
      <c r="F123" s="91" t="e">
        <f>IF(F122&gt;=(2/3),"Yes","No")</f>
        <v>#DIV/0!</v>
      </c>
      <c r="G123" s="91" t="e">
        <f>IF(G122&gt;=(2/3),"Yes","No")</f>
        <v>#DIV/0!</v>
      </c>
      <c r="H123" s="150" t="e">
        <f>IF(H122&gt;=(2/3),"Yes","No")</f>
        <v>#DIV/0!</v>
      </c>
    </row>
    <row r="124" spans="1:8" x14ac:dyDescent="0.55000000000000004">
      <c r="A124" s="105"/>
      <c r="B124" s="198"/>
      <c r="C124" s="83"/>
      <c r="D124" s="83"/>
      <c r="E124" s="151" t="e">
        <f>IF(E123="No", "Note A", "Note B")</f>
        <v>#DIV/0!</v>
      </c>
      <c r="F124" s="151" t="e">
        <f>IF(F123="No", "Note A", "Note B")</f>
        <v>#DIV/0!</v>
      </c>
      <c r="G124" s="151" t="e">
        <f>IF(G123="No", "Note A", "Note B")</f>
        <v>#DIV/0!</v>
      </c>
      <c r="H124" s="152" t="e">
        <f>IF(H123="No", "Note A", "Note B")</f>
        <v>#DIV/0!</v>
      </c>
    </row>
    <row r="125" spans="1:8" x14ac:dyDescent="0.55000000000000004">
      <c r="A125" s="105"/>
      <c r="D125" s="153"/>
      <c r="E125" s="153"/>
      <c r="F125" s="153"/>
      <c r="G125" s="153"/>
      <c r="H125" s="75"/>
    </row>
    <row r="126" spans="1:8" ht="15" customHeight="1" x14ac:dyDescent="0.55000000000000004">
      <c r="A126" s="105"/>
      <c r="B126" s="154" t="s">
        <v>291</v>
      </c>
      <c r="C126" s="142" t="s">
        <v>317</v>
      </c>
      <c r="D126" s="142"/>
      <c r="E126" s="142"/>
      <c r="F126" s="142"/>
      <c r="G126" s="142"/>
      <c r="H126" s="155"/>
    </row>
    <row r="127" spans="1:8" ht="15" customHeight="1" x14ac:dyDescent="0.55000000000000004">
      <c r="A127" s="105"/>
      <c r="B127" s="154" t="s">
        <v>292</v>
      </c>
      <c r="C127" s="431" t="s">
        <v>351</v>
      </c>
      <c r="D127" s="431"/>
      <c r="E127" s="431"/>
      <c r="F127" s="431"/>
      <c r="G127" s="431"/>
      <c r="H127" s="432"/>
    </row>
    <row r="128" spans="1:8" x14ac:dyDescent="0.55000000000000004">
      <c r="A128" s="105"/>
      <c r="B128" s="156"/>
      <c r="C128" s="431"/>
      <c r="D128" s="431"/>
      <c r="E128" s="431"/>
      <c r="F128" s="431"/>
      <c r="G128" s="431"/>
      <c r="H128" s="432"/>
    </row>
    <row r="129" spans="1:8" x14ac:dyDescent="0.55000000000000004">
      <c r="A129" s="105"/>
      <c r="E129" s="91"/>
      <c r="F129" s="91"/>
      <c r="G129" s="91"/>
      <c r="H129" s="150"/>
    </row>
    <row r="130" spans="1:8" x14ac:dyDescent="0.55000000000000004">
      <c r="A130" s="73" t="s">
        <v>132</v>
      </c>
      <c r="B130" s="49" t="s">
        <v>293</v>
      </c>
      <c r="E130" s="91"/>
      <c r="F130" s="91"/>
      <c r="G130" s="91"/>
      <c r="H130" s="150"/>
    </row>
    <row r="131" spans="1:8" x14ac:dyDescent="0.55000000000000004">
      <c r="A131" s="105"/>
      <c r="B131" s="420" t="s">
        <v>301</v>
      </c>
      <c r="C131" s="420"/>
      <c r="D131" s="420"/>
      <c r="E131" s="420"/>
      <c r="F131" s="420"/>
      <c r="G131" s="420"/>
      <c r="H131" s="421"/>
    </row>
    <row r="132" spans="1:8" x14ac:dyDescent="0.55000000000000004">
      <c r="A132" s="73"/>
      <c r="B132" s="420"/>
      <c r="C132" s="420"/>
      <c r="D132" s="420"/>
      <c r="E132" s="420"/>
      <c r="F132" s="420"/>
      <c r="G132" s="420"/>
      <c r="H132" s="421"/>
    </row>
    <row r="133" spans="1:8" x14ac:dyDescent="0.55000000000000004">
      <c r="A133" s="73"/>
      <c r="B133" s="420"/>
      <c r="C133" s="420"/>
      <c r="D133" s="420"/>
      <c r="E133" s="420"/>
      <c r="F133" s="420"/>
      <c r="G133" s="420"/>
      <c r="H133" s="421"/>
    </row>
    <row r="134" spans="1:8" x14ac:dyDescent="0.55000000000000004">
      <c r="A134" s="73"/>
      <c r="E134" s="91"/>
      <c r="F134" s="91"/>
      <c r="G134" s="91"/>
      <c r="H134" s="150"/>
    </row>
    <row r="135" spans="1:8" x14ac:dyDescent="0.55000000000000004">
      <c r="A135" s="73"/>
      <c r="B135" s="420" t="s">
        <v>334</v>
      </c>
      <c r="C135" s="420"/>
      <c r="D135" s="420"/>
      <c r="E135" s="420"/>
      <c r="F135" s="420"/>
      <c r="G135" s="420"/>
      <c r="H135" s="421"/>
    </row>
    <row r="136" spans="1:8" x14ac:dyDescent="0.55000000000000004">
      <c r="A136" s="73"/>
      <c r="B136" s="420"/>
      <c r="C136" s="420"/>
      <c r="D136" s="420"/>
      <c r="E136" s="420"/>
      <c r="F136" s="420"/>
      <c r="G136" s="420"/>
      <c r="H136" s="421"/>
    </row>
    <row r="137" spans="1:8" x14ac:dyDescent="0.55000000000000004">
      <c r="A137" s="73"/>
      <c r="B137" s="420"/>
      <c r="C137" s="420"/>
      <c r="D137" s="420"/>
      <c r="E137" s="420"/>
      <c r="F137" s="420"/>
      <c r="G137" s="420"/>
      <c r="H137" s="421"/>
    </row>
    <row r="138" spans="1:8" x14ac:dyDescent="0.55000000000000004">
      <c r="A138" s="73"/>
      <c r="B138" s="420"/>
      <c r="C138" s="420"/>
      <c r="D138" s="420"/>
      <c r="E138" s="420"/>
      <c r="F138" s="420"/>
      <c r="G138" s="420"/>
      <c r="H138" s="421"/>
    </row>
    <row r="139" spans="1:8" x14ac:dyDescent="0.55000000000000004">
      <c r="A139" s="73"/>
      <c r="B139" s="420"/>
      <c r="C139" s="420"/>
      <c r="D139" s="420"/>
      <c r="E139" s="420"/>
      <c r="F139" s="420"/>
      <c r="G139" s="420"/>
      <c r="H139" s="421"/>
    </row>
    <row r="140" spans="1:8" x14ac:dyDescent="0.55000000000000004">
      <c r="A140" s="73"/>
      <c r="E140" s="91"/>
      <c r="F140" s="91"/>
      <c r="G140" s="91"/>
      <c r="H140" s="150"/>
    </row>
    <row r="141" spans="1:8" x14ac:dyDescent="0.55000000000000004">
      <c r="A141" s="73"/>
      <c r="B141" s="49" t="s">
        <v>413</v>
      </c>
      <c r="D141" s="412"/>
      <c r="E141" s="412"/>
      <c r="F141" s="412"/>
      <c r="G141" s="412"/>
      <c r="H141" s="413"/>
    </row>
    <row r="142" spans="1:8" x14ac:dyDescent="0.55000000000000004">
      <c r="A142" s="73"/>
      <c r="D142" s="77"/>
      <c r="E142" s="157"/>
      <c r="F142" s="157"/>
      <c r="G142" s="157"/>
      <c r="H142" s="158"/>
    </row>
    <row r="143" spans="1:8" x14ac:dyDescent="0.55000000000000004">
      <c r="A143" s="73"/>
      <c r="D143" s="77" t="s">
        <v>302</v>
      </c>
      <c r="E143" s="157" t="s">
        <v>295</v>
      </c>
      <c r="F143" s="157" t="s">
        <v>300</v>
      </c>
      <c r="G143" s="157"/>
      <c r="H143" s="158"/>
    </row>
    <row r="144" spans="1:8" x14ac:dyDescent="0.55000000000000004">
      <c r="A144" s="73"/>
      <c r="B144" s="159" t="s">
        <v>294</v>
      </c>
      <c r="C144" s="83"/>
      <c r="D144" s="160" t="s">
        <v>303</v>
      </c>
      <c r="E144" s="161" t="s">
        <v>296</v>
      </c>
      <c r="F144" s="161" t="s">
        <v>299</v>
      </c>
      <c r="G144" s="433" t="s">
        <v>304</v>
      </c>
      <c r="H144" s="434"/>
    </row>
    <row r="145" spans="1:8" x14ac:dyDescent="0.55000000000000004">
      <c r="A145" s="73"/>
      <c r="B145" s="43" t="s">
        <v>492</v>
      </c>
      <c r="C145" s="43" t="s">
        <v>350</v>
      </c>
      <c r="E145" s="91"/>
      <c r="G145" s="91"/>
      <c r="H145" s="150"/>
    </row>
    <row r="146" spans="1:8" x14ac:dyDescent="0.55000000000000004">
      <c r="A146" s="73"/>
      <c r="C146" s="162" t="e">
        <f>IF(E60="Yes", "Complete Analysis", "N/A - Do Not Complete")</f>
        <v>#DIV/0!</v>
      </c>
      <c r="D146" s="284"/>
      <c r="E146" s="261"/>
      <c r="F146" s="90" t="e">
        <f>E146/E152</f>
        <v>#DIV/0!</v>
      </c>
      <c r="G146" s="416"/>
      <c r="H146" s="417"/>
    </row>
    <row r="147" spans="1:8" x14ac:dyDescent="0.55000000000000004">
      <c r="A147" s="73"/>
      <c r="D147" s="284"/>
      <c r="E147" s="261"/>
      <c r="F147" s="90" t="e">
        <f>E147/E152</f>
        <v>#DIV/0!</v>
      </c>
      <c r="G147" s="416"/>
      <c r="H147" s="417"/>
    </row>
    <row r="148" spans="1:8" x14ac:dyDescent="0.55000000000000004">
      <c r="A148" s="73"/>
      <c r="D148" s="284"/>
      <c r="E148" s="261"/>
      <c r="F148" s="90" t="e">
        <f>E148/E152</f>
        <v>#DIV/0!</v>
      </c>
      <c r="G148" s="416"/>
      <c r="H148" s="417"/>
    </row>
    <row r="149" spans="1:8" x14ac:dyDescent="0.55000000000000004">
      <c r="A149" s="73"/>
      <c r="D149" s="284"/>
      <c r="E149" s="261"/>
      <c r="F149" s="90" t="e">
        <f>E149/E152</f>
        <v>#DIV/0!</v>
      </c>
      <c r="G149" s="416"/>
      <c r="H149" s="417"/>
    </row>
    <row r="150" spans="1:8" x14ac:dyDescent="0.55000000000000004">
      <c r="A150" s="73"/>
      <c r="D150" s="284"/>
      <c r="E150" s="261"/>
      <c r="F150" s="90" t="e">
        <f>E150/E152</f>
        <v>#DIV/0!</v>
      </c>
      <c r="G150" s="416"/>
      <c r="H150" s="417"/>
    </row>
    <row r="151" spans="1:8" x14ac:dyDescent="0.55000000000000004">
      <c r="A151" s="73"/>
      <c r="D151" s="285"/>
      <c r="E151" s="267"/>
      <c r="F151" s="90" t="e">
        <f>E151/E152</f>
        <v>#DIV/0!</v>
      </c>
      <c r="G151" s="414"/>
      <c r="H151" s="415"/>
    </row>
    <row r="152" spans="1:8" x14ac:dyDescent="0.55000000000000004">
      <c r="A152" s="73"/>
      <c r="C152" s="163"/>
      <c r="D152" s="163" t="s">
        <v>352</v>
      </c>
      <c r="E152" s="164">
        <f>SUM(E146:E151)</f>
        <v>0</v>
      </c>
      <c r="F152" s="91"/>
      <c r="G152" s="165" t="s">
        <v>305</v>
      </c>
      <c r="H152" s="288"/>
    </row>
    <row r="153" spans="1:8" x14ac:dyDescent="0.55000000000000004">
      <c r="A153" s="73"/>
      <c r="E153" s="91"/>
      <c r="F153" s="91"/>
      <c r="G153" s="91"/>
      <c r="H153" s="150"/>
    </row>
    <row r="154" spans="1:8" x14ac:dyDescent="0.55000000000000004">
      <c r="A154" s="73"/>
      <c r="B154" s="43" t="s">
        <v>492</v>
      </c>
      <c r="C154" s="43" t="s">
        <v>148</v>
      </c>
      <c r="E154" s="91"/>
      <c r="F154" s="91"/>
      <c r="G154" s="91"/>
      <c r="H154" s="150"/>
    </row>
    <row r="155" spans="1:8" x14ac:dyDescent="0.55000000000000004">
      <c r="A155" s="73"/>
      <c r="C155" s="162" t="e">
        <f>IF(F60="Yes", "Complete Analysis", "N/A - Do Not Complete")</f>
        <v>#DIV/0!</v>
      </c>
      <c r="D155" s="284"/>
      <c r="E155" s="261"/>
      <c r="F155" s="90" t="e">
        <f>E155/E161</f>
        <v>#DIV/0!</v>
      </c>
      <c r="G155" s="416"/>
      <c r="H155" s="417"/>
    </row>
    <row r="156" spans="1:8" x14ac:dyDescent="0.55000000000000004">
      <c r="A156" s="73"/>
      <c r="D156" s="284"/>
      <c r="E156" s="261"/>
      <c r="F156" s="90" t="e">
        <f>E156/E161</f>
        <v>#DIV/0!</v>
      </c>
      <c r="G156" s="416"/>
      <c r="H156" s="417"/>
    </row>
    <row r="157" spans="1:8" x14ac:dyDescent="0.55000000000000004">
      <c r="A157" s="73"/>
      <c r="D157" s="284"/>
      <c r="E157" s="261"/>
      <c r="F157" s="90" t="e">
        <f>E157/E161</f>
        <v>#DIV/0!</v>
      </c>
      <c r="G157" s="416"/>
      <c r="H157" s="417"/>
    </row>
    <row r="158" spans="1:8" x14ac:dyDescent="0.55000000000000004">
      <c r="A158" s="73"/>
      <c r="D158" s="284"/>
      <c r="E158" s="261"/>
      <c r="F158" s="90" t="e">
        <f>E158/E161</f>
        <v>#DIV/0!</v>
      </c>
      <c r="G158" s="416"/>
      <c r="H158" s="417"/>
    </row>
    <row r="159" spans="1:8" x14ac:dyDescent="0.55000000000000004">
      <c r="A159" s="73"/>
      <c r="D159" s="284"/>
      <c r="E159" s="261"/>
      <c r="F159" s="90" t="e">
        <f>E159/E161</f>
        <v>#DIV/0!</v>
      </c>
      <c r="G159" s="416"/>
      <c r="H159" s="417"/>
    </row>
    <row r="160" spans="1:8" x14ac:dyDescent="0.55000000000000004">
      <c r="A160" s="73"/>
      <c r="D160" s="285"/>
      <c r="E160" s="267"/>
      <c r="F160" s="90" t="e">
        <f>E160/E161</f>
        <v>#DIV/0!</v>
      </c>
      <c r="G160" s="414"/>
      <c r="H160" s="415"/>
    </row>
    <row r="161" spans="1:10" x14ac:dyDescent="0.55000000000000004">
      <c r="A161" s="73"/>
      <c r="D161" s="163" t="s">
        <v>306</v>
      </c>
      <c r="E161" s="164">
        <f>SUM(E155:E160)</f>
        <v>0</v>
      </c>
      <c r="F161" s="91"/>
      <c r="G161" s="165" t="s">
        <v>305</v>
      </c>
      <c r="H161" s="289"/>
    </row>
    <row r="162" spans="1:10" x14ac:dyDescent="0.55000000000000004">
      <c r="A162" s="73"/>
      <c r="D162" s="163"/>
      <c r="E162" s="139"/>
      <c r="F162" s="91"/>
      <c r="G162" s="165"/>
      <c r="H162" s="166"/>
    </row>
    <row r="163" spans="1:10" x14ac:dyDescent="0.55000000000000004">
      <c r="A163" s="105"/>
      <c r="B163" s="43" t="s">
        <v>492</v>
      </c>
      <c r="C163" s="43" t="s">
        <v>493</v>
      </c>
      <c r="E163" s="91"/>
      <c r="F163" s="91"/>
      <c r="G163" s="91"/>
      <c r="H163" s="150"/>
      <c r="J163" s="138"/>
    </row>
    <row r="164" spans="1:10" x14ac:dyDescent="0.55000000000000004">
      <c r="A164" s="105"/>
      <c r="C164" s="162" t="e">
        <f>IF(G60="Yes", "Complete Analysis", "N/A - Do Not Complete")</f>
        <v>#DIV/0!</v>
      </c>
      <c r="D164" s="284"/>
      <c r="E164" s="260"/>
      <c r="F164" s="90" t="e">
        <f>E164/E$168</f>
        <v>#DIV/0!</v>
      </c>
      <c r="G164" s="416"/>
      <c r="H164" s="417"/>
      <c r="J164" s="138"/>
    </row>
    <row r="165" spans="1:10" x14ac:dyDescent="0.55000000000000004">
      <c r="A165" s="105"/>
      <c r="D165" s="284"/>
      <c r="E165" s="260"/>
      <c r="F165" s="90" t="e">
        <f>E165/E$168</f>
        <v>#DIV/0!</v>
      </c>
      <c r="G165" s="416"/>
      <c r="H165" s="417"/>
      <c r="J165" s="138"/>
    </row>
    <row r="166" spans="1:10" x14ac:dyDescent="0.55000000000000004">
      <c r="A166" s="105"/>
      <c r="D166" s="286"/>
      <c r="E166" s="268"/>
      <c r="F166" s="90" t="e">
        <f>E166/E$168</f>
        <v>#DIV/0!</v>
      </c>
      <c r="G166" s="416"/>
      <c r="H166" s="417"/>
    </row>
    <row r="167" spans="1:10" x14ac:dyDescent="0.55000000000000004">
      <c r="A167" s="105"/>
      <c r="D167" s="285"/>
      <c r="E167" s="273"/>
      <c r="F167" s="90" t="e">
        <f>E167/E$168</f>
        <v>#DIV/0!</v>
      </c>
      <c r="G167" s="414"/>
      <c r="H167" s="415"/>
    </row>
    <row r="168" spans="1:10" x14ac:dyDescent="0.55000000000000004">
      <c r="A168" s="105"/>
      <c r="D168" s="163" t="s">
        <v>307</v>
      </c>
      <c r="E168" s="185">
        <f>SUM(E164:E167)</f>
        <v>0</v>
      </c>
      <c r="F168" s="91"/>
      <c r="G168" s="165" t="s">
        <v>305</v>
      </c>
      <c r="H168" s="288"/>
    </row>
    <row r="169" spans="1:10" x14ac:dyDescent="0.55000000000000004">
      <c r="A169" s="105"/>
      <c r="E169" s="91"/>
      <c r="F169" s="91"/>
      <c r="G169" s="91"/>
      <c r="H169" s="150"/>
    </row>
    <row r="170" spans="1:10" x14ac:dyDescent="0.55000000000000004">
      <c r="A170" s="105"/>
      <c r="B170" s="43" t="s">
        <v>492</v>
      </c>
      <c r="C170" s="43" t="s">
        <v>514</v>
      </c>
      <c r="E170" s="91"/>
      <c r="F170" s="91"/>
      <c r="G170" s="91"/>
      <c r="H170" s="150"/>
      <c r="J170" s="138"/>
    </row>
    <row r="171" spans="1:10" x14ac:dyDescent="0.55000000000000004">
      <c r="A171" s="105"/>
      <c r="C171" s="162" t="e">
        <f>IF(G81="Yes", "Complete Analysis", "N/A - Do Not Complete")</f>
        <v>#DIV/0!</v>
      </c>
      <c r="D171" s="284"/>
      <c r="E171" s="260"/>
      <c r="F171" s="90" t="e">
        <f t="shared" ref="F171:F176" si="2">E171/E$177</f>
        <v>#DIV/0!</v>
      </c>
      <c r="G171" s="416"/>
      <c r="H171" s="417"/>
      <c r="J171" s="138"/>
    </row>
    <row r="172" spans="1:10" x14ac:dyDescent="0.55000000000000004">
      <c r="A172" s="105"/>
      <c r="D172" s="284"/>
      <c r="E172" s="260"/>
      <c r="F172" s="90" t="e">
        <f t="shared" si="2"/>
        <v>#DIV/0!</v>
      </c>
      <c r="G172" s="416"/>
      <c r="H172" s="417"/>
    </row>
    <row r="173" spans="1:10" x14ac:dyDescent="0.55000000000000004">
      <c r="A173" s="105"/>
      <c r="D173" s="284"/>
      <c r="E173" s="260"/>
      <c r="F173" s="90" t="e">
        <f t="shared" si="2"/>
        <v>#DIV/0!</v>
      </c>
      <c r="G173" s="416"/>
      <c r="H173" s="417"/>
    </row>
    <row r="174" spans="1:10" x14ac:dyDescent="0.55000000000000004">
      <c r="A174" s="105"/>
      <c r="D174" s="284"/>
      <c r="E174" s="260"/>
      <c r="F174" s="90" t="e">
        <f t="shared" si="2"/>
        <v>#DIV/0!</v>
      </c>
      <c r="G174" s="416"/>
      <c r="H174" s="417"/>
    </row>
    <row r="175" spans="1:10" x14ac:dyDescent="0.55000000000000004">
      <c r="A175" s="105"/>
      <c r="D175" s="286"/>
      <c r="E175" s="268"/>
      <c r="F175" s="90" t="e">
        <f t="shared" si="2"/>
        <v>#DIV/0!</v>
      </c>
      <c r="G175" s="416"/>
      <c r="H175" s="417"/>
      <c r="J175" s="178"/>
    </row>
    <row r="176" spans="1:10" x14ac:dyDescent="0.55000000000000004">
      <c r="A176" s="105"/>
      <c r="D176" s="285"/>
      <c r="E176" s="273"/>
      <c r="F176" s="90" t="e">
        <f t="shared" si="2"/>
        <v>#DIV/0!</v>
      </c>
      <c r="G176" s="414"/>
      <c r="H176" s="415"/>
    </row>
    <row r="177" spans="1:10" x14ac:dyDescent="0.55000000000000004">
      <c r="A177" s="105"/>
      <c r="D177" s="163" t="s">
        <v>307</v>
      </c>
      <c r="E177" s="185">
        <f>SUM(E171:E176)</f>
        <v>0</v>
      </c>
      <c r="F177" s="91"/>
      <c r="G177" s="165" t="s">
        <v>305</v>
      </c>
      <c r="H177" s="288"/>
    </row>
    <row r="178" spans="1:10" x14ac:dyDescent="0.55000000000000004">
      <c r="A178" s="105"/>
      <c r="E178" s="91"/>
      <c r="F178" s="91"/>
      <c r="G178" s="91"/>
      <c r="H178" s="150"/>
    </row>
    <row r="179" spans="1:10" x14ac:dyDescent="0.55000000000000004">
      <c r="A179" s="105"/>
      <c r="B179" s="43" t="s">
        <v>492</v>
      </c>
      <c r="C179" s="43" t="s">
        <v>515</v>
      </c>
      <c r="E179" s="91"/>
      <c r="F179" s="91"/>
      <c r="G179" s="91"/>
      <c r="H179" s="150"/>
      <c r="J179" s="138"/>
    </row>
    <row r="180" spans="1:10" x14ac:dyDescent="0.55000000000000004">
      <c r="A180" s="105"/>
      <c r="C180" s="162" t="e">
        <f>IF(G102="Yes", "Complete Analysis", "N/A - Do Not Complete")</f>
        <v>#DIV/0!</v>
      </c>
      <c r="D180" s="284"/>
      <c r="E180" s="260"/>
      <c r="F180" s="90" t="e">
        <f t="shared" ref="F180:F185" si="3">E180/E$186</f>
        <v>#DIV/0!</v>
      </c>
      <c r="G180" s="416"/>
      <c r="H180" s="417"/>
      <c r="J180" s="138"/>
    </row>
    <row r="181" spans="1:10" x14ac:dyDescent="0.55000000000000004">
      <c r="A181" s="105"/>
      <c r="D181" s="284"/>
      <c r="E181" s="260"/>
      <c r="F181" s="90" t="e">
        <f t="shared" si="3"/>
        <v>#DIV/0!</v>
      </c>
      <c r="G181" s="416"/>
      <c r="H181" s="417"/>
    </row>
    <row r="182" spans="1:10" x14ac:dyDescent="0.55000000000000004">
      <c r="A182" s="105"/>
      <c r="D182" s="284"/>
      <c r="E182" s="260"/>
      <c r="F182" s="90" t="e">
        <f t="shared" si="3"/>
        <v>#DIV/0!</v>
      </c>
      <c r="G182" s="416"/>
      <c r="H182" s="417"/>
    </row>
    <row r="183" spans="1:10" x14ac:dyDescent="0.55000000000000004">
      <c r="A183" s="105"/>
      <c r="D183" s="284"/>
      <c r="E183" s="260"/>
      <c r="F183" s="90" t="e">
        <f t="shared" si="3"/>
        <v>#DIV/0!</v>
      </c>
      <c r="G183" s="416"/>
      <c r="H183" s="417"/>
    </row>
    <row r="184" spans="1:10" x14ac:dyDescent="0.55000000000000004">
      <c r="A184" s="105"/>
      <c r="D184" s="286"/>
      <c r="E184" s="268"/>
      <c r="F184" s="90" t="e">
        <f t="shared" si="3"/>
        <v>#DIV/0!</v>
      </c>
      <c r="G184" s="416"/>
      <c r="H184" s="417"/>
      <c r="J184" s="178"/>
    </row>
    <row r="185" spans="1:10" x14ac:dyDescent="0.55000000000000004">
      <c r="A185" s="105"/>
      <c r="D185" s="285"/>
      <c r="E185" s="273"/>
      <c r="F185" s="90" t="e">
        <f t="shared" si="3"/>
        <v>#DIV/0!</v>
      </c>
      <c r="G185" s="414"/>
      <c r="H185" s="415"/>
    </row>
    <row r="186" spans="1:10" x14ac:dyDescent="0.55000000000000004">
      <c r="A186" s="105"/>
      <c r="D186" s="163" t="s">
        <v>307</v>
      </c>
      <c r="E186" s="185">
        <f>SUM(E180:E185)</f>
        <v>0</v>
      </c>
      <c r="F186" s="91"/>
      <c r="G186" s="199" t="s">
        <v>305</v>
      </c>
      <c r="H186" s="288"/>
    </row>
    <row r="187" spans="1:10" x14ac:dyDescent="0.55000000000000004">
      <c r="A187" s="105"/>
      <c r="E187" s="91"/>
      <c r="F187" s="91"/>
      <c r="G187" s="91"/>
      <c r="H187" s="150"/>
    </row>
    <row r="188" spans="1:10" x14ac:dyDescent="0.55000000000000004">
      <c r="A188" s="105"/>
      <c r="B188" s="43" t="s">
        <v>492</v>
      </c>
      <c r="C188" s="43" t="s">
        <v>516</v>
      </c>
      <c r="E188" s="91"/>
      <c r="F188" s="91"/>
      <c r="G188" s="91"/>
      <c r="H188" s="150"/>
      <c r="J188" s="138"/>
    </row>
    <row r="189" spans="1:10" x14ac:dyDescent="0.55000000000000004">
      <c r="A189" s="105"/>
      <c r="C189" s="162" t="e">
        <f>IF(G123="Yes", "Complete Analysis", "N/A - Do Not Complete")</f>
        <v>#DIV/0!</v>
      </c>
      <c r="D189" s="284"/>
      <c r="E189" s="261"/>
      <c r="F189" s="90" t="e">
        <f t="shared" ref="F189:F194" si="4">E189/E$195</f>
        <v>#DIV/0!</v>
      </c>
      <c r="G189" s="416"/>
      <c r="H189" s="417"/>
      <c r="J189" s="138"/>
    </row>
    <row r="190" spans="1:10" x14ac:dyDescent="0.55000000000000004">
      <c r="A190" s="105"/>
      <c r="D190" s="284"/>
      <c r="E190" s="261"/>
      <c r="F190" s="90" t="e">
        <f t="shared" si="4"/>
        <v>#DIV/0!</v>
      </c>
      <c r="G190" s="416"/>
      <c r="H190" s="417"/>
    </row>
    <row r="191" spans="1:10" x14ac:dyDescent="0.55000000000000004">
      <c r="A191" s="105"/>
      <c r="D191" s="284"/>
      <c r="E191" s="261"/>
      <c r="F191" s="90" t="e">
        <f t="shared" si="4"/>
        <v>#DIV/0!</v>
      </c>
      <c r="G191" s="416"/>
      <c r="H191" s="417"/>
    </row>
    <row r="192" spans="1:10" x14ac:dyDescent="0.55000000000000004">
      <c r="A192" s="105"/>
      <c r="D192" s="284"/>
      <c r="E192" s="261"/>
      <c r="F192" s="90" t="e">
        <f t="shared" si="4"/>
        <v>#DIV/0!</v>
      </c>
      <c r="G192" s="416"/>
      <c r="H192" s="417"/>
    </row>
    <row r="193" spans="1:10" x14ac:dyDescent="0.55000000000000004">
      <c r="A193" s="105"/>
      <c r="D193" s="284"/>
      <c r="E193" s="261"/>
      <c r="F193" s="90" t="e">
        <f t="shared" si="4"/>
        <v>#DIV/0!</v>
      </c>
      <c r="G193" s="416"/>
      <c r="H193" s="417"/>
      <c r="J193" s="178"/>
    </row>
    <row r="194" spans="1:10" x14ac:dyDescent="0.55000000000000004">
      <c r="A194" s="105"/>
      <c r="D194" s="294"/>
      <c r="E194" s="279"/>
      <c r="F194" s="90" t="e">
        <f t="shared" si="4"/>
        <v>#DIV/0!</v>
      </c>
      <c r="G194" s="414"/>
      <c r="H194" s="415"/>
    </row>
    <row r="195" spans="1:10" x14ac:dyDescent="0.55000000000000004">
      <c r="A195" s="105"/>
      <c r="D195" s="163" t="s">
        <v>307</v>
      </c>
      <c r="E195" s="185">
        <f>SUM(E189:E194)</f>
        <v>0</v>
      </c>
      <c r="F195" s="91"/>
      <c r="G195" s="199" t="s">
        <v>305</v>
      </c>
      <c r="H195" s="288"/>
    </row>
    <row r="196" spans="1:10" x14ac:dyDescent="0.55000000000000004">
      <c r="A196" s="105"/>
      <c r="E196" s="91"/>
      <c r="F196" s="91"/>
      <c r="G196" s="91"/>
      <c r="H196" s="150"/>
    </row>
    <row r="197" spans="1:10" x14ac:dyDescent="0.55000000000000004">
      <c r="A197" s="105"/>
      <c r="B197" s="43" t="s">
        <v>492</v>
      </c>
      <c r="C197" s="43" t="s">
        <v>494</v>
      </c>
      <c r="E197" s="91"/>
      <c r="F197" s="91"/>
      <c r="G197" s="91"/>
      <c r="H197" s="150"/>
    </row>
    <row r="198" spans="1:10" x14ac:dyDescent="0.55000000000000004">
      <c r="A198" s="105"/>
      <c r="C198" s="162" t="e">
        <f>IF(H60="Yes", "Complete Analysis", "N/A - Do Not Complete")</f>
        <v>#DIV/0!</v>
      </c>
      <c r="D198" s="295"/>
      <c r="E198" s="260"/>
      <c r="F198" s="90" t="e">
        <f>E198/E200</f>
        <v>#DIV/0!</v>
      </c>
      <c r="G198" s="416"/>
      <c r="H198" s="417"/>
    </row>
    <row r="199" spans="1:10" x14ac:dyDescent="0.55000000000000004">
      <c r="A199" s="105"/>
      <c r="C199" s="162"/>
      <c r="D199" s="285"/>
      <c r="E199" s="267"/>
      <c r="F199" s="90" t="e">
        <f>E199/E200</f>
        <v>#DIV/0!</v>
      </c>
      <c r="G199" s="414"/>
      <c r="H199" s="415"/>
    </row>
    <row r="200" spans="1:10" x14ac:dyDescent="0.55000000000000004">
      <c r="A200" s="105"/>
      <c r="C200" s="162"/>
      <c r="D200" s="163" t="s">
        <v>308</v>
      </c>
      <c r="E200" s="167">
        <f>SUM(E198:E199)</f>
        <v>0</v>
      </c>
      <c r="F200" s="90"/>
      <c r="G200" s="165" t="s">
        <v>305</v>
      </c>
      <c r="H200" s="296"/>
    </row>
    <row r="201" spans="1:10" ht="14.7" thickBot="1" x14ac:dyDescent="0.6">
      <c r="A201" s="120"/>
      <c r="B201" s="95"/>
      <c r="C201" s="168"/>
      <c r="D201" s="169"/>
      <c r="E201" s="169"/>
      <c r="F201" s="170"/>
      <c r="G201" s="96"/>
      <c r="H201" s="171"/>
    </row>
    <row r="202" spans="1:10" ht="14.7" thickBot="1" x14ac:dyDescent="0.6">
      <c r="C202" s="162"/>
      <c r="E202" s="139"/>
      <c r="F202" s="91"/>
      <c r="G202" s="91"/>
      <c r="H202" s="91"/>
    </row>
    <row r="203" spans="1:10" ht="15.9" thickBot="1" x14ac:dyDescent="0.65">
      <c r="A203" s="408" t="s">
        <v>432</v>
      </c>
      <c r="B203" s="409"/>
      <c r="C203" s="409"/>
      <c r="D203" s="409"/>
      <c r="E203" s="409"/>
      <c r="F203" s="409"/>
      <c r="G203" s="409"/>
      <c r="H203" s="410"/>
    </row>
    <row r="204" spans="1:10" x14ac:dyDescent="0.55000000000000004">
      <c r="A204" s="73" t="s">
        <v>134</v>
      </c>
      <c r="B204" s="425" t="s">
        <v>335</v>
      </c>
      <c r="C204" s="425"/>
      <c r="D204" s="425"/>
      <c r="E204" s="425"/>
      <c r="F204" s="425"/>
      <c r="G204" s="425"/>
      <c r="H204" s="426"/>
    </row>
    <row r="205" spans="1:10" x14ac:dyDescent="0.55000000000000004">
      <c r="A205" s="73"/>
      <c r="B205" s="420"/>
      <c r="C205" s="420"/>
      <c r="D205" s="420"/>
      <c r="E205" s="420"/>
      <c r="F205" s="420"/>
      <c r="G205" s="420"/>
      <c r="H205" s="421"/>
    </row>
    <row r="206" spans="1:10" x14ac:dyDescent="0.55000000000000004">
      <c r="A206" s="105"/>
      <c r="H206" s="75"/>
    </row>
    <row r="207" spans="1:10" x14ac:dyDescent="0.55000000000000004">
      <c r="A207" s="73"/>
      <c r="B207" s="49" t="s">
        <v>413</v>
      </c>
      <c r="D207" s="412"/>
      <c r="E207" s="412"/>
      <c r="F207" s="412"/>
      <c r="G207" s="412"/>
      <c r="H207" s="413"/>
    </row>
    <row r="208" spans="1:10" x14ac:dyDescent="0.55000000000000004">
      <c r="A208" s="73"/>
      <c r="C208" s="77"/>
      <c r="D208" s="77"/>
      <c r="E208" s="77"/>
      <c r="F208" s="77"/>
      <c r="G208" s="77"/>
      <c r="H208" s="78"/>
    </row>
    <row r="209" spans="1:8" x14ac:dyDescent="0.55000000000000004">
      <c r="A209" s="105"/>
      <c r="E209" s="427" t="s">
        <v>290</v>
      </c>
      <c r="F209" s="427"/>
      <c r="G209" s="427"/>
      <c r="H209" s="428"/>
    </row>
    <row r="210" spans="1:8" x14ac:dyDescent="0.55000000000000004">
      <c r="A210" s="105"/>
      <c r="E210" s="79" t="s">
        <v>138</v>
      </c>
      <c r="F210" s="79" t="s">
        <v>138</v>
      </c>
      <c r="G210" s="79" t="s">
        <v>138</v>
      </c>
      <c r="H210" s="80" t="s">
        <v>138</v>
      </c>
    </row>
    <row r="211" spans="1:8" x14ac:dyDescent="0.55000000000000004">
      <c r="A211" s="105"/>
      <c r="B211" s="81" t="s">
        <v>201</v>
      </c>
      <c r="C211" s="82"/>
      <c r="D211" s="83"/>
      <c r="E211" s="82" t="s">
        <v>350</v>
      </c>
      <c r="F211" s="82" t="s">
        <v>148</v>
      </c>
      <c r="G211" s="82" t="s">
        <v>285</v>
      </c>
      <c r="H211" s="134" t="s">
        <v>286</v>
      </c>
    </row>
    <row r="212" spans="1:8" ht="22" customHeight="1" x14ac:dyDescent="0.55000000000000004">
      <c r="A212" s="105"/>
      <c r="B212" s="87" t="s">
        <v>287</v>
      </c>
      <c r="C212" s="79"/>
      <c r="D212" s="79"/>
      <c r="E212" s="79"/>
      <c r="F212" s="79"/>
      <c r="G212" s="79"/>
      <c r="H212" s="80"/>
    </row>
    <row r="213" spans="1:8" x14ac:dyDescent="0.55000000000000004">
      <c r="A213" s="105"/>
      <c r="B213" s="429"/>
      <c r="C213" s="429"/>
      <c r="D213" s="429"/>
      <c r="E213" s="269"/>
      <c r="F213" s="269"/>
      <c r="G213" s="280"/>
      <c r="H213" s="270"/>
    </row>
    <row r="214" spans="1:8" x14ac:dyDescent="0.55000000000000004">
      <c r="A214" s="105"/>
      <c r="B214" s="429"/>
      <c r="C214" s="429"/>
      <c r="D214" s="429"/>
      <c r="E214" s="269"/>
      <c r="F214" s="269"/>
      <c r="G214" s="280"/>
      <c r="H214" s="270"/>
    </row>
    <row r="215" spans="1:8" x14ac:dyDescent="0.55000000000000004">
      <c r="A215" s="105"/>
      <c r="B215" s="396"/>
      <c r="C215" s="396"/>
      <c r="D215" s="396"/>
      <c r="E215" s="271"/>
      <c r="F215" s="271"/>
      <c r="G215" s="280"/>
      <c r="H215" s="270"/>
    </row>
    <row r="216" spans="1:8" x14ac:dyDescent="0.55000000000000004">
      <c r="A216" s="105"/>
      <c r="B216" s="396"/>
      <c r="C216" s="396"/>
      <c r="D216" s="396"/>
      <c r="E216" s="271"/>
      <c r="F216" s="271"/>
      <c r="G216" s="280"/>
      <c r="H216" s="270"/>
    </row>
    <row r="217" spans="1:8" x14ac:dyDescent="0.55000000000000004">
      <c r="A217" s="105"/>
      <c r="B217" s="396"/>
      <c r="C217" s="396"/>
      <c r="D217" s="396"/>
      <c r="E217" s="271"/>
      <c r="F217" s="271"/>
      <c r="G217" s="280"/>
      <c r="H217" s="270"/>
    </row>
    <row r="218" spans="1:8" x14ac:dyDescent="0.55000000000000004">
      <c r="A218" s="105"/>
      <c r="B218" s="396"/>
      <c r="C218" s="396"/>
      <c r="D218" s="396"/>
      <c r="E218" s="271"/>
      <c r="F218" s="271"/>
      <c r="G218" s="280"/>
      <c r="H218" s="270"/>
    </row>
    <row r="219" spans="1:8" x14ac:dyDescent="0.55000000000000004">
      <c r="A219" s="105"/>
      <c r="B219" s="424" t="s">
        <v>153</v>
      </c>
      <c r="C219" s="424"/>
      <c r="D219" s="424"/>
      <c r="E219" s="271"/>
      <c r="F219" s="271"/>
      <c r="G219" s="271"/>
      <c r="H219" s="272"/>
    </row>
    <row r="220" spans="1:8" x14ac:dyDescent="0.55000000000000004">
      <c r="A220" s="105"/>
      <c r="B220" s="396"/>
      <c r="C220" s="396"/>
      <c r="D220" s="396"/>
      <c r="E220" s="271"/>
      <c r="F220" s="271"/>
      <c r="G220" s="271"/>
      <c r="H220" s="272"/>
    </row>
    <row r="221" spans="1:8" ht="22" customHeight="1" x14ac:dyDescent="0.55000000000000004">
      <c r="A221" s="105"/>
      <c r="B221" s="87" t="s">
        <v>288</v>
      </c>
      <c r="C221" s="112"/>
      <c r="D221" s="139"/>
      <c r="E221" s="139"/>
      <c r="F221" s="139"/>
      <c r="G221" s="140"/>
      <c r="H221" s="141"/>
    </row>
    <row r="222" spans="1:8" x14ac:dyDescent="0.55000000000000004">
      <c r="A222" s="105"/>
      <c r="B222" s="396"/>
      <c r="C222" s="396"/>
      <c r="D222" s="396"/>
      <c r="E222" s="271"/>
      <c r="F222" s="271"/>
      <c r="G222" s="271"/>
      <c r="H222" s="272"/>
    </row>
    <row r="223" spans="1:8" x14ac:dyDescent="0.55000000000000004">
      <c r="A223" s="105"/>
      <c r="B223" s="418"/>
      <c r="C223" s="430"/>
      <c r="D223" s="419"/>
      <c r="E223" s="271"/>
      <c r="F223" s="271"/>
      <c r="G223" s="271"/>
      <c r="H223" s="272"/>
    </row>
    <row r="224" spans="1:8" x14ac:dyDescent="0.55000000000000004">
      <c r="A224" s="105"/>
      <c r="B224" s="418"/>
      <c r="C224" s="430"/>
      <c r="D224" s="419"/>
      <c r="E224" s="271"/>
      <c r="F224" s="271"/>
      <c r="G224" s="271"/>
      <c r="H224" s="272"/>
    </row>
    <row r="225" spans="1:10" x14ac:dyDescent="0.55000000000000004">
      <c r="A225" s="105"/>
      <c r="B225" s="418"/>
      <c r="C225" s="430"/>
      <c r="D225" s="419"/>
      <c r="E225" s="271"/>
      <c r="F225" s="271"/>
      <c r="G225" s="271"/>
      <c r="H225" s="272"/>
    </row>
    <row r="226" spans="1:10" x14ac:dyDescent="0.55000000000000004">
      <c r="A226" s="105"/>
      <c r="B226" s="418"/>
      <c r="C226" s="430"/>
      <c r="D226" s="419"/>
      <c r="E226" s="271"/>
      <c r="F226" s="271"/>
      <c r="G226" s="271"/>
      <c r="H226" s="272"/>
    </row>
    <row r="227" spans="1:10" x14ac:dyDescent="0.55000000000000004">
      <c r="A227" s="105"/>
      <c r="B227" s="424" t="s">
        <v>153</v>
      </c>
      <c r="C227" s="424"/>
      <c r="D227" s="424"/>
      <c r="E227" s="271"/>
      <c r="F227" s="271"/>
      <c r="G227" s="271"/>
      <c r="H227" s="272"/>
    </row>
    <row r="228" spans="1:10" x14ac:dyDescent="0.55000000000000004">
      <c r="A228" s="105"/>
      <c r="B228" s="396"/>
      <c r="C228" s="396"/>
      <c r="D228" s="396"/>
      <c r="E228" s="271"/>
      <c r="F228" s="271"/>
      <c r="G228" s="271"/>
      <c r="H228" s="272"/>
    </row>
    <row r="229" spans="1:10" x14ac:dyDescent="0.55000000000000004">
      <c r="A229" s="105"/>
      <c r="B229" s="118"/>
      <c r="C229" s="118"/>
      <c r="D229" s="118"/>
      <c r="E229" s="119"/>
      <c r="F229" s="119"/>
      <c r="G229" s="119"/>
      <c r="H229" s="172"/>
    </row>
    <row r="230" spans="1:10" x14ac:dyDescent="0.55000000000000004">
      <c r="A230" s="73" t="s">
        <v>135</v>
      </c>
      <c r="B230" s="117" t="s">
        <v>336</v>
      </c>
      <c r="C230" s="118"/>
      <c r="D230" s="118"/>
      <c r="E230" s="119"/>
      <c r="F230" s="119"/>
      <c r="G230" s="119"/>
      <c r="H230" s="172"/>
      <c r="J230" s="138"/>
    </row>
    <row r="231" spans="1:10" x14ac:dyDescent="0.55000000000000004">
      <c r="A231" s="105"/>
      <c r="B231" s="400"/>
      <c r="C231" s="400"/>
      <c r="D231" s="400"/>
      <c r="E231" s="400"/>
      <c r="F231" s="400"/>
      <c r="G231" s="400"/>
      <c r="H231" s="401"/>
      <c r="J231" s="138"/>
    </row>
    <row r="232" spans="1:10" x14ac:dyDescent="0.55000000000000004">
      <c r="A232" s="105"/>
      <c r="B232" s="400"/>
      <c r="C232" s="400"/>
      <c r="D232" s="400"/>
      <c r="E232" s="400"/>
      <c r="F232" s="400"/>
      <c r="G232" s="400"/>
      <c r="H232" s="401"/>
      <c r="J232" s="138"/>
    </row>
    <row r="233" spans="1:10" ht="14.7" thickBot="1" x14ac:dyDescent="0.6">
      <c r="A233" s="120"/>
      <c r="B233" s="173"/>
      <c r="C233" s="174"/>
      <c r="D233" s="174"/>
      <c r="E233" s="174"/>
      <c r="F233" s="174"/>
      <c r="G233" s="174"/>
      <c r="H233" s="175"/>
    </row>
  </sheetData>
  <sheetProtection algorithmName="SHA-512" hashValue="Aj1FB7cgIUIvwYKNyl+fFfJc73AuTFDBA0Z0LVdXOxQBxjQbgOoOl7UhIIGxiLThsv51hubLaVzX7FwFyuWa0A==" saltValue="u6UPR7frf4RybKh3XmGXtA==" spinCount="100000" sheet="1" objects="1" scenarios="1" insertRows="0"/>
  <mergeCells count="116">
    <mergeCell ref="B17:E18"/>
    <mergeCell ref="B48:C48"/>
    <mergeCell ref="B50:C50"/>
    <mergeCell ref="B110:C110"/>
    <mergeCell ref="A28:H28"/>
    <mergeCell ref="B29:H30"/>
    <mergeCell ref="E37:H37"/>
    <mergeCell ref="B43:C43"/>
    <mergeCell ref="B55:C55"/>
    <mergeCell ref="B54:C54"/>
    <mergeCell ref="B53:C53"/>
    <mergeCell ref="B52:C52"/>
    <mergeCell ref="B51:C51"/>
    <mergeCell ref="B47:C47"/>
    <mergeCell ref="B46:C46"/>
    <mergeCell ref="B45:C45"/>
    <mergeCell ref="B44:C44"/>
    <mergeCell ref="B65:C65"/>
    <mergeCell ref="B66:C66"/>
    <mergeCell ref="B68:C68"/>
    <mergeCell ref="B72:C72"/>
    <mergeCell ref="B73:C73"/>
    <mergeCell ref="B96:C96"/>
    <mergeCell ref="B107:C107"/>
    <mergeCell ref="B224:D224"/>
    <mergeCell ref="B223:D223"/>
    <mergeCell ref="C127:H128"/>
    <mergeCell ref="B131:H133"/>
    <mergeCell ref="B69:C69"/>
    <mergeCell ref="B71:C71"/>
    <mergeCell ref="B64:C64"/>
    <mergeCell ref="B85:C85"/>
    <mergeCell ref="B76:C76"/>
    <mergeCell ref="B90:C90"/>
    <mergeCell ref="B89:C89"/>
    <mergeCell ref="B92:C92"/>
    <mergeCell ref="B97:C97"/>
    <mergeCell ref="B106:C106"/>
    <mergeCell ref="B111:C111"/>
    <mergeCell ref="B113:C113"/>
    <mergeCell ref="B118:C118"/>
    <mergeCell ref="B67:C67"/>
    <mergeCell ref="G189:H189"/>
    <mergeCell ref="G190:H190"/>
    <mergeCell ref="G165:H165"/>
    <mergeCell ref="G146:H146"/>
    <mergeCell ref="B135:H139"/>
    <mergeCell ref="D141:H141"/>
    <mergeCell ref="B231:H232"/>
    <mergeCell ref="G199:H199"/>
    <mergeCell ref="G198:H198"/>
    <mergeCell ref="G171:H171"/>
    <mergeCell ref="G172:H172"/>
    <mergeCell ref="G180:H180"/>
    <mergeCell ref="G181:H181"/>
    <mergeCell ref="B218:D218"/>
    <mergeCell ref="A203:H203"/>
    <mergeCell ref="B204:H205"/>
    <mergeCell ref="D207:H207"/>
    <mergeCell ref="E209:H209"/>
    <mergeCell ref="B213:D213"/>
    <mergeCell ref="B214:D214"/>
    <mergeCell ref="B215:D215"/>
    <mergeCell ref="B216:D216"/>
    <mergeCell ref="B217:D217"/>
    <mergeCell ref="B228:D228"/>
    <mergeCell ref="B222:D222"/>
    <mergeCell ref="B227:D227"/>
    <mergeCell ref="B219:D219"/>
    <mergeCell ref="B220:D220"/>
    <mergeCell ref="B226:D226"/>
    <mergeCell ref="B225:D225"/>
    <mergeCell ref="B108:C108"/>
    <mergeCell ref="B109:C109"/>
    <mergeCell ref="G144:H144"/>
    <mergeCell ref="G164:H164"/>
    <mergeCell ref="B86:C86"/>
    <mergeCell ref="B87:C87"/>
    <mergeCell ref="B88:C88"/>
    <mergeCell ref="B93:C93"/>
    <mergeCell ref="B94:C94"/>
    <mergeCell ref="G147:H147"/>
    <mergeCell ref="G148:H148"/>
    <mergeCell ref="G149:H149"/>
    <mergeCell ref="G150:H150"/>
    <mergeCell ref="G151:H151"/>
    <mergeCell ref="G155:H155"/>
    <mergeCell ref="G158:H158"/>
    <mergeCell ref="G159:H159"/>
    <mergeCell ref="G160:H160"/>
    <mergeCell ref="G156:H156"/>
    <mergeCell ref="G157:H157"/>
    <mergeCell ref="D33:H35"/>
    <mergeCell ref="G194:H194"/>
    <mergeCell ref="G193:H193"/>
    <mergeCell ref="G192:H192"/>
    <mergeCell ref="G191:H191"/>
    <mergeCell ref="B24:G24"/>
    <mergeCell ref="B25:G25"/>
    <mergeCell ref="G167:H167"/>
    <mergeCell ref="G166:H166"/>
    <mergeCell ref="G176:H176"/>
    <mergeCell ref="G175:H175"/>
    <mergeCell ref="G174:H174"/>
    <mergeCell ref="G173:H173"/>
    <mergeCell ref="G185:H185"/>
    <mergeCell ref="G184:H184"/>
    <mergeCell ref="G183:H183"/>
    <mergeCell ref="G182:H182"/>
    <mergeCell ref="B74:C74"/>
    <mergeCell ref="B75:C75"/>
    <mergeCell ref="B117:C117"/>
    <mergeCell ref="B116:C116"/>
    <mergeCell ref="B115:C115"/>
    <mergeCell ref="B114:C114"/>
    <mergeCell ref="B95:C95"/>
  </mergeCells>
  <conditionalFormatting sqref="A41">
    <cfRule type="expression" dxfId="120" priority="5">
      <formula>$F$17="no"</formula>
    </cfRule>
  </conditionalFormatting>
  <conditionalFormatting sqref="A28:H32 A33:D33 A34:C35 A36:H165 A166:G167 A168:H172 A173:G176 A177:H181 A182:G185 A186:H190 A191:G194 A195:H233">
    <cfRule type="expression" dxfId="119" priority="1">
      <formula>AND($F$11="no",$F$13="no",$F$15="no",$F$20="no")</formula>
    </cfRule>
  </conditionalFormatting>
  <conditionalFormatting sqref="A62:H64 A65:B68 D65:H68 A69:H71 A72:B75 D72:H75 A76:H85 A86:B88 D86:H88 A89:H92 A93:B96 D93:H96 A97:H106 A107:B109 D107:H109 A110:H113 A114:B117 D114:H117 A118:H124 A170:H172 A173:G176 A177:H181 A182:G185 A186:H190 A191:G194 A195:H195">
    <cfRule type="expression" dxfId="118" priority="6">
      <formula>$F$17="no"</formula>
    </cfRule>
  </conditionalFormatting>
  <conditionalFormatting sqref="B170:B175">
    <cfRule type="expression" dxfId="117" priority="13">
      <formula>$F$15="no"</formula>
    </cfRule>
  </conditionalFormatting>
  <conditionalFormatting sqref="B178:B185">
    <cfRule type="expression" dxfId="116" priority="17">
      <formula>$F$15="no"</formula>
    </cfRule>
  </conditionalFormatting>
  <conditionalFormatting sqref="B194:B195">
    <cfRule type="expression" dxfId="115" priority="18">
      <formula>$F$15="no"</formula>
    </cfRule>
  </conditionalFormatting>
  <conditionalFormatting sqref="B163:H165">
    <cfRule type="expression" dxfId="114" priority="33">
      <formula>$F$15="no"</formula>
    </cfRule>
  </conditionalFormatting>
  <conditionalFormatting sqref="B188:H190">
    <cfRule type="expression" dxfId="113" priority="14">
      <formula>$F$15="no"</formula>
    </cfRule>
  </conditionalFormatting>
  <conditionalFormatting sqref="C163">
    <cfRule type="expression" dxfId="112" priority="4">
      <formula>$F$17="no"</formula>
    </cfRule>
  </conditionalFormatting>
  <conditionalFormatting sqref="C197">
    <cfRule type="expression" dxfId="111" priority="3">
      <formula>$F$17="no"</formula>
    </cfRule>
  </conditionalFormatting>
  <conditionalFormatting sqref="C180:D184">
    <cfRule type="expression" dxfId="110" priority="2">
      <formula>$F$15="no"</formula>
    </cfRule>
  </conditionalFormatting>
  <conditionalFormatting sqref="C179:H179">
    <cfRule type="expression" dxfId="109" priority="31">
      <formula>$F$15="no"</formula>
    </cfRule>
  </conditionalFormatting>
  <conditionalFormatting sqref="C195:H195">
    <cfRule type="expression" dxfId="108" priority="12">
      <formula>$F$15="no"</formula>
    </cfRule>
  </conditionalFormatting>
  <conditionalFormatting sqref="E43:E48 E50:E56 E58:E61 E64:E69 E71:E77 E92:E98 E113:E119 B145:H152 E222:E228">
    <cfRule type="expression" dxfId="107" priority="78">
      <formula>$F$11="no"</formula>
    </cfRule>
  </conditionalFormatting>
  <conditionalFormatting sqref="E79:E82">
    <cfRule type="expression" dxfId="106" priority="70">
      <formula>$F$11="no"</formula>
    </cfRule>
  </conditionalFormatting>
  <conditionalFormatting sqref="E85:E90">
    <cfRule type="expression" dxfId="105" priority="66">
      <formula>$F$11="no"</formula>
    </cfRule>
  </conditionalFormatting>
  <conditionalFormatting sqref="E100:E103">
    <cfRule type="expression" dxfId="104" priority="62">
      <formula>$F$11="no"</formula>
    </cfRule>
  </conditionalFormatting>
  <conditionalFormatting sqref="E106:E111">
    <cfRule type="expression" dxfId="103" priority="50">
      <formula>$F$11="no"</formula>
    </cfRule>
  </conditionalFormatting>
  <conditionalFormatting sqref="E121:E124">
    <cfRule type="expression" dxfId="102" priority="42">
      <formula>$F$11="no"</formula>
    </cfRule>
  </conditionalFormatting>
  <conditionalFormatting sqref="E213:E220">
    <cfRule type="expression" dxfId="101" priority="74">
      <formula>$F$11="no"</formula>
    </cfRule>
  </conditionalFormatting>
  <conditionalFormatting sqref="F43:F48 F50:F56 F58:F61 F64:F69 F71:F77 F92:F98 F113:F119 B154:H161 F222:F228">
    <cfRule type="expression" dxfId="100" priority="77">
      <formula>$F$13="no"</formula>
    </cfRule>
  </conditionalFormatting>
  <conditionalFormatting sqref="F79:F82">
    <cfRule type="expression" dxfId="99" priority="69">
      <formula>$F$13="no"</formula>
    </cfRule>
  </conditionalFormatting>
  <conditionalFormatting sqref="F85:F90">
    <cfRule type="expression" dxfId="98" priority="65">
      <formula>$F$13="no"</formula>
    </cfRule>
  </conditionalFormatting>
  <conditionalFormatting sqref="F100:F103">
    <cfRule type="expression" dxfId="97" priority="61">
      <formula>$F$13="no"</formula>
    </cfRule>
  </conditionalFormatting>
  <conditionalFormatting sqref="F106:F111">
    <cfRule type="expression" dxfId="96" priority="49">
      <formula>$F$13="no"</formula>
    </cfRule>
  </conditionalFormatting>
  <conditionalFormatting sqref="F121:F124">
    <cfRule type="expression" dxfId="95" priority="41">
      <formula>$F$13="no"</formula>
    </cfRule>
  </conditionalFormatting>
  <conditionalFormatting sqref="F213:F220">
    <cfRule type="expression" dxfId="94" priority="73">
      <formula>$F$13="no"</formula>
    </cfRule>
  </conditionalFormatting>
  <conditionalFormatting sqref="G43:G48 G50:G56 G58:G61 G64:G69 G71:G77 G92:G98 G113:G119 B166:G167 B168:H168 C170:H172 C173:G176 C177:H177 E180:H181 E182:G184 C185:G185 C186:H186 B191:G193 C194:G194 G222:G228">
    <cfRule type="expression" dxfId="93" priority="76">
      <formula>$F$15="no"</formula>
    </cfRule>
  </conditionalFormatting>
  <conditionalFormatting sqref="G79:G82">
    <cfRule type="expression" dxfId="92" priority="68">
      <formula>$F$15="no"</formula>
    </cfRule>
  </conditionalFormatting>
  <conditionalFormatting sqref="G85:G90">
    <cfRule type="expression" dxfId="91" priority="64">
      <formula>$F$15="no"</formula>
    </cfRule>
  </conditionalFormatting>
  <conditionalFormatting sqref="G100:G103">
    <cfRule type="expression" dxfId="90" priority="60">
      <formula>$F$15="no"</formula>
    </cfRule>
  </conditionalFormatting>
  <conditionalFormatting sqref="G106:G111">
    <cfRule type="expression" dxfId="89" priority="48">
      <formula>$F$15="no"</formula>
    </cfRule>
  </conditionalFormatting>
  <conditionalFormatting sqref="G121:G124">
    <cfRule type="expression" dxfId="88" priority="40">
      <formula>$F$15="no"</formula>
    </cfRule>
  </conditionalFormatting>
  <conditionalFormatting sqref="G213:G220">
    <cfRule type="expression" dxfId="87" priority="72">
      <formula>$F$15="no"</formula>
    </cfRule>
  </conditionalFormatting>
  <conditionalFormatting sqref="H43:H48 H50:H56 H58:H61 H64:H69 H71:H77 H79:H82 H85:H90 H92:H98 H100:H103 H106:H111 H113:H119 H121:H124 B197:H200 H213:H220 H222:H228">
    <cfRule type="expression" dxfId="86" priority="75">
      <formula>$F$20="no"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F00-000000000000}">
          <x14:formula1>
            <xm:f>'Yes or No'!$A:$A</xm:f>
          </x14:formula1>
          <xm:sqref>F11 F13 F15 F20 F17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J165"/>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6.83984375" style="43" customWidth="1"/>
    <col min="4" max="4" width="14.83984375" style="43" customWidth="1"/>
    <col min="5" max="8" width="18.26171875" style="43" customWidth="1"/>
    <col min="9" max="16384" width="9.15625" style="43"/>
  </cols>
  <sheetData>
    <row r="1" spans="1:9" ht="19" customHeight="1" x14ac:dyDescent="0.7">
      <c r="A1" s="42" t="str">
        <f>'Cover and Instructions'!A1</f>
        <v>Georgia Families MHPAEA Parity</v>
      </c>
      <c r="H1" s="44" t="s">
        <v>569</v>
      </c>
    </row>
    <row r="2" spans="1:9" ht="25.8" x14ac:dyDescent="0.95">
      <c r="A2" s="45" t="s">
        <v>16</v>
      </c>
    </row>
    <row r="3" spans="1:9" ht="20.399999999999999" x14ac:dyDescent="0.75">
      <c r="A3" s="47" t="s">
        <v>359</v>
      </c>
    </row>
    <row r="5" spans="1:9" x14ac:dyDescent="0.55000000000000004">
      <c r="A5" s="49" t="s">
        <v>0</v>
      </c>
      <c r="C5" s="50" t="str">
        <f>'Cover and Instructions'!$D$4</f>
        <v>Peach State Health Plan</v>
      </c>
      <c r="D5" s="50"/>
      <c r="E5" s="50"/>
      <c r="F5" s="50"/>
      <c r="G5" s="50"/>
      <c r="H5" s="50"/>
    </row>
    <row r="6" spans="1:9" x14ac:dyDescent="0.55000000000000004">
      <c r="A6" s="49" t="s">
        <v>513</v>
      </c>
      <c r="C6" s="50" t="str">
        <f>'Cover and Instructions'!D5</f>
        <v>Title XIX Children</v>
      </c>
      <c r="D6" s="50"/>
      <c r="E6" s="50"/>
      <c r="F6" s="50"/>
      <c r="G6" s="50"/>
      <c r="H6" s="50"/>
    </row>
    <row r="7" spans="1:9" ht="14.7" thickBot="1" x14ac:dyDescent="0.6"/>
    <row r="8" spans="1:9" x14ac:dyDescent="0.55000000000000004">
      <c r="A8" s="52" t="s">
        <v>375</v>
      </c>
      <c r="B8" s="53"/>
      <c r="C8" s="53"/>
      <c r="D8" s="53"/>
      <c r="E8" s="53"/>
      <c r="F8" s="53"/>
      <c r="G8" s="53"/>
      <c r="H8" s="54"/>
    </row>
    <row r="9" spans="1:9" ht="15" customHeight="1" x14ac:dyDescent="0.55000000000000004">
      <c r="A9" s="55" t="s">
        <v>374</v>
      </c>
      <c r="B9" s="56"/>
      <c r="C9" s="56"/>
      <c r="D9" s="56"/>
      <c r="E9" s="56"/>
      <c r="F9" s="56"/>
      <c r="G9" s="56"/>
      <c r="H9" s="57"/>
    </row>
    <row r="10" spans="1:9" x14ac:dyDescent="0.55000000000000004">
      <c r="A10" s="58"/>
      <c r="B10" s="59"/>
      <c r="C10" s="59"/>
      <c r="D10" s="59"/>
      <c r="E10" s="59"/>
      <c r="F10" s="59"/>
      <c r="G10" s="59"/>
      <c r="H10" s="60"/>
    </row>
    <row r="11" spans="1:9" x14ac:dyDescent="0.55000000000000004">
      <c r="A11" s="61" t="s">
        <v>370</v>
      </c>
      <c r="B11" s="62" t="s">
        <v>416</v>
      </c>
      <c r="C11" s="59"/>
      <c r="D11" s="59"/>
      <c r="E11" s="59"/>
      <c r="F11" s="128" t="s">
        <v>372</v>
      </c>
      <c r="G11" s="64" t="str">
        <f>IF(F11="yes","  Complete Section 1 and Section 2","")</f>
        <v/>
      </c>
      <c r="H11" s="60"/>
      <c r="I11" s="65"/>
    </row>
    <row r="12" spans="1:9" ht="6" customHeight="1" x14ac:dyDescent="0.55000000000000004">
      <c r="A12" s="61"/>
      <c r="B12" s="62"/>
      <c r="C12" s="59"/>
      <c r="D12" s="59"/>
      <c r="E12" s="59"/>
      <c r="F12" s="59"/>
      <c r="G12" s="64"/>
      <c r="H12" s="60"/>
    </row>
    <row r="13" spans="1:9" x14ac:dyDescent="0.55000000000000004">
      <c r="A13" s="61" t="s">
        <v>373</v>
      </c>
      <c r="B13" s="62" t="s">
        <v>415</v>
      </c>
      <c r="C13" s="59"/>
      <c r="D13" s="59"/>
      <c r="E13" s="59"/>
      <c r="F13" s="128" t="s">
        <v>372</v>
      </c>
      <c r="G13" s="64" t="str">
        <f>IF(F13="yes","  Complete Section 1 and Section 2","")</f>
        <v/>
      </c>
      <c r="H13" s="60"/>
    </row>
    <row r="14" spans="1:9" ht="6" customHeight="1" x14ac:dyDescent="0.55000000000000004">
      <c r="A14" s="61"/>
      <c r="B14" s="62"/>
      <c r="C14" s="59"/>
      <c r="D14" s="59"/>
      <c r="E14" s="59"/>
      <c r="F14" s="59"/>
      <c r="G14" s="64"/>
      <c r="H14" s="60"/>
    </row>
    <row r="15" spans="1:9" x14ac:dyDescent="0.55000000000000004">
      <c r="A15" s="61" t="s">
        <v>378</v>
      </c>
      <c r="B15" s="62" t="s">
        <v>414</v>
      </c>
      <c r="C15" s="59"/>
      <c r="D15" s="59"/>
      <c r="E15" s="59"/>
      <c r="F15" s="63" t="s">
        <v>372</v>
      </c>
      <c r="G15" s="64" t="str">
        <f>IF(F15="yes","  Complete Section 1 and Section 2","")</f>
        <v/>
      </c>
      <c r="H15" s="60"/>
    </row>
    <row r="16" spans="1:9" ht="6" customHeight="1" x14ac:dyDescent="0.55000000000000004">
      <c r="A16" s="61"/>
      <c r="B16" s="62"/>
      <c r="C16" s="59"/>
      <c r="D16" s="59"/>
      <c r="E16" s="59"/>
      <c r="F16" s="59"/>
      <c r="G16" s="64"/>
      <c r="H16" s="60"/>
    </row>
    <row r="17" spans="1:8" x14ac:dyDescent="0.55000000000000004">
      <c r="A17" s="61" t="s">
        <v>379</v>
      </c>
      <c r="B17" s="62" t="s">
        <v>400</v>
      </c>
      <c r="C17" s="59"/>
      <c r="D17" s="59"/>
      <c r="E17" s="59"/>
      <c r="F17" s="63" t="s">
        <v>372</v>
      </c>
      <c r="G17" s="64" t="str">
        <f>IF(F17="yes","  Complete Section 1 and Section 2","")</f>
        <v/>
      </c>
      <c r="H17" s="60"/>
    </row>
    <row r="18" spans="1:8" ht="7.5" customHeight="1" x14ac:dyDescent="0.55000000000000004">
      <c r="A18" s="61"/>
      <c r="B18" s="62"/>
      <c r="C18" s="59"/>
      <c r="D18" s="59"/>
      <c r="E18" s="59"/>
      <c r="F18" s="59"/>
      <c r="G18" s="66"/>
      <c r="H18" s="60"/>
    </row>
    <row r="19" spans="1:8" x14ac:dyDescent="0.55000000000000004">
      <c r="A19" s="61" t="s">
        <v>491</v>
      </c>
      <c r="B19" s="449" t="s">
        <v>571</v>
      </c>
      <c r="C19" s="449"/>
      <c r="D19" s="449"/>
      <c r="E19" s="449"/>
      <c r="F19" s="449"/>
      <c r="G19" s="449"/>
      <c r="H19" s="450"/>
    </row>
    <row r="20" spans="1:8" x14ac:dyDescent="0.55000000000000004">
      <c r="A20" s="200"/>
      <c r="B20" s="449"/>
      <c r="C20" s="449"/>
      <c r="D20" s="449"/>
      <c r="E20" s="449"/>
      <c r="F20" s="449"/>
      <c r="G20" s="449"/>
      <c r="H20" s="450"/>
    </row>
    <row r="21" spans="1:8" x14ac:dyDescent="0.55000000000000004">
      <c r="A21" s="200"/>
      <c r="B21" s="449"/>
      <c r="C21" s="449"/>
      <c r="D21" s="449"/>
      <c r="E21" s="449"/>
      <c r="F21" s="449"/>
      <c r="G21" s="449"/>
      <c r="H21" s="450"/>
    </row>
    <row r="22" spans="1:8" x14ac:dyDescent="0.55000000000000004">
      <c r="A22" s="200"/>
      <c r="B22" s="449"/>
      <c r="C22" s="449"/>
      <c r="D22" s="449"/>
      <c r="E22" s="449"/>
      <c r="F22" s="449"/>
      <c r="G22" s="449"/>
      <c r="H22" s="450"/>
    </row>
    <row r="23" spans="1:8" x14ac:dyDescent="0.55000000000000004">
      <c r="A23" s="61"/>
      <c r="B23" s="438"/>
      <c r="C23" s="451"/>
      <c r="D23" s="451"/>
      <c r="E23" s="451"/>
      <c r="F23" s="451"/>
      <c r="G23" s="451"/>
      <c r="H23" s="452"/>
    </row>
    <row r="24" spans="1:8" x14ac:dyDescent="0.55000000000000004">
      <c r="A24" s="61"/>
      <c r="B24" s="453"/>
      <c r="C24" s="453"/>
      <c r="D24" s="453"/>
      <c r="E24" s="453"/>
      <c r="F24" s="453"/>
      <c r="G24" s="453"/>
      <c r="H24" s="454"/>
    </row>
    <row r="25" spans="1:8" ht="14.7" thickBot="1" x14ac:dyDescent="0.6">
      <c r="A25" s="67"/>
      <c r="B25" s="68"/>
      <c r="C25" s="69"/>
      <c r="D25" s="69"/>
      <c r="E25" s="69"/>
      <c r="F25" s="69"/>
      <c r="G25" s="70"/>
      <c r="H25" s="72"/>
    </row>
    <row r="26" spans="1:8" ht="14.7" thickBot="1" x14ac:dyDescent="0.6"/>
    <row r="27" spans="1:8" ht="15.9" thickBot="1" x14ac:dyDescent="0.65">
      <c r="A27" s="408" t="s">
        <v>398</v>
      </c>
      <c r="B27" s="409"/>
      <c r="C27" s="409"/>
      <c r="D27" s="409"/>
      <c r="E27" s="409"/>
      <c r="F27" s="409"/>
      <c r="G27" s="409"/>
      <c r="H27" s="410"/>
    </row>
    <row r="28" spans="1:8" x14ac:dyDescent="0.55000000000000004">
      <c r="A28" s="73" t="s">
        <v>130</v>
      </c>
      <c r="B28" s="425" t="s">
        <v>360</v>
      </c>
      <c r="C28" s="425"/>
      <c r="D28" s="425"/>
      <c r="E28" s="425"/>
      <c r="F28" s="425"/>
      <c r="G28" s="425"/>
      <c r="H28" s="426"/>
    </row>
    <row r="29" spans="1:8" x14ac:dyDescent="0.55000000000000004">
      <c r="A29" s="73"/>
      <c r="B29" s="420"/>
      <c r="C29" s="420"/>
      <c r="D29" s="420"/>
      <c r="E29" s="420"/>
      <c r="F29" s="420"/>
      <c r="G29" s="420"/>
      <c r="H29" s="421"/>
    </row>
    <row r="30" spans="1:8" x14ac:dyDescent="0.55000000000000004">
      <c r="A30" s="73"/>
      <c r="B30" s="76" t="s">
        <v>309</v>
      </c>
      <c r="C30" s="77"/>
      <c r="D30" s="77"/>
      <c r="E30" s="77"/>
      <c r="F30" s="77"/>
      <c r="G30" s="77"/>
      <c r="H30" s="78"/>
    </row>
    <row r="31" spans="1:8" x14ac:dyDescent="0.55000000000000004">
      <c r="A31" s="73"/>
      <c r="C31" s="77"/>
      <c r="D31" s="77"/>
      <c r="E31" s="77"/>
      <c r="F31" s="77"/>
      <c r="G31" s="77"/>
      <c r="H31" s="78"/>
    </row>
    <row r="32" spans="1:8" x14ac:dyDescent="0.55000000000000004">
      <c r="A32" s="73"/>
      <c r="B32" s="49" t="s">
        <v>413</v>
      </c>
      <c r="D32" s="412"/>
      <c r="E32" s="412"/>
      <c r="F32" s="412"/>
      <c r="G32" s="412"/>
      <c r="H32" s="413"/>
    </row>
    <row r="33" spans="1:10" x14ac:dyDescent="0.55000000000000004">
      <c r="A33" s="73"/>
      <c r="C33" s="77"/>
      <c r="D33" s="77"/>
      <c r="E33" s="77"/>
      <c r="F33" s="77"/>
      <c r="G33" s="77"/>
      <c r="H33" s="78"/>
    </row>
    <row r="34" spans="1:10" ht="15" customHeight="1" x14ac:dyDescent="0.55000000000000004">
      <c r="A34" s="105"/>
      <c r="B34" s="77"/>
      <c r="C34" s="77"/>
      <c r="D34" s="77"/>
      <c r="E34" s="427" t="s">
        <v>358</v>
      </c>
      <c r="F34" s="427"/>
      <c r="G34" s="427"/>
      <c r="H34" s="428"/>
    </row>
    <row r="35" spans="1:10" x14ac:dyDescent="0.55000000000000004">
      <c r="A35" s="105"/>
      <c r="E35" s="77" t="s">
        <v>311</v>
      </c>
      <c r="F35" s="77" t="s">
        <v>311</v>
      </c>
      <c r="G35" s="77" t="s">
        <v>311</v>
      </c>
      <c r="H35" s="78" t="s">
        <v>311</v>
      </c>
      <c r="J35" s="77"/>
    </row>
    <row r="36" spans="1:10" x14ac:dyDescent="0.55000000000000004">
      <c r="A36" s="105"/>
      <c r="B36" s="79"/>
      <c r="C36" s="79"/>
      <c r="D36" s="79" t="s">
        <v>159</v>
      </c>
      <c r="E36" s="79" t="s">
        <v>257</v>
      </c>
      <c r="F36" s="79" t="s">
        <v>312</v>
      </c>
      <c r="G36" s="79" t="s">
        <v>313</v>
      </c>
      <c r="H36" s="80" t="s">
        <v>314</v>
      </c>
      <c r="J36" s="79"/>
    </row>
    <row r="37" spans="1:10" x14ac:dyDescent="0.55000000000000004">
      <c r="A37" s="105"/>
      <c r="B37" s="81" t="s">
        <v>190</v>
      </c>
      <c r="C37" s="82"/>
      <c r="D37" s="82" t="s">
        <v>158</v>
      </c>
      <c r="E37" s="82" t="s">
        <v>195</v>
      </c>
      <c r="F37" s="82" t="s">
        <v>259</v>
      </c>
      <c r="G37" s="82" t="s">
        <v>258</v>
      </c>
      <c r="H37" s="134" t="s">
        <v>315</v>
      </c>
      <c r="J37" s="79"/>
    </row>
    <row r="38" spans="1:10" ht="22" customHeight="1" x14ac:dyDescent="0.55000000000000004">
      <c r="A38" s="105"/>
      <c r="B38" s="87" t="s">
        <v>287</v>
      </c>
      <c r="C38" s="79"/>
      <c r="D38" s="79"/>
      <c r="E38" s="79"/>
      <c r="F38" s="79"/>
      <c r="G38" s="79"/>
      <c r="H38" s="80"/>
    </row>
    <row r="39" spans="1:10" ht="15" customHeight="1" x14ac:dyDescent="0.55000000000000004">
      <c r="A39" s="105"/>
      <c r="B39" s="396"/>
      <c r="C39" s="396"/>
      <c r="D39" s="261"/>
      <c r="E39" s="261"/>
      <c r="F39" s="261"/>
      <c r="G39" s="264"/>
      <c r="H39" s="265"/>
    </row>
    <row r="40" spans="1:10" x14ac:dyDescent="0.55000000000000004">
      <c r="A40" s="105"/>
      <c r="B40" s="396"/>
      <c r="C40" s="396"/>
      <c r="D40" s="261"/>
      <c r="E40" s="261"/>
      <c r="F40" s="261"/>
      <c r="G40" s="264"/>
      <c r="H40" s="265"/>
    </row>
    <row r="41" spans="1:10" x14ac:dyDescent="0.55000000000000004">
      <c r="A41" s="105"/>
      <c r="B41" s="396"/>
      <c r="C41" s="396"/>
      <c r="D41" s="261"/>
      <c r="E41" s="261"/>
      <c r="F41" s="261"/>
      <c r="G41" s="264"/>
      <c r="H41" s="265"/>
    </row>
    <row r="42" spans="1:10" x14ac:dyDescent="0.55000000000000004">
      <c r="A42" s="105"/>
      <c r="B42" s="396"/>
      <c r="C42" s="396"/>
      <c r="D42" s="261"/>
      <c r="E42" s="261"/>
      <c r="F42" s="261"/>
      <c r="G42" s="264"/>
      <c r="H42" s="265"/>
    </row>
    <row r="43" spans="1:10" x14ac:dyDescent="0.55000000000000004">
      <c r="A43" s="105"/>
      <c r="B43" s="396"/>
      <c r="C43" s="396"/>
      <c r="D43" s="261"/>
      <c r="E43" s="261"/>
      <c r="F43" s="261"/>
      <c r="G43" s="264"/>
      <c r="H43" s="265"/>
    </row>
    <row r="44" spans="1:10" x14ac:dyDescent="0.55000000000000004">
      <c r="A44" s="105"/>
      <c r="B44" s="396"/>
      <c r="C44" s="396"/>
      <c r="D44" s="261"/>
      <c r="E44" s="261"/>
      <c r="F44" s="261"/>
      <c r="G44" s="264"/>
      <c r="H44" s="265"/>
    </row>
    <row r="45" spans="1:10" x14ac:dyDescent="0.55000000000000004">
      <c r="A45" s="105"/>
      <c r="B45" s="396"/>
      <c r="C45" s="396"/>
      <c r="D45" s="261"/>
      <c r="E45" s="261"/>
      <c r="F45" s="261"/>
      <c r="G45" s="264"/>
      <c r="H45" s="265"/>
    </row>
    <row r="46" spans="1:10" x14ac:dyDescent="0.55000000000000004">
      <c r="A46" s="105"/>
      <c r="B46" s="396"/>
      <c r="C46" s="396"/>
      <c r="D46" s="261"/>
      <c r="E46" s="261"/>
      <c r="F46" s="261"/>
      <c r="G46" s="264"/>
      <c r="H46" s="265"/>
    </row>
    <row r="47" spans="1:10" x14ac:dyDescent="0.55000000000000004">
      <c r="A47" s="105"/>
      <c r="B47" s="396"/>
      <c r="C47" s="396"/>
      <c r="D47" s="261"/>
      <c r="E47" s="261"/>
      <c r="F47" s="261"/>
      <c r="G47" s="264"/>
      <c r="H47" s="265"/>
    </row>
    <row r="48" spans="1:10" x14ac:dyDescent="0.55000000000000004">
      <c r="A48" s="105"/>
      <c r="B48" s="396"/>
      <c r="C48" s="396"/>
      <c r="D48" s="261"/>
      <c r="E48" s="261"/>
      <c r="F48" s="261"/>
      <c r="G48" s="264"/>
      <c r="H48" s="265"/>
    </row>
    <row r="49" spans="1:8" x14ac:dyDescent="0.55000000000000004">
      <c r="A49" s="105"/>
      <c r="B49" s="424" t="s">
        <v>153</v>
      </c>
      <c r="C49" s="424"/>
      <c r="D49" s="261"/>
      <c r="E49" s="261"/>
      <c r="F49" s="261"/>
      <c r="G49" s="264"/>
      <c r="H49" s="265"/>
    </row>
    <row r="50" spans="1:8" x14ac:dyDescent="0.55000000000000004">
      <c r="A50" s="105"/>
      <c r="B50" s="396"/>
      <c r="C50" s="396"/>
      <c r="D50" s="261"/>
      <c r="E50" s="261"/>
      <c r="F50" s="261"/>
      <c r="G50" s="264"/>
      <c r="H50" s="265"/>
    </row>
    <row r="51" spans="1:8" ht="22" customHeight="1" x14ac:dyDescent="0.55000000000000004">
      <c r="A51" s="105"/>
      <c r="B51" s="87" t="s">
        <v>288</v>
      </c>
      <c r="C51" s="112"/>
      <c r="D51" s="139"/>
      <c r="E51" s="139"/>
      <c r="F51" s="139"/>
      <c r="G51" s="140"/>
      <c r="H51" s="141"/>
    </row>
    <row r="52" spans="1:8" x14ac:dyDescent="0.55000000000000004">
      <c r="A52" s="105"/>
      <c r="B52" s="396"/>
      <c r="C52" s="396"/>
      <c r="D52" s="261"/>
      <c r="E52" s="261"/>
      <c r="F52" s="261"/>
      <c r="G52" s="264"/>
      <c r="H52" s="265"/>
    </row>
    <row r="53" spans="1:8" x14ac:dyDescent="0.55000000000000004">
      <c r="A53" s="105"/>
      <c r="B53" s="396"/>
      <c r="C53" s="396"/>
      <c r="D53" s="261"/>
      <c r="E53" s="261"/>
      <c r="F53" s="261"/>
      <c r="G53" s="264"/>
      <c r="H53" s="265"/>
    </row>
    <row r="54" spans="1:8" x14ac:dyDescent="0.55000000000000004">
      <c r="A54" s="105"/>
      <c r="B54" s="396"/>
      <c r="C54" s="396"/>
      <c r="D54" s="261"/>
      <c r="E54" s="261"/>
      <c r="F54" s="261"/>
      <c r="G54" s="264"/>
      <c r="H54" s="265"/>
    </row>
    <row r="55" spans="1:8" x14ac:dyDescent="0.55000000000000004">
      <c r="A55" s="105"/>
      <c r="B55" s="396"/>
      <c r="C55" s="396"/>
      <c r="D55" s="261"/>
      <c r="E55" s="261"/>
      <c r="F55" s="261"/>
      <c r="G55" s="264"/>
      <c r="H55" s="265"/>
    </row>
    <row r="56" spans="1:8" x14ac:dyDescent="0.55000000000000004">
      <c r="A56" s="105"/>
      <c r="B56" s="396"/>
      <c r="C56" s="396"/>
      <c r="D56" s="261"/>
      <c r="E56" s="261"/>
      <c r="F56" s="261"/>
      <c r="G56" s="264"/>
      <c r="H56" s="265"/>
    </row>
    <row r="57" spans="1:8" x14ac:dyDescent="0.55000000000000004">
      <c r="A57" s="105"/>
      <c r="B57" s="396"/>
      <c r="C57" s="396"/>
      <c r="D57" s="261"/>
      <c r="E57" s="261"/>
      <c r="F57" s="261"/>
      <c r="G57" s="264"/>
      <c r="H57" s="265"/>
    </row>
    <row r="58" spans="1:8" x14ac:dyDescent="0.55000000000000004">
      <c r="A58" s="105"/>
      <c r="B58" s="396"/>
      <c r="C58" s="396"/>
      <c r="D58" s="261"/>
      <c r="E58" s="261"/>
      <c r="F58" s="261"/>
      <c r="G58" s="264"/>
      <c r="H58" s="265"/>
    </row>
    <row r="59" spans="1:8" x14ac:dyDescent="0.55000000000000004">
      <c r="A59" s="105"/>
      <c r="B59" s="396"/>
      <c r="C59" s="396"/>
      <c r="D59" s="261"/>
      <c r="E59" s="261"/>
      <c r="F59" s="261"/>
      <c r="G59" s="264"/>
      <c r="H59" s="265"/>
    </row>
    <row r="60" spans="1:8" x14ac:dyDescent="0.55000000000000004">
      <c r="A60" s="105"/>
      <c r="B60" s="396"/>
      <c r="C60" s="396"/>
      <c r="D60" s="261"/>
      <c r="E60" s="261"/>
      <c r="F60" s="261"/>
      <c r="G60" s="264"/>
      <c r="H60" s="265"/>
    </row>
    <row r="61" spans="1:8" x14ac:dyDescent="0.55000000000000004">
      <c r="A61" s="105"/>
      <c r="B61" s="396"/>
      <c r="C61" s="396"/>
      <c r="D61" s="261"/>
      <c r="E61" s="261"/>
      <c r="F61" s="261"/>
      <c r="G61" s="264"/>
      <c r="H61" s="265"/>
    </row>
    <row r="62" spans="1:8" x14ac:dyDescent="0.55000000000000004">
      <c r="A62" s="105"/>
      <c r="B62" s="424" t="s">
        <v>153</v>
      </c>
      <c r="C62" s="424"/>
      <c r="D62" s="261"/>
      <c r="E62" s="261"/>
      <c r="F62" s="261"/>
      <c r="G62" s="264"/>
      <c r="H62" s="265"/>
    </row>
    <row r="63" spans="1:8" x14ac:dyDescent="0.55000000000000004">
      <c r="A63" s="105"/>
      <c r="B63" s="396"/>
      <c r="C63" s="396"/>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131</v>
      </c>
      <c r="B65" s="49" t="s">
        <v>297</v>
      </c>
      <c r="C65" s="119"/>
      <c r="D65" s="146"/>
      <c r="E65" s="146"/>
      <c r="F65" s="146"/>
      <c r="G65" s="140"/>
      <c r="H65" s="141"/>
    </row>
    <row r="66" spans="1:8" x14ac:dyDescent="0.55000000000000004">
      <c r="A66" s="105"/>
      <c r="C66" s="43" t="s">
        <v>283</v>
      </c>
      <c r="D66" s="144">
        <f>D64</f>
        <v>0</v>
      </c>
      <c r="E66" s="144">
        <f t="shared" ref="E66:H66" si="0">E64</f>
        <v>0</v>
      </c>
      <c r="F66" s="144">
        <f t="shared" si="0"/>
        <v>0</v>
      </c>
      <c r="G66" s="144">
        <f t="shared" si="0"/>
        <v>0</v>
      </c>
      <c r="H66" s="201">
        <f t="shared" si="0"/>
        <v>0</v>
      </c>
    </row>
    <row r="67" spans="1:8" x14ac:dyDescent="0.55000000000000004">
      <c r="A67" s="105"/>
      <c r="C67" s="43" t="s">
        <v>284</v>
      </c>
      <c r="E67" s="299" t="e">
        <f>E64/D64</f>
        <v>#DIV/0!</v>
      </c>
      <c r="F67" s="299" t="e">
        <f>F64/D64</f>
        <v>#DIV/0!</v>
      </c>
      <c r="G67" s="299" t="e">
        <f>G64/D64</f>
        <v>#DIV/0!</v>
      </c>
      <c r="H67" s="300" t="e">
        <f>H64/D64</f>
        <v>#DIV/0!</v>
      </c>
    </row>
    <row r="68" spans="1:8" x14ac:dyDescent="0.55000000000000004">
      <c r="A68" s="105"/>
      <c r="C68" s="43" t="s">
        <v>298</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291</v>
      </c>
      <c r="C71" s="142" t="s">
        <v>316</v>
      </c>
      <c r="D71" s="142"/>
      <c r="E71" s="142"/>
      <c r="F71" s="142"/>
      <c r="G71" s="142"/>
      <c r="H71" s="155"/>
    </row>
    <row r="72" spans="1:8" ht="15" customHeight="1" x14ac:dyDescent="0.55000000000000004">
      <c r="A72" s="105"/>
      <c r="B72" s="154" t="s">
        <v>292</v>
      </c>
      <c r="C72" s="142" t="s">
        <v>353</v>
      </c>
      <c r="D72" s="142"/>
      <c r="E72" s="142"/>
      <c r="F72" s="142"/>
      <c r="G72" s="142"/>
      <c r="H72" s="155"/>
    </row>
    <row r="73" spans="1:8" x14ac:dyDescent="0.55000000000000004">
      <c r="A73" s="105"/>
      <c r="B73" s="156"/>
      <c r="C73" s="142"/>
      <c r="D73" s="142"/>
      <c r="E73" s="142"/>
      <c r="F73" s="142"/>
      <c r="G73" s="142"/>
      <c r="H73" s="155"/>
    </row>
    <row r="74" spans="1:8" x14ac:dyDescent="0.55000000000000004">
      <c r="A74" s="73" t="s">
        <v>132</v>
      </c>
      <c r="B74" s="49" t="s">
        <v>293</v>
      </c>
      <c r="E74" s="91"/>
      <c r="F74" s="91"/>
      <c r="G74" s="91"/>
      <c r="H74" s="150"/>
    </row>
    <row r="75" spans="1:8" x14ac:dyDescent="0.55000000000000004">
      <c r="A75" s="105"/>
      <c r="B75" s="420" t="s">
        <v>367</v>
      </c>
      <c r="C75" s="420"/>
      <c r="D75" s="420"/>
      <c r="E75" s="420"/>
      <c r="F75" s="420"/>
      <c r="G75" s="420"/>
      <c r="H75" s="421"/>
    </row>
    <row r="76" spans="1:8" x14ac:dyDescent="0.55000000000000004">
      <c r="A76" s="73"/>
      <c r="B76" s="420"/>
      <c r="C76" s="420"/>
      <c r="D76" s="420"/>
      <c r="E76" s="420"/>
      <c r="F76" s="420"/>
      <c r="G76" s="420"/>
      <c r="H76" s="421"/>
    </row>
    <row r="77" spans="1:8" x14ac:dyDescent="0.55000000000000004">
      <c r="A77" s="73"/>
      <c r="E77" s="91"/>
      <c r="F77" s="91"/>
      <c r="G77" s="91"/>
      <c r="H77" s="150"/>
    </row>
    <row r="78" spans="1:8" x14ac:dyDescent="0.55000000000000004">
      <c r="A78" s="73"/>
      <c r="B78" s="420" t="s">
        <v>364</v>
      </c>
      <c r="C78" s="420"/>
      <c r="D78" s="420"/>
      <c r="E78" s="420"/>
      <c r="F78" s="420"/>
      <c r="G78" s="420"/>
      <c r="H78" s="421"/>
    </row>
    <row r="79" spans="1:8" x14ac:dyDescent="0.55000000000000004">
      <c r="A79" s="73"/>
      <c r="B79" s="420"/>
      <c r="C79" s="420"/>
      <c r="D79" s="420"/>
      <c r="E79" s="420"/>
      <c r="F79" s="420"/>
      <c r="G79" s="420"/>
      <c r="H79" s="421"/>
    </row>
    <row r="80" spans="1:8" x14ac:dyDescent="0.55000000000000004">
      <c r="A80" s="73"/>
      <c r="B80" s="420"/>
      <c r="C80" s="420"/>
      <c r="D80" s="420"/>
      <c r="E80" s="420"/>
      <c r="F80" s="420"/>
      <c r="G80" s="420"/>
      <c r="H80" s="421"/>
    </row>
    <row r="81" spans="1:8" x14ac:dyDescent="0.55000000000000004">
      <c r="A81" s="73"/>
      <c r="B81" s="420"/>
      <c r="C81" s="420"/>
      <c r="D81" s="420"/>
      <c r="E81" s="420"/>
      <c r="F81" s="420"/>
      <c r="G81" s="420"/>
      <c r="H81" s="421"/>
    </row>
    <row r="82" spans="1:8" x14ac:dyDescent="0.55000000000000004">
      <c r="A82" s="73"/>
      <c r="E82" s="91"/>
      <c r="F82" s="91"/>
      <c r="G82" s="91"/>
      <c r="H82" s="150"/>
    </row>
    <row r="83" spans="1:8" x14ac:dyDescent="0.55000000000000004">
      <c r="A83" s="73"/>
      <c r="B83" s="49" t="s">
        <v>413</v>
      </c>
      <c r="D83" s="459"/>
      <c r="E83" s="459"/>
      <c r="F83" s="459"/>
      <c r="G83" s="459"/>
      <c r="H83" s="460"/>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366</v>
      </c>
      <c r="E86" s="157" t="s">
        <v>295</v>
      </c>
      <c r="F86" s="157" t="s">
        <v>300</v>
      </c>
      <c r="G86" s="157"/>
      <c r="H86" s="158"/>
    </row>
    <row r="87" spans="1:8" x14ac:dyDescent="0.55000000000000004">
      <c r="A87" s="73"/>
      <c r="B87" s="159" t="s">
        <v>365</v>
      </c>
      <c r="C87" s="83"/>
      <c r="D87" s="160" t="s">
        <v>303</v>
      </c>
      <c r="E87" s="161" t="s">
        <v>296</v>
      </c>
      <c r="F87" s="161" t="s">
        <v>299</v>
      </c>
      <c r="G87" s="202" t="s">
        <v>304</v>
      </c>
      <c r="H87" s="203"/>
    </row>
    <row r="88" spans="1:8" x14ac:dyDescent="0.55000000000000004">
      <c r="A88" s="73"/>
      <c r="B88" s="43" t="s">
        <v>318</v>
      </c>
      <c r="E88" s="91"/>
      <c r="G88" s="91"/>
      <c r="H88" s="150"/>
    </row>
    <row r="89" spans="1:8" x14ac:dyDescent="0.55000000000000004">
      <c r="A89" s="73"/>
      <c r="C89" s="162" t="e">
        <f>IF(E68="Yes", "Complete Analysis", "N/A - Do Not Complete")</f>
        <v>#DIV/0!</v>
      </c>
      <c r="D89" s="284"/>
      <c r="E89" s="261"/>
      <c r="F89" s="90" t="e">
        <f>E89/E95</f>
        <v>#DIV/0!</v>
      </c>
      <c r="G89" s="416"/>
      <c r="H89" s="417"/>
    </row>
    <row r="90" spans="1:8" x14ac:dyDescent="0.55000000000000004">
      <c r="A90" s="73"/>
      <c r="D90" s="284"/>
      <c r="E90" s="261"/>
      <c r="F90" s="90" t="e">
        <f>E90/E95</f>
        <v>#DIV/0!</v>
      </c>
      <c r="G90" s="416"/>
      <c r="H90" s="417"/>
    </row>
    <row r="91" spans="1:8" x14ac:dyDescent="0.55000000000000004">
      <c r="A91" s="73"/>
      <c r="D91" s="284"/>
      <c r="E91" s="261"/>
      <c r="F91" s="90" t="e">
        <f>E91/E95</f>
        <v>#DIV/0!</v>
      </c>
      <c r="G91" s="416"/>
      <c r="H91" s="417"/>
    </row>
    <row r="92" spans="1:8" x14ac:dyDescent="0.55000000000000004">
      <c r="A92" s="73"/>
      <c r="D92" s="284"/>
      <c r="E92" s="261"/>
      <c r="F92" s="90" t="e">
        <f>E92/E95</f>
        <v>#DIV/0!</v>
      </c>
      <c r="G92" s="416"/>
      <c r="H92" s="417"/>
    </row>
    <row r="93" spans="1:8" x14ac:dyDescent="0.55000000000000004">
      <c r="A93" s="73"/>
      <c r="D93" s="284"/>
      <c r="E93" s="261"/>
      <c r="F93" s="90" t="e">
        <f>E93/E95</f>
        <v>#DIV/0!</v>
      </c>
      <c r="G93" s="416"/>
      <c r="H93" s="417"/>
    </row>
    <row r="94" spans="1:8" x14ac:dyDescent="0.55000000000000004">
      <c r="A94" s="73"/>
      <c r="D94" s="285"/>
      <c r="E94" s="267"/>
      <c r="F94" s="90" t="e">
        <f>E94/E95</f>
        <v>#DIV/0!</v>
      </c>
      <c r="G94" s="414"/>
      <c r="H94" s="415"/>
    </row>
    <row r="95" spans="1:8" x14ac:dyDescent="0.55000000000000004">
      <c r="A95" s="73"/>
      <c r="C95" s="163"/>
      <c r="D95" s="163" t="s">
        <v>322</v>
      </c>
      <c r="E95" s="164">
        <f>SUM(E89:E94)</f>
        <v>0</v>
      </c>
      <c r="F95" s="91"/>
      <c r="G95" s="165" t="s">
        <v>305</v>
      </c>
      <c r="H95" s="289"/>
    </row>
    <row r="96" spans="1:8" x14ac:dyDescent="0.55000000000000004">
      <c r="A96" s="73"/>
      <c r="E96" s="91"/>
      <c r="F96" s="91"/>
      <c r="G96" s="91"/>
      <c r="H96" s="150"/>
    </row>
    <row r="97" spans="1:8" x14ac:dyDescent="0.55000000000000004">
      <c r="A97" s="73"/>
      <c r="B97" s="43" t="s">
        <v>319</v>
      </c>
      <c r="E97" s="91"/>
      <c r="F97" s="91"/>
      <c r="G97" s="91"/>
      <c r="H97" s="150"/>
    </row>
    <row r="98" spans="1:8" x14ac:dyDescent="0.55000000000000004">
      <c r="A98" s="73"/>
      <c r="C98" s="162" t="e">
        <f>IF(F68="Yes", "Complete Analysis", "N/A - Do Not Complete")</f>
        <v>#DIV/0!</v>
      </c>
      <c r="D98" s="284"/>
      <c r="E98" s="261"/>
      <c r="F98" s="90" t="e">
        <f>E98/E104</f>
        <v>#DIV/0!</v>
      </c>
      <c r="G98" s="416"/>
      <c r="H98" s="417"/>
    </row>
    <row r="99" spans="1:8" x14ac:dyDescent="0.55000000000000004">
      <c r="A99" s="73"/>
      <c r="D99" s="284"/>
      <c r="E99" s="261"/>
      <c r="F99" s="90" t="e">
        <f>E99/E104</f>
        <v>#DIV/0!</v>
      </c>
      <c r="G99" s="416"/>
      <c r="H99" s="417"/>
    </row>
    <row r="100" spans="1:8" x14ac:dyDescent="0.55000000000000004">
      <c r="A100" s="73"/>
      <c r="D100" s="284"/>
      <c r="E100" s="261"/>
      <c r="F100" s="90" t="e">
        <f>E100/E104</f>
        <v>#DIV/0!</v>
      </c>
      <c r="G100" s="416"/>
      <c r="H100" s="417"/>
    </row>
    <row r="101" spans="1:8" x14ac:dyDescent="0.55000000000000004">
      <c r="A101" s="73"/>
      <c r="D101" s="284"/>
      <c r="E101" s="261"/>
      <c r="F101" s="90" t="e">
        <f>E101/E104</f>
        <v>#DIV/0!</v>
      </c>
      <c r="G101" s="416"/>
      <c r="H101" s="417"/>
    </row>
    <row r="102" spans="1:8" x14ac:dyDescent="0.55000000000000004">
      <c r="A102" s="73"/>
      <c r="D102" s="284"/>
      <c r="E102" s="261"/>
      <c r="F102" s="90" t="e">
        <f>E102/E104</f>
        <v>#DIV/0!</v>
      </c>
      <c r="G102" s="416"/>
      <c r="H102" s="417"/>
    </row>
    <row r="103" spans="1:8" x14ac:dyDescent="0.55000000000000004">
      <c r="A103" s="73"/>
      <c r="D103" s="285"/>
      <c r="E103" s="267"/>
      <c r="F103" s="90" t="e">
        <f>E103/E104</f>
        <v>#DIV/0!</v>
      </c>
      <c r="G103" s="414"/>
      <c r="H103" s="415"/>
    </row>
    <row r="104" spans="1:8" x14ac:dyDescent="0.55000000000000004">
      <c r="A104" s="73"/>
      <c r="D104" s="163" t="s">
        <v>323</v>
      </c>
      <c r="E104" s="164">
        <f>SUM(E98:E103)</f>
        <v>0</v>
      </c>
      <c r="F104" s="91"/>
      <c r="G104" s="165" t="s">
        <v>305</v>
      </c>
      <c r="H104" s="289"/>
    </row>
    <row r="105" spans="1:8" x14ac:dyDescent="0.55000000000000004">
      <c r="A105" s="73"/>
      <c r="D105" s="163"/>
      <c r="E105" s="204"/>
      <c r="F105" s="91"/>
      <c r="G105" s="165"/>
      <c r="H105" s="205"/>
    </row>
    <row r="106" spans="1:8" x14ac:dyDescent="0.55000000000000004">
      <c r="A106" s="105"/>
      <c r="B106" s="43" t="s">
        <v>320</v>
      </c>
      <c r="E106" s="91"/>
      <c r="F106" s="91"/>
      <c r="G106" s="91"/>
      <c r="H106" s="150"/>
    </row>
    <row r="107" spans="1:8" x14ac:dyDescent="0.55000000000000004">
      <c r="A107" s="105"/>
      <c r="C107" s="162" t="e">
        <f>IF(G68="Yes", "Complete Analysis", "N/A - Do Not Complete")</f>
        <v>#DIV/0!</v>
      </c>
      <c r="D107" s="284"/>
      <c r="E107" s="261"/>
      <c r="F107" s="90" t="e">
        <f>E107/E113</f>
        <v>#DIV/0!</v>
      </c>
      <c r="G107" s="416"/>
      <c r="H107" s="417"/>
    </row>
    <row r="108" spans="1:8" x14ac:dyDescent="0.55000000000000004">
      <c r="A108" s="105"/>
      <c r="D108" s="284"/>
      <c r="E108" s="261"/>
      <c r="F108" s="90" t="e">
        <f>E108/E113</f>
        <v>#DIV/0!</v>
      </c>
      <c r="G108" s="416"/>
      <c r="H108" s="417"/>
    </row>
    <row r="109" spans="1:8" x14ac:dyDescent="0.55000000000000004">
      <c r="A109" s="105"/>
      <c r="D109" s="284"/>
      <c r="E109" s="261"/>
      <c r="F109" s="90" t="e">
        <f>E109/E113</f>
        <v>#DIV/0!</v>
      </c>
      <c r="G109" s="416"/>
      <c r="H109" s="417"/>
    </row>
    <row r="110" spans="1:8" x14ac:dyDescent="0.55000000000000004">
      <c r="A110" s="105"/>
      <c r="D110" s="284"/>
      <c r="E110" s="261"/>
      <c r="F110" s="90" t="e">
        <f>E110/E113</f>
        <v>#DIV/0!</v>
      </c>
      <c r="G110" s="416"/>
      <c r="H110" s="417"/>
    </row>
    <row r="111" spans="1:8" x14ac:dyDescent="0.55000000000000004">
      <c r="A111" s="105"/>
      <c r="D111" s="284"/>
      <c r="E111" s="261"/>
      <c r="F111" s="90" t="e">
        <f>E111/E113</f>
        <v>#DIV/0!</v>
      </c>
      <c r="G111" s="416"/>
      <c r="H111" s="417"/>
    </row>
    <row r="112" spans="1:8" x14ac:dyDescent="0.55000000000000004">
      <c r="A112" s="105"/>
      <c r="D112" s="285"/>
      <c r="E112" s="267"/>
      <c r="F112" s="90" t="e">
        <f>E112/E113</f>
        <v>#DIV/0!</v>
      </c>
      <c r="G112" s="414"/>
      <c r="H112" s="415"/>
    </row>
    <row r="113" spans="1:8" x14ac:dyDescent="0.55000000000000004">
      <c r="A113" s="105"/>
      <c r="D113" s="163" t="s">
        <v>324</v>
      </c>
      <c r="E113" s="164">
        <f>SUM(E107:E112)</f>
        <v>0</v>
      </c>
      <c r="F113" s="91"/>
      <c r="G113" s="165" t="s">
        <v>305</v>
      </c>
      <c r="H113" s="289"/>
    </row>
    <row r="114" spans="1:8" x14ac:dyDescent="0.55000000000000004">
      <c r="A114" s="105"/>
      <c r="E114" s="91"/>
      <c r="F114" s="91"/>
      <c r="G114" s="91"/>
      <c r="H114" s="150"/>
    </row>
    <row r="115" spans="1:8" x14ac:dyDescent="0.55000000000000004">
      <c r="A115" s="105"/>
      <c r="B115" s="43" t="s">
        <v>321</v>
      </c>
      <c r="E115" s="91"/>
      <c r="F115" s="91"/>
      <c r="G115" s="91"/>
      <c r="H115" s="150"/>
    </row>
    <row r="116" spans="1:8" x14ac:dyDescent="0.55000000000000004">
      <c r="A116" s="105"/>
      <c r="C116" s="162" t="e">
        <f>IF(H68="Yes", "Complete Analysis", "N/A - Do Not Complete")</f>
        <v>#DIV/0!</v>
      </c>
      <c r="D116" s="284"/>
      <c r="E116" s="261"/>
      <c r="F116" s="90" t="e">
        <f>E116/E122</f>
        <v>#DIV/0!</v>
      </c>
      <c r="G116" s="416"/>
      <c r="H116" s="417"/>
    </row>
    <row r="117" spans="1:8" x14ac:dyDescent="0.55000000000000004">
      <c r="A117" s="105"/>
      <c r="C117" s="162"/>
      <c r="D117" s="284"/>
      <c r="E117" s="261"/>
      <c r="F117" s="90" t="e">
        <f>E117/E122</f>
        <v>#DIV/0!</v>
      </c>
      <c r="G117" s="416"/>
      <c r="H117" s="417"/>
    </row>
    <row r="118" spans="1:8" x14ac:dyDescent="0.55000000000000004">
      <c r="A118" s="105"/>
      <c r="C118" s="162"/>
      <c r="D118" s="284"/>
      <c r="E118" s="261"/>
      <c r="F118" s="90" t="e">
        <f>E118/E122</f>
        <v>#DIV/0!</v>
      </c>
      <c r="G118" s="416"/>
      <c r="H118" s="417"/>
    </row>
    <row r="119" spans="1:8" x14ac:dyDescent="0.55000000000000004">
      <c r="A119" s="105"/>
      <c r="C119" s="162"/>
      <c r="D119" s="284"/>
      <c r="E119" s="261"/>
      <c r="F119" s="90" t="e">
        <f>E119/E122</f>
        <v>#DIV/0!</v>
      </c>
      <c r="G119" s="416"/>
      <c r="H119" s="417"/>
    </row>
    <row r="120" spans="1:8" x14ac:dyDescent="0.55000000000000004">
      <c r="A120" s="105"/>
      <c r="C120" s="162"/>
      <c r="D120" s="284"/>
      <c r="E120" s="261"/>
      <c r="F120" s="90" t="e">
        <f>E120/E122</f>
        <v>#DIV/0!</v>
      </c>
      <c r="G120" s="416"/>
      <c r="H120" s="417"/>
    </row>
    <row r="121" spans="1:8" x14ac:dyDescent="0.55000000000000004">
      <c r="A121" s="105"/>
      <c r="C121" s="162"/>
      <c r="D121" s="285"/>
      <c r="E121" s="267"/>
      <c r="F121" s="90" t="e">
        <f>E121/E122</f>
        <v>#DIV/0!</v>
      </c>
      <c r="G121" s="414"/>
      <c r="H121" s="415"/>
    </row>
    <row r="122" spans="1:8" x14ac:dyDescent="0.55000000000000004">
      <c r="A122" s="105"/>
      <c r="C122" s="162"/>
      <c r="D122" s="163" t="s">
        <v>325</v>
      </c>
      <c r="E122" s="164">
        <f>SUM(E116:E121)</f>
        <v>0</v>
      </c>
      <c r="F122" s="90"/>
      <c r="G122" s="165" t="s">
        <v>305</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08" t="s">
        <v>399</v>
      </c>
      <c r="B125" s="409"/>
      <c r="C125" s="409"/>
      <c r="D125" s="409"/>
      <c r="E125" s="409"/>
      <c r="F125" s="409"/>
      <c r="G125" s="409"/>
      <c r="H125" s="410"/>
    </row>
    <row r="126" spans="1:8" ht="15" customHeight="1" x14ac:dyDescent="0.55000000000000004">
      <c r="A126" s="73" t="s">
        <v>134</v>
      </c>
      <c r="B126" s="74" t="s">
        <v>369</v>
      </c>
      <c r="C126" s="74"/>
      <c r="D126" s="74"/>
      <c r="E126" s="74"/>
      <c r="F126" s="74"/>
      <c r="G126" s="74"/>
      <c r="H126" s="206"/>
    </row>
    <row r="127" spans="1:8" x14ac:dyDescent="0.55000000000000004">
      <c r="A127" s="105"/>
      <c r="H127" s="75"/>
    </row>
    <row r="128" spans="1:8" x14ac:dyDescent="0.55000000000000004">
      <c r="A128" s="73"/>
      <c r="B128" s="49" t="s">
        <v>413</v>
      </c>
      <c r="D128" s="412"/>
      <c r="E128" s="412"/>
      <c r="F128" s="412"/>
      <c r="G128" s="412"/>
      <c r="H128" s="413"/>
    </row>
    <row r="129" spans="1:8" x14ac:dyDescent="0.55000000000000004">
      <c r="A129" s="73"/>
      <c r="C129" s="77"/>
      <c r="D129" s="77"/>
      <c r="E129" s="77"/>
      <c r="F129" s="77"/>
      <c r="G129" s="77"/>
      <c r="H129" s="78"/>
    </row>
    <row r="130" spans="1:8" x14ac:dyDescent="0.55000000000000004">
      <c r="A130" s="105"/>
      <c r="E130" s="456" t="s">
        <v>290</v>
      </c>
      <c r="F130" s="457"/>
      <c r="G130" s="457"/>
      <c r="H130" s="458"/>
    </row>
    <row r="131" spans="1:8" x14ac:dyDescent="0.55000000000000004">
      <c r="A131" s="105"/>
      <c r="E131" s="79" t="s">
        <v>138</v>
      </c>
      <c r="F131" s="79" t="s">
        <v>138</v>
      </c>
      <c r="G131" s="79" t="s">
        <v>138</v>
      </c>
      <c r="H131" s="80" t="s">
        <v>138</v>
      </c>
    </row>
    <row r="132" spans="1:8" x14ac:dyDescent="0.55000000000000004">
      <c r="A132" s="105"/>
      <c r="E132" s="79" t="s">
        <v>257</v>
      </c>
      <c r="F132" s="79" t="s">
        <v>312</v>
      </c>
      <c r="G132" s="79" t="s">
        <v>313</v>
      </c>
      <c r="H132" s="80" t="s">
        <v>314</v>
      </c>
    </row>
    <row r="133" spans="1:8" x14ac:dyDescent="0.55000000000000004">
      <c r="A133" s="105"/>
      <c r="B133" s="81" t="s">
        <v>194</v>
      </c>
      <c r="C133" s="82"/>
      <c r="D133" s="83"/>
      <c r="E133" s="82" t="s">
        <v>195</v>
      </c>
      <c r="F133" s="82" t="s">
        <v>259</v>
      </c>
      <c r="G133" s="82" t="s">
        <v>258</v>
      </c>
      <c r="H133" s="134" t="s">
        <v>315</v>
      </c>
    </row>
    <row r="134" spans="1:8" ht="22" customHeight="1" x14ac:dyDescent="0.55000000000000004">
      <c r="A134" s="105"/>
      <c r="B134" s="87" t="s">
        <v>287</v>
      </c>
      <c r="C134" s="79"/>
      <c r="D134" s="79"/>
      <c r="E134" s="79"/>
      <c r="F134" s="79"/>
      <c r="G134" s="79"/>
      <c r="H134" s="80"/>
    </row>
    <row r="135" spans="1:8" ht="15" customHeight="1" x14ac:dyDescent="0.55000000000000004">
      <c r="A135" s="105"/>
      <c r="B135" s="455"/>
      <c r="C135" s="455"/>
      <c r="D135" s="455"/>
      <c r="E135" s="266"/>
      <c r="F135" s="266"/>
      <c r="G135" s="281"/>
      <c r="H135" s="282"/>
    </row>
    <row r="136" spans="1:8" x14ac:dyDescent="0.55000000000000004">
      <c r="A136" s="105"/>
      <c r="B136" s="418"/>
      <c r="C136" s="430"/>
      <c r="D136" s="419"/>
      <c r="E136" s="266"/>
      <c r="F136" s="266"/>
      <c r="G136" s="281"/>
      <c r="H136" s="282"/>
    </row>
    <row r="137" spans="1:8" x14ac:dyDescent="0.55000000000000004">
      <c r="A137" s="105"/>
      <c r="B137" s="418"/>
      <c r="C137" s="430"/>
      <c r="D137" s="419"/>
      <c r="E137" s="266"/>
      <c r="F137" s="266"/>
      <c r="G137" s="281"/>
      <c r="H137" s="282"/>
    </row>
    <row r="138" spans="1:8" x14ac:dyDescent="0.55000000000000004">
      <c r="A138" s="105"/>
      <c r="B138" s="418"/>
      <c r="C138" s="430"/>
      <c r="D138" s="419"/>
      <c r="E138" s="266"/>
      <c r="F138" s="266"/>
      <c r="G138" s="281"/>
      <c r="H138" s="282"/>
    </row>
    <row r="139" spans="1:8" x14ac:dyDescent="0.55000000000000004">
      <c r="A139" s="105"/>
      <c r="B139" s="418"/>
      <c r="C139" s="430"/>
      <c r="D139" s="419"/>
      <c r="E139" s="266"/>
      <c r="F139" s="266"/>
      <c r="G139" s="281"/>
      <c r="H139" s="282"/>
    </row>
    <row r="140" spans="1:8" x14ac:dyDescent="0.55000000000000004">
      <c r="A140" s="105"/>
      <c r="B140" s="418"/>
      <c r="C140" s="430"/>
      <c r="D140" s="419"/>
      <c r="E140" s="266"/>
      <c r="F140" s="266"/>
      <c r="G140" s="281"/>
      <c r="H140" s="282"/>
    </row>
    <row r="141" spans="1:8" x14ac:dyDescent="0.55000000000000004">
      <c r="A141" s="105"/>
      <c r="B141" s="418"/>
      <c r="C141" s="430"/>
      <c r="D141" s="419"/>
      <c r="E141" s="266"/>
      <c r="F141" s="266"/>
      <c r="G141" s="281"/>
      <c r="H141" s="282"/>
    </row>
    <row r="142" spans="1:8" x14ac:dyDescent="0.55000000000000004">
      <c r="A142" s="105"/>
      <c r="B142" s="418"/>
      <c r="C142" s="430"/>
      <c r="D142" s="419"/>
      <c r="E142" s="266"/>
      <c r="F142" s="266"/>
      <c r="G142" s="281"/>
      <c r="H142" s="282"/>
    </row>
    <row r="143" spans="1:8" x14ac:dyDescent="0.55000000000000004">
      <c r="A143" s="105"/>
      <c r="B143" s="418"/>
      <c r="C143" s="430"/>
      <c r="D143" s="419"/>
      <c r="E143" s="266"/>
      <c r="F143" s="266"/>
      <c r="G143" s="281"/>
      <c r="H143" s="282"/>
    </row>
    <row r="144" spans="1:8" x14ac:dyDescent="0.55000000000000004">
      <c r="A144" s="105"/>
      <c r="B144" s="418"/>
      <c r="C144" s="430"/>
      <c r="D144" s="419"/>
      <c r="E144" s="266"/>
      <c r="F144" s="266"/>
      <c r="G144" s="281"/>
      <c r="H144" s="282"/>
    </row>
    <row r="145" spans="1:8" x14ac:dyDescent="0.55000000000000004">
      <c r="A145" s="105"/>
      <c r="B145" s="397" t="s">
        <v>153</v>
      </c>
      <c r="C145" s="398"/>
      <c r="D145" s="399"/>
      <c r="E145" s="266"/>
      <c r="F145" s="266"/>
      <c r="G145" s="281"/>
      <c r="H145" s="282"/>
    </row>
    <row r="146" spans="1:8" x14ac:dyDescent="0.55000000000000004">
      <c r="A146" s="105"/>
      <c r="B146" s="418"/>
      <c r="C146" s="430"/>
      <c r="D146" s="419"/>
      <c r="E146" s="266"/>
      <c r="F146" s="266"/>
      <c r="G146" s="281"/>
      <c r="H146" s="282"/>
    </row>
    <row r="147" spans="1:8" ht="22" customHeight="1" x14ac:dyDescent="0.55000000000000004">
      <c r="A147" s="105"/>
      <c r="B147" s="87" t="s">
        <v>288</v>
      </c>
      <c r="C147" s="112"/>
      <c r="D147" s="139"/>
      <c r="E147" s="139"/>
      <c r="F147" s="139"/>
      <c r="G147" s="140"/>
      <c r="H147" s="141"/>
    </row>
    <row r="148" spans="1:8" ht="15" customHeight="1" x14ac:dyDescent="0.55000000000000004">
      <c r="A148" s="105"/>
      <c r="B148" s="418"/>
      <c r="C148" s="430"/>
      <c r="D148" s="419"/>
      <c r="E148" s="266"/>
      <c r="F148" s="266"/>
      <c r="G148" s="281"/>
      <c r="H148" s="282"/>
    </row>
    <row r="149" spans="1:8" x14ac:dyDescent="0.55000000000000004">
      <c r="A149" s="105"/>
      <c r="B149" s="418"/>
      <c r="C149" s="430"/>
      <c r="D149" s="419"/>
      <c r="E149" s="266"/>
      <c r="F149" s="266"/>
      <c r="G149" s="281"/>
      <c r="H149" s="282"/>
    </row>
    <row r="150" spans="1:8" x14ac:dyDescent="0.55000000000000004">
      <c r="A150" s="105"/>
      <c r="B150" s="418"/>
      <c r="C150" s="430"/>
      <c r="D150" s="419"/>
      <c r="E150" s="266"/>
      <c r="F150" s="266"/>
      <c r="G150" s="281"/>
      <c r="H150" s="282"/>
    </row>
    <row r="151" spans="1:8" x14ac:dyDescent="0.55000000000000004">
      <c r="A151" s="105"/>
      <c r="B151" s="418"/>
      <c r="C151" s="430"/>
      <c r="D151" s="419"/>
      <c r="E151" s="266"/>
      <c r="F151" s="266"/>
      <c r="G151" s="281"/>
      <c r="H151" s="282"/>
    </row>
    <row r="152" spans="1:8" x14ac:dyDescent="0.55000000000000004">
      <c r="A152" s="105"/>
      <c r="B152" s="418"/>
      <c r="C152" s="430"/>
      <c r="D152" s="419"/>
      <c r="E152" s="266"/>
      <c r="F152" s="266"/>
      <c r="G152" s="281"/>
      <c r="H152" s="282"/>
    </row>
    <row r="153" spans="1:8" x14ac:dyDescent="0.55000000000000004">
      <c r="A153" s="105"/>
      <c r="B153" s="418"/>
      <c r="C153" s="430"/>
      <c r="D153" s="419"/>
      <c r="E153" s="266"/>
      <c r="F153" s="266"/>
      <c r="G153" s="281"/>
      <c r="H153" s="282"/>
    </row>
    <row r="154" spans="1:8" x14ac:dyDescent="0.55000000000000004">
      <c r="A154" s="105"/>
      <c r="B154" s="418"/>
      <c r="C154" s="430"/>
      <c r="D154" s="419"/>
      <c r="E154" s="266"/>
      <c r="F154" s="266"/>
      <c r="G154" s="281"/>
      <c r="H154" s="282"/>
    </row>
    <row r="155" spans="1:8" x14ac:dyDescent="0.55000000000000004">
      <c r="A155" s="105"/>
      <c r="B155" s="418"/>
      <c r="C155" s="430"/>
      <c r="D155" s="419"/>
      <c r="E155" s="266"/>
      <c r="F155" s="266"/>
      <c r="G155" s="281"/>
      <c r="H155" s="282"/>
    </row>
    <row r="156" spans="1:8" x14ac:dyDescent="0.55000000000000004">
      <c r="A156" s="105"/>
      <c r="B156" s="418"/>
      <c r="C156" s="430"/>
      <c r="D156" s="419"/>
      <c r="E156" s="266"/>
      <c r="F156" s="266"/>
      <c r="G156" s="281"/>
      <c r="H156" s="282"/>
    </row>
    <row r="157" spans="1:8" x14ac:dyDescent="0.55000000000000004">
      <c r="A157" s="105"/>
      <c r="B157" s="418"/>
      <c r="C157" s="430"/>
      <c r="D157" s="419"/>
      <c r="E157" s="266"/>
      <c r="F157" s="266"/>
      <c r="G157" s="281"/>
      <c r="H157" s="282"/>
    </row>
    <row r="158" spans="1:8" x14ac:dyDescent="0.55000000000000004">
      <c r="A158" s="105"/>
      <c r="B158" s="397" t="s">
        <v>153</v>
      </c>
      <c r="C158" s="398"/>
      <c r="D158" s="399"/>
      <c r="E158" s="266"/>
      <c r="F158" s="266"/>
      <c r="G158" s="281"/>
      <c r="H158" s="282"/>
    </row>
    <row r="159" spans="1:8" x14ac:dyDescent="0.55000000000000004">
      <c r="A159" s="105"/>
      <c r="B159" s="418"/>
      <c r="C159" s="430"/>
      <c r="D159" s="419"/>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135</v>
      </c>
      <c r="B161" s="117" t="s">
        <v>336</v>
      </c>
      <c r="C161" s="118"/>
      <c r="D161" s="118"/>
      <c r="E161" s="119"/>
      <c r="F161" s="119"/>
      <c r="G161" s="119"/>
      <c r="H161" s="172"/>
    </row>
    <row r="162" spans="1:8" x14ac:dyDescent="0.55000000000000004">
      <c r="A162" s="105"/>
      <c r="B162" s="400"/>
      <c r="C162" s="400"/>
      <c r="D162" s="400"/>
      <c r="E162" s="400"/>
      <c r="F162" s="400"/>
      <c r="G162" s="400"/>
      <c r="H162" s="401"/>
    </row>
    <row r="163" spans="1:8" x14ac:dyDescent="0.55000000000000004">
      <c r="A163" s="105"/>
      <c r="B163" s="400"/>
      <c r="C163" s="400"/>
      <c r="D163" s="400"/>
      <c r="E163" s="400"/>
      <c r="F163" s="400"/>
      <c r="G163" s="400"/>
      <c r="H163" s="401"/>
    </row>
    <row r="164" spans="1:8" ht="14.7" thickBot="1" x14ac:dyDescent="0.6">
      <c r="A164" s="120"/>
      <c r="B164" s="173"/>
      <c r="C164" s="174"/>
      <c r="D164" s="174"/>
      <c r="E164" s="174"/>
      <c r="F164" s="174"/>
      <c r="G164" s="174"/>
      <c r="H164" s="209"/>
    </row>
    <row r="165" spans="1:8" x14ac:dyDescent="0.55000000000000004">
      <c r="B165" s="137"/>
      <c r="C165" s="119"/>
      <c r="D165" s="119"/>
      <c r="E165" s="119"/>
      <c r="F165" s="119"/>
      <c r="G165" s="119"/>
      <c r="H165" s="119"/>
    </row>
  </sheetData>
  <sheetProtection algorithmName="SHA-512" hashValue="khrAqUBoCnqsQMsASetHf/JNppobSxszTFB9WNczsSVNTBShM0bFuhLxChT46YYk46+pQ0fdJITyWQiSWhMd2w==" saltValue="bTKSqenLr5snuoquIHP4gg==" spinCount="100000" sheet="1" objects="1" scenarios="1" insertRows="0"/>
  <mergeCells count="86">
    <mergeCell ref="B162:H163"/>
    <mergeCell ref="B28:H29"/>
    <mergeCell ref="A27:H27"/>
    <mergeCell ref="B75:H76"/>
    <mergeCell ref="B78:H81"/>
    <mergeCell ref="A125:H125"/>
    <mergeCell ref="E34:H34"/>
    <mergeCell ref="E130:H130"/>
    <mergeCell ref="D32:H32"/>
    <mergeCell ref="D83:H83"/>
    <mergeCell ref="D128:H128"/>
    <mergeCell ref="B39:C39"/>
    <mergeCell ref="B40:C40"/>
    <mergeCell ref="B41:C41"/>
    <mergeCell ref="B42:C42"/>
    <mergeCell ref="B43:C43"/>
    <mergeCell ref="B44:C44"/>
    <mergeCell ref="B45:C45"/>
    <mergeCell ref="B46:C46"/>
    <mergeCell ref="B47:C47"/>
    <mergeCell ref="B48:C48"/>
    <mergeCell ref="B50:C50"/>
    <mergeCell ref="B49:C49"/>
    <mergeCell ref="B52:C52"/>
    <mergeCell ref="B53:C53"/>
    <mergeCell ref="B54:C54"/>
    <mergeCell ref="B55:C55"/>
    <mergeCell ref="B56:C56"/>
    <mergeCell ref="B57:C57"/>
    <mergeCell ref="B58:C58"/>
    <mergeCell ref="B59:C59"/>
    <mergeCell ref="B60:C60"/>
    <mergeCell ref="B61:C61"/>
    <mergeCell ref="B62:C62"/>
    <mergeCell ref="B63:C63"/>
    <mergeCell ref="G89:H89"/>
    <mergeCell ref="G90:H90"/>
    <mergeCell ref="G91:H91"/>
    <mergeCell ref="G92:H92"/>
    <mergeCell ref="G93:H93"/>
    <mergeCell ref="G94:H94"/>
    <mergeCell ref="G98:H98"/>
    <mergeCell ref="G99:H99"/>
    <mergeCell ref="G100:H100"/>
    <mergeCell ref="G101:H101"/>
    <mergeCell ref="G102:H102"/>
    <mergeCell ref="G116:H116"/>
    <mergeCell ref="B148:D148"/>
    <mergeCell ref="B149:D149"/>
    <mergeCell ref="G103:H103"/>
    <mergeCell ref="G107:H107"/>
    <mergeCell ref="G108:H108"/>
    <mergeCell ref="G109:H109"/>
    <mergeCell ref="G110:H110"/>
    <mergeCell ref="B158:D158"/>
    <mergeCell ref="B159:D159"/>
    <mergeCell ref="B135:D135"/>
    <mergeCell ref="B136:D136"/>
    <mergeCell ref="B137:D137"/>
    <mergeCell ref="B138:D138"/>
    <mergeCell ref="B139:D139"/>
    <mergeCell ref="B140:D140"/>
    <mergeCell ref="B141:D141"/>
    <mergeCell ref="B142:D142"/>
    <mergeCell ref="B143:D143"/>
    <mergeCell ref="B144:D144"/>
    <mergeCell ref="B146:D146"/>
    <mergeCell ref="B145:D145"/>
    <mergeCell ref="B151:D151"/>
    <mergeCell ref="B152:D152"/>
    <mergeCell ref="B19:H22"/>
    <mergeCell ref="B23:H23"/>
    <mergeCell ref="B24:H24"/>
    <mergeCell ref="B156:D156"/>
    <mergeCell ref="B157:D157"/>
    <mergeCell ref="B153:D153"/>
    <mergeCell ref="B154:D154"/>
    <mergeCell ref="B155:D155"/>
    <mergeCell ref="B150:D150"/>
    <mergeCell ref="G117:H117"/>
    <mergeCell ref="G118:H118"/>
    <mergeCell ref="G119:H119"/>
    <mergeCell ref="G120:H120"/>
    <mergeCell ref="G121:H121"/>
    <mergeCell ref="G111:H111"/>
    <mergeCell ref="G112:H112"/>
  </mergeCells>
  <conditionalFormatting sqref="A27:H164">
    <cfRule type="expression" dxfId="85" priority="1">
      <formula>AND($F$11="no",$F$13="no",$F$15="no",$F$17="no")</formula>
    </cfRule>
  </conditionalFormatting>
  <conditionalFormatting sqref="E39:E50 E52:E64 E66:E69 B88:H95 E135:E146 E148:E159">
    <cfRule type="expression" dxfId="84" priority="5">
      <formula>$F$11="no"</formula>
    </cfRule>
  </conditionalFormatting>
  <conditionalFormatting sqref="F39:F50 F52:F64 F66:F69 B97:H104 F135:F146 F148:F159">
    <cfRule type="expression" dxfId="83" priority="4">
      <formula>$F$13="no"</formula>
    </cfRule>
  </conditionalFormatting>
  <conditionalFormatting sqref="G39:G50 G52:G64 G66:G69 B106:H113 G135:G146 G148:G159">
    <cfRule type="expression" dxfId="82" priority="3">
      <formula>$F$15="no"</formula>
    </cfRule>
  </conditionalFormatting>
  <conditionalFormatting sqref="H39:H50 H52:H64 H66:H69 B115:H122 H135:H146 H148:H159">
    <cfRule type="expression" dxfId="81"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000-000000000000}">
          <x14:formula1>
            <xm:f>'Yes or No'!$A:$A</xm:f>
          </x14:formula1>
          <xm:sqref>F13 F11 F17 F15</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dimension ref="A1:H165"/>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6.15625" style="43" customWidth="1"/>
    <col min="4" max="4" width="14.83984375" style="43" customWidth="1"/>
    <col min="5" max="8" width="19.15625" style="43" customWidth="1"/>
    <col min="9" max="16384" width="9.15625" style="43"/>
  </cols>
  <sheetData>
    <row r="1" spans="1:8" ht="19" customHeight="1" x14ac:dyDescent="0.7">
      <c r="A1" s="42" t="str">
        <f>'Cover and Instructions'!A1</f>
        <v>Georgia Families MHPAEA Parity</v>
      </c>
      <c r="H1" s="44" t="s">
        <v>569</v>
      </c>
    </row>
    <row r="2" spans="1:8" ht="25.8" x14ac:dyDescent="0.95">
      <c r="A2" s="45" t="s">
        <v>16</v>
      </c>
    </row>
    <row r="3" spans="1:8" ht="20.399999999999999" x14ac:dyDescent="0.75">
      <c r="A3" s="47" t="s">
        <v>361</v>
      </c>
    </row>
    <row r="5" spans="1:8" x14ac:dyDescent="0.55000000000000004">
      <c r="A5" s="49" t="s">
        <v>0</v>
      </c>
      <c r="C5" s="50" t="str">
        <f>'Cover and Instructions'!$D$4</f>
        <v>Peach State Health Plan</v>
      </c>
      <c r="D5" s="50"/>
      <c r="E5" s="50"/>
      <c r="F5" s="50"/>
      <c r="G5" s="50"/>
      <c r="H5" s="50"/>
    </row>
    <row r="6" spans="1:8" x14ac:dyDescent="0.55000000000000004">
      <c r="A6" s="49" t="s">
        <v>513</v>
      </c>
      <c r="C6" s="50" t="str">
        <f>'Cover and Instructions'!D5</f>
        <v>Title XIX Children</v>
      </c>
      <c r="D6" s="50"/>
      <c r="E6" s="50"/>
      <c r="F6" s="50"/>
      <c r="G6" s="50"/>
      <c r="H6" s="50"/>
    </row>
    <row r="7" spans="1:8" ht="14.7" thickBot="1" x14ac:dyDescent="0.6"/>
    <row r="8" spans="1:8" x14ac:dyDescent="0.55000000000000004">
      <c r="A8" s="52" t="s">
        <v>375</v>
      </c>
      <c r="B8" s="53"/>
      <c r="C8" s="53"/>
      <c r="D8" s="53"/>
      <c r="E8" s="53"/>
      <c r="F8" s="53"/>
      <c r="G8" s="53"/>
      <c r="H8" s="54"/>
    </row>
    <row r="9" spans="1:8" ht="15" customHeight="1" x14ac:dyDescent="0.55000000000000004">
      <c r="A9" s="55" t="s">
        <v>374</v>
      </c>
      <c r="B9" s="56"/>
      <c r="C9" s="56"/>
      <c r="D9" s="56"/>
      <c r="E9" s="56"/>
      <c r="F9" s="56"/>
      <c r="G9" s="56"/>
      <c r="H9" s="57"/>
    </row>
    <row r="10" spans="1:8" x14ac:dyDescent="0.55000000000000004">
      <c r="A10" s="58"/>
      <c r="B10" s="59"/>
      <c r="C10" s="59"/>
      <c r="D10" s="59"/>
      <c r="E10" s="59"/>
      <c r="F10" s="59"/>
      <c r="G10" s="59"/>
      <c r="H10" s="60"/>
    </row>
    <row r="11" spans="1:8" x14ac:dyDescent="0.55000000000000004">
      <c r="A11" s="61" t="s">
        <v>370</v>
      </c>
      <c r="B11" s="62" t="s">
        <v>417</v>
      </c>
      <c r="C11" s="59"/>
      <c r="D11" s="59"/>
      <c r="E11" s="59"/>
      <c r="F11" s="128" t="s">
        <v>372</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373</v>
      </c>
      <c r="B13" s="62" t="s">
        <v>418</v>
      </c>
      <c r="C13" s="59"/>
      <c r="D13" s="59"/>
      <c r="E13" s="59"/>
      <c r="F13" s="128" t="s">
        <v>372</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378</v>
      </c>
      <c r="B15" s="62" t="s">
        <v>419</v>
      </c>
      <c r="C15" s="59"/>
      <c r="D15" s="59"/>
      <c r="E15" s="59"/>
      <c r="F15" s="63" t="s">
        <v>372</v>
      </c>
      <c r="G15" s="64" t="str">
        <f>IF(F15="yes","  Complete Section 1 and Section 2","")</f>
        <v/>
      </c>
      <c r="H15" s="60"/>
    </row>
    <row r="16" spans="1:8" ht="6" customHeight="1" x14ac:dyDescent="0.55000000000000004">
      <c r="A16" s="61"/>
      <c r="B16" s="62"/>
      <c r="C16" s="59"/>
      <c r="D16" s="59"/>
      <c r="E16" s="59"/>
      <c r="F16" s="59"/>
      <c r="G16" s="64"/>
      <c r="H16" s="60"/>
    </row>
    <row r="17" spans="1:8" x14ac:dyDescent="0.55000000000000004">
      <c r="A17" s="61" t="s">
        <v>379</v>
      </c>
      <c r="B17" s="62" t="s">
        <v>401</v>
      </c>
      <c r="C17" s="59"/>
      <c r="D17" s="59"/>
      <c r="E17" s="59"/>
      <c r="F17" s="63" t="s">
        <v>372</v>
      </c>
      <c r="G17" s="64" t="str">
        <f>IF(F17="yes","  Complete Section 1 and Section 2","")</f>
        <v/>
      </c>
      <c r="H17" s="60"/>
    </row>
    <row r="18" spans="1:8" ht="6" customHeight="1" x14ac:dyDescent="0.55000000000000004">
      <c r="A18" s="61"/>
      <c r="B18" s="62"/>
      <c r="C18" s="59"/>
      <c r="D18" s="59"/>
      <c r="E18" s="59"/>
      <c r="F18" s="59"/>
      <c r="G18" s="66"/>
      <c r="H18" s="60"/>
    </row>
    <row r="19" spans="1:8" x14ac:dyDescent="0.55000000000000004">
      <c r="A19" s="61" t="s">
        <v>491</v>
      </c>
      <c r="B19" s="449" t="s">
        <v>571</v>
      </c>
      <c r="C19" s="449"/>
      <c r="D19" s="449"/>
      <c r="E19" s="449"/>
      <c r="F19" s="449"/>
      <c r="G19" s="449"/>
      <c r="H19" s="450"/>
    </row>
    <row r="20" spans="1:8" x14ac:dyDescent="0.55000000000000004">
      <c r="A20" s="200"/>
      <c r="B20" s="449"/>
      <c r="C20" s="449"/>
      <c r="D20" s="449"/>
      <c r="E20" s="449"/>
      <c r="F20" s="449"/>
      <c r="G20" s="449"/>
      <c r="H20" s="450"/>
    </row>
    <row r="21" spans="1:8" x14ac:dyDescent="0.55000000000000004">
      <c r="A21" s="200"/>
      <c r="B21" s="449"/>
      <c r="C21" s="449"/>
      <c r="D21" s="449"/>
      <c r="E21" s="449"/>
      <c r="F21" s="449"/>
      <c r="G21" s="449"/>
      <c r="H21" s="450"/>
    </row>
    <row r="22" spans="1:8" x14ac:dyDescent="0.55000000000000004">
      <c r="A22" s="200"/>
      <c r="B22" s="449"/>
      <c r="C22" s="449"/>
      <c r="D22" s="449"/>
      <c r="E22" s="449"/>
      <c r="F22" s="449"/>
      <c r="G22" s="449"/>
      <c r="H22" s="450"/>
    </row>
    <row r="23" spans="1:8" x14ac:dyDescent="0.55000000000000004">
      <c r="A23" s="61"/>
      <c r="B23" s="438"/>
      <c r="C23" s="451"/>
      <c r="D23" s="451"/>
      <c r="E23" s="451"/>
      <c r="F23" s="451"/>
      <c r="G23" s="451"/>
      <c r="H23" s="452"/>
    </row>
    <row r="24" spans="1:8" x14ac:dyDescent="0.55000000000000004">
      <c r="A24" s="61"/>
      <c r="B24" s="453"/>
      <c r="C24" s="453"/>
      <c r="D24" s="453"/>
      <c r="E24" s="453"/>
      <c r="F24" s="453"/>
      <c r="G24" s="453"/>
      <c r="H24" s="454"/>
    </row>
    <row r="25" spans="1:8" ht="14.7" thickBot="1" x14ac:dyDescent="0.6">
      <c r="A25" s="67"/>
      <c r="B25" s="68"/>
      <c r="C25" s="69"/>
      <c r="D25" s="69"/>
      <c r="E25" s="69"/>
      <c r="F25" s="69"/>
      <c r="G25" s="70"/>
      <c r="H25" s="72"/>
    </row>
    <row r="26" spans="1:8" ht="14.7" thickBot="1" x14ac:dyDescent="0.6"/>
    <row r="27" spans="1:8" ht="15.9" thickBot="1" x14ac:dyDescent="0.65">
      <c r="A27" s="408" t="s">
        <v>402</v>
      </c>
      <c r="B27" s="409"/>
      <c r="C27" s="409"/>
      <c r="D27" s="409"/>
      <c r="E27" s="409"/>
      <c r="F27" s="409"/>
      <c r="G27" s="409"/>
      <c r="H27" s="410"/>
    </row>
    <row r="28" spans="1:8" x14ac:dyDescent="0.55000000000000004">
      <c r="A28" s="73" t="s">
        <v>130</v>
      </c>
      <c r="B28" s="425" t="s">
        <v>360</v>
      </c>
      <c r="C28" s="425"/>
      <c r="D28" s="425"/>
      <c r="E28" s="425"/>
      <c r="F28" s="425"/>
      <c r="G28" s="425"/>
      <c r="H28" s="426"/>
    </row>
    <row r="29" spans="1:8" x14ac:dyDescent="0.55000000000000004">
      <c r="A29" s="73"/>
      <c r="B29" s="420"/>
      <c r="C29" s="420"/>
      <c r="D29" s="420"/>
      <c r="E29" s="420"/>
      <c r="F29" s="420"/>
      <c r="G29" s="420"/>
      <c r="H29" s="421"/>
    </row>
    <row r="30" spans="1:8" x14ac:dyDescent="0.55000000000000004">
      <c r="A30" s="73"/>
      <c r="B30" s="76" t="s">
        <v>309</v>
      </c>
      <c r="C30" s="77"/>
      <c r="D30" s="77"/>
      <c r="E30" s="77"/>
      <c r="F30" s="77"/>
      <c r="G30" s="77"/>
      <c r="H30" s="78"/>
    </row>
    <row r="31" spans="1:8" x14ac:dyDescent="0.55000000000000004">
      <c r="A31" s="73"/>
      <c r="C31" s="77"/>
      <c r="D31" s="77"/>
      <c r="E31" s="77"/>
      <c r="F31" s="77"/>
      <c r="G31" s="77"/>
      <c r="H31" s="78"/>
    </row>
    <row r="32" spans="1:8" x14ac:dyDescent="0.55000000000000004">
      <c r="A32" s="73"/>
      <c r="B32" s="49" t="s">
        <v>413</v>
      </c>
      <c r="D32" s="412"/>
      <c r="E32" s="412"/>
      <c r="F32" s="412"/>
      <c r="G32" s="412"/>
      <c r="H32" s="413"/>
    </row>
    <row r="33" spans="1:8" x14ac:dyDescent="0.55000000000000004">
      <c r="A33" s="73"/>
      <c r="C33" s="77"/>
      <c r="D33" s="77"/>
      <c r="E33" s="77"/>
      <c r="F33" s="77"/>
      <c r="G33" s="77"/>
      <c r="H33" s="78"/>
    </row>
    <row r="34" spans="1:8" ht="15" customHeight="1" x14ac:dyDescent="0.55000000000000004">
      <c r="A34" s="105"/>
      <c r="B34" s="77"/>
      <c r="C34" s="77"/>
      <c r="D34" s="77"/>
      <c r="E34" s="427" t="s">
        <v>358</v>
      </c>
      <c r="F34" s="427"/>
      <c r="G34" s="427"/>
      <c r="H34" s="428"/>
    </row>
    <row r="35" spans="1:8" x14ac:dyDescent="0.55000000000000004">
      <c r="A35" s="105"/>
      <c r="E35" s="77" t="s">
        <v>311</v>
      </c>
      <c r="F35" s="77" t="s">
        <v>311</v>
      </c>
      <c r="G35" s="77" t="s">
        <v>311</v>
      </c>
      <c r="H35" s="78" t="s">
        <v>311</v>
      </c>
    </row>
    <row r="36" spans="1:8" x14ac:dyDescent="0.55000000000000004">
      <c r="A36" s="105"/>
      <c r="B36" s="79"/>
      <c r="C36" s="79"/>
      <c r="D36" s="79" t="s">
        <v>164</v>
      </c>
      <c r="E36" s="79" t="s">
        <v>257</v>
      </c>
      <c r="F36" s="79" t="s">
        <v>312</v>
      </c>
      <c r="G36" s="79" t="s">
        <v>313</v>
      </c>
      <c r="H36" s="80" t="s">
        <v>314</v>
      </c>
    </row>
    <row r="37" spans="1:8" x14ac:dyDescent="0.55000000000000004">
      <c r="A37" s="105"/>
      <c r="B37" s="81" t="s">
        <v>191</v>
      </c>
      <c r="C37" s="82"/>
      <c r="D37" s="82" t="s">
        <v>158</v>
      </c>
      <c r="E37" s="82" t="s">
        <v>195</v>
      </c>
      <c r="F37" s="82" t="s">
        <v>259</v>
      </c>
      <c r="G37" s="82" t="s">
        <v>258</v>
      </c>
      <c r="H37" s="134" t="s">
        <v>315</v>
      </c>
    </row>
    <row r="38" spans="1:8" ht="22" customHeight="1" x14ac:dyDescent="0.55000000000000004">
      <c r="A38" s="105"/>
      <c r="B38" s="87" t="s">
        <v>287</v>
      </c>
      <c r="C38" s="79"/>
      <c r="D38" s="79"/>
      <c r="E38" s="79"/>
      <c r="F38" s="79"/>
      <c r="G38" s="79"/>
      <c r="H38" s="80"/>
    </row>
    <row r="39" spans="1:8" ht="15" customHeight="1" x14ac:dyDescent="0.55000000000000004">
      <c r="A39" s="105"/>
      <c r="B39" s="396"/>
      <c r="C39" s="396"/>
      <c r="D39" s="261"/>
      <c r="E39" s="261"/>
      <c r="F39" s="261"/>
      <c r="G39" s="264"/>
      <c r="H39" s="265"/>
    </row>
    <row r="40" spans="1:8" x14ac:dyDescent="0.55000000000000004">
      <c r="A40" s="105"/>
      <c r="B40" s="396"/>
      <c r="C40" s="396"/>
      <c r="D40" s="261"/>
      <c r="E40" s="261"/>
      <c r="F40" s="261"/>
      <c r="G40" s="264"/>
      <c r="H40" s="265"/>
    </row>
    <row r="41" spans="1:8" x14ac:dyDescent="0.55000000000000004">
      <c r="A41" s="105"/>
      <c r="B41" s="396"/>
      <c r="C41" s="396"/>
      <c r="D41" s="261"/>
      <c r="E41" s="261"/>
      <c r="F41" s="261"/>
      <c r="G41" s="264"/>
      <c r="H41" s="265"/>
    </row>
    <row r="42" spans="1:8" x14ac:dyDescent="0.55000000000000004">
      <c r="A42" s="105"/>
      <c r="B42" s="396"/>
      <c r="C42" s="396"/>
      <c r="D42" s="261"/>
      <c r="E42" s="261"/>
      <c r="F42" s="261"/>
      <c r="G42" s="264"/>
      <c r="H42" s="265"/>
    </row>
    <row r="43" spans="1:8" x14ac:dyDescent="0.55000000000000004">
      <c r="A43" s="105"/>
      <c r="B43" s="396"/>
      <c r="C43" s="396"/>
      <c r="D43" s="261"/>
      <c r="E43" s="261"/>
      <c r="F43" s="261"/>
      <c r="G43" s="264"/>
      <c r="H43" s="265"/>
    </row>
    <row r="44" spans="1:8" x14ac:dyDescent="0.55000000000000004">
      <c r="A44" s="105"/>
      <c r="B44" s="396"/>
      <c r="C44" s="396"/>
      <c r="D44" s="261"/>
      <c r="E44" s="261"/>
      <c r="F44" s="261"/>
      <c r="G44" s="264"/>
      <c r="H44" s="265"/>
    </row>
    <row r="45" spans="1:8" x14ac:dyDescent="0.55000000000000004">
      <c r="A45" s="105"/>
      <c r="B45" s="396"/>
      <c r="C45" s="396"/>
      <c r="D45" s="261"/>
      <c r="E45" s="261"/>
      <c r="F45" s="261"/>
      <c r="G45" s="264"/>
      <c r="H45" s="265"/>
    </row>
    <row r="46" spans="1:8" x14ac:dyDescent="0.55000000000000004">
      <c r="A46" s="105"/>
      <c r="B46" s="396"/>
      <c r="C46" s="396"/>
      <c r="D46" s="261"/>
      <c r="E46" s="261"/>
      <c r="F46" s="261"/>
      <c r="G46" s="264"/>
      <c r="H46" s="265"/>
    </row>
    <row r="47" spans="1:8" x14ac:dyDescent="0.55000000000000004">
      <c r="A47" s="105"/>
      <c r="B47" s="396"/>
      <c r="C47" s="396"/>
      <c r="D47" s="261"/>
      <c r="E47" s="261"/>
      <c r="F47" s="261"/>
      <c r="G47" s="264"/>
      <c r="H47" s="265"/>
    </row>
    <row r="48" spans="1:8" x14ac:dyDescent="0.55000000000000004">
      <c r="A48" s="105"/>
      <c r="B48" s="396"/>
      <c r="C48" s="396"/>
      <c r="D48" s="261"/>
      <c r="E48" s="261"/>
      <c r="F48" s="261"/>
      <c r="G48" s="264"/>
      <c r="H48" s="265"/>
    </row>
    <row r="49" spans="1:8" x14ac:dyDescent="0.55000000000000004">
      <c r="A49" s="105"/>
      <c r="B49" s="424" t="s">
        <v>153</v>
      </c>
      <c r="C49" s="424"/>
      <c r="D49" s="261"/>
      <c r="E49" s="261"/>
      <c r="F49" s="261"/>
      <c r="G49" s="264"/>
      <c r="H49" s="265"/>
    </row>
    <row r="50" spans="1:8" x14ac:dyDescent="0.55000000000000004">
      <c r="A50" s="105"/>
      <c r="B50" s="396"/>
      <c r="C50" s="396"/>
      <c r="D50" s="261"/>
      <c r="E50" s="261"/>
      <c r="F50" s="261"/>
      <c r="G50" s="264"/>
      <c r="H50" s="265"/>
    </row>
    <row r="51" spans="1:8" ht="22" customHeight="1" x14ac:dyDescent="0.55000000000000004">
      <c r="A51" s="105"/>
      <c r="B51" s="87" t="s">
        <v>288</v>
      </c>
      <c r="C51" s="112"/>
      <c r="D51" s="139"/>
      <c r="E51" s="139"/>
      <c r="F51" s="139"/>
      <c r="G51" s="140"/>
      <c r="H51" s="141"/>
    </row>
    <row r="52" spans="1:8" x14ac:dyDescent="0.55000000000000004">
      <c r="A52" s="105"/>
      <c r="B52" s="396"/>
      <c r="C52" s="396"/>
      <c r="D52" s="261"/>
      <c r="E52" s="261"/>
      <c r="F52" s="261"/>
      <c r="G52" s="264"/>
      <c r="H52" s="265"/>
    </row>
    <row r="53" spans="1:8" x14ac:dyDescent="0.55000000000000004">
      <c r="A53" s="105"/>
      <c r="B53" s="396"/>
      <c r="C53" s="396"/>
      <c r="D53" s="261"/>
      <c r="E53" s="261"/>
      <c r="F53" s="261"/>
      <c r="G53" s="264"/>
      <c r="H53" s="265"/>
    </row>
    <row r="54" spans="1:8" x14ac:dyDescent="0.55000000000000004">
      <c r="A54" s="105"/>
      <c r="B54" s="396"/>
      <c r="C54" s="396"/>
      <c r="D54" s="261"/>
      <c r="E54" s="261"/>
      <c r="F54" s="261"/>
      <c r="G54" s="264"/>
      <c r="H54" s="265"/>
    </row>
    <row r="55" spans="1:8" x14ac:dyDescent="0.55000000000000004">
      <c r="A55" s="105"/>
      <c r="B55" s="396"/>
      <c r="C55" s="396"/>
      <c r="D55" s="261"/>
      <c r="E55" s="261"/>
      <c r="F55" s="261"/>
      <c r="G55" s="264"/>
      <c r="H55" s="265"/>
    </row>
    <row r="56" spans="1:8" x14ac:dyDescent="0.55000000000000004">
      <c r="A56" s="105"/>
      <c r="B56" s="396"/>
      <c r="C56" s="396"/>
      <c r="D56" s="261"/>
      <c r="E56" s="261"/>
      <c r="F56" s="261"/>
      <c r="G56" s="264"/>
      <c r="H56" s="265"/>
    </row>
    <row r="57" spans="1:8" x14ac:dyDescent="0.55000000000000004">
      <c r="A57" s="105"/>
      <c r="B57" s="396"/>
      <c r="C57" s="396"/>
      <c r="D57" s="261"/>
      <c r="E57" s="261"/>
      <c r="F57" s="261"/>
      <c r="G57" s="264"/>
      <c r="H57" s="265"/>
    </row>
    <row r="58" spans="1:8" x14ac:dyDescent="0.55000000000000004">
      <c r="A58" s="105"/>
      <c r="B58" s="396"/>
      <c r="C58" s="396"/>
      <c r="D58" s="261"/>
      <c r="E58" s="261"/>
      <c r="F58" s="261"/>
      <c r="G58" s="264"/>
      <c r="H58" s="265"/>
    </row>
    <row r="59" spans="1:8" x14ac:dyDescent="0.55000000000000004">
      <c r="A59" s="105"/>
      <c r="B59" s="396"/>
      <c r="C59" s="396"/>
      <c r="D59" s="261"/>
      <c r="E59" s="261"/>
      <c r="F59" s="261"/>
      <c r="G59" s="264"/>
      <c r="H59" s="265"/>
    </row>
    <row r="60" spans="1:8" x14ac:dyDescent="0.55000000000000004">
      <c r="A60" s="105"/>
      <c r="B60" s="396"/>
      <c r="C60" s="396"/>
      <c r="D60" s="261"/>
      <c r="E60" s="261"/>
      <c r="F60" s="261"/>
      <c r="G60" s="264"/>
      <c r="H60" s="265"/>
    </row>
    <row r="61" spans="1:8" x14ac:dyDescent="0.55000000000000004">
      <c r="A61" s="105"/>
      <c r="B61" s="396"/>
      <c r="C61" s="396"/>
      <c r="D61" s="261"/>
      <c r="E61" s="261"/>
      <c r="F61" s="261"/>
      <c r="G61" s="264"/>
      <c r="H61" s="265"/>
    </row>
    <row r="62" spans="1:8" x14ac:dyDescent="0.55000000000000004">
      <c r="A62" s="105"/>
      <c r="B62" s="424" t="s">
        <v>153</v>
      </c>
      <c r="C62" s="424"/>
      <c r="D62" s="261"/>
      <c r="E62" s="261"/>
      <c r="F62" s="261"/>
      <c r="G62" s="264"/>
      <c r="H62" s="265"/>
    </row>
    <row r="63" spans="1:8" x14ac:dyDescent="0.55000000000000004">
      <c r="A63" s="105"/>
      <c r="B63" s="396"/>
      <c r="C63" s="396"/>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131</v>
      </c>
      <c r="B65" s="49" t="s">
        <v>297</v>
      </c>
      <c r="C65" s="119"/>
      <c r="D65" s="146"/>
      <c r="E65" s="146"/>
      <c r="F65" s="146"/>
      <c r="G65" s="140"/>
      <c r="H65" s="141"/>
    </row>
    <row r="66" spans="1:8" x14ac:dyDescent="0.55000000000000004">
      <c r="A66" s="105"/>
      <c r="C66" s="43" t="s">
        <v>283</v>
      </c>
      <c r="D66" s="144">
        <f>D64</f>
        <v>0</v>
      </c>
      <c r="E66" s="144">
        <f t="shared" ref="E66:H66" si="0">E64</f>
        <v>0</v>
      </c>
      <c r="F66" s="144">
        <f t="shared" si="0"/>
        <v>0</v>
      </c>
      <c r="G66" s="144">
        <f t="shared" si="0"/>
        <v>0</v>
      </c>
      <c r="H66" s="201">
        <f t="shared" si="0"/>
        <v>0</v>
      </c>
    </row>
    <row r="67" spans="1:8" x14ac:dyDescent="0.55000000000000004">
      <c r="A67" s="105"/>
      <c r="C67" s="43" t="s">
        <v>284</v>
      </c>
      <c r="E67" s="299" t="e">
        <f>E64/D64</f>
        <v>#DIV/0!</v>
      </c>
      <c r="F67" s="299" t="e">
        <f>F64/D64</f>
        <v>#DIV/0!</v>
      </c>
      <c r="G67" s="299" t="e">
        <f>G64/D64</f>
        <v>#DIV/0!</v>
      </c>
      <c r="H67" s="300" t="e">
        <f>H64/D64</f>
        <v>#DIV/0!</v>
      </c>
    </row>
    <row r="68" spans="1:8" x14ac:dyDescent="0.55000000000000004">
      <c r="A68" s="105"/>
      <c r="C68" s="43" t="s">
        <v>298</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291</v>
      </c>
      <c r="C71" s="142" t="s">
        <v>316</v>
      </c>
      <c r="D71" s="142"/>
      <c r="E71" s="142"/>
      <c r="F71" s="142"/>
      <c r="G71" s="142"/>
      <c r="H71" s="155"/>
    </row>
    <row r="72" spans="1:8" ht="15" customHeight="1" x14ac:dyDescent="0.55000000000000004">
      <c r="A72" s="105"/>
      <c r="B72" s="154" t="s">
        <v>292</v>
      </c>
      <c r="C72" s="142" t="s">
        <v>353</v>
      </c>
      <c r="D72" s="142"/>
      <c r="E72" s="142"/>
      <c r="F72" s="142"/>
      <c r="G72" s="142"/>
      <c r="H72" s="155"/>
    </row>
    <row r="73" spans="1:8" x14ac:dyDescent="0.55000000000000004">
      <c r="A73" s="105"/>
      <c r="B73" s="156"/>
      <c r="C73" s="142"/>
      <c r="D73" s="142"/>
      <c r="E73" s="142"/>
      <c r="F73" s="142"/>
      <c r="G73" s="142"/>
      <c r="H73" s="155"/>
    </row>
    <row r="74" spans="1:8" x14ac:dyDescent="0.55000000000000004">
      <c r="A74" s="73" t="s">
        <v>132</v>
      </c>
      <c r="B74" s="49" t="s">
        <v>293</v>
      </c>
      <c r="E74" s="91"/>
      <c r="F74" s="91"/>
      <c r="G74" s="91"/>
      <c r="H74" s="150"/>
    </row>
    <row r="75" spans="1:8" x14ac:dyDescent="0.55000000000000004">
      <c r="A75" s="105"/>
      <c r="B75" s="420" t="s">
        <v>367</v>
      </c>
      <c r="C75" s="420"/>
      <c r="D75" s="420"/>
      <c r="E75" s="420"/>
      <c r="F75" s="420"/>
      <c r="G75" s="420"/>
      <c r="H75" s="421"/>
    </row>
    <row r="76" spans="1:8" x14ac:dyDescent="0.55000000000000004">
      <c r="A76" s="73"/>
      <c r="B76" s="420"/>
      <c r="C76" s="420"/>
      <c r="D76" s="420"/>
      <c r="E76" s="420"/>
      <c r="F76" s="420"/>
      <c r="G76" s="420"/>
      <c r="H76" s="421"/>
    </row>
    <row r="77" spans="1:8" x14ac:dyDescent="0.55000000000000004">
      <c r="A77" s="73"/>
      <c r="E77" s="91"/>
      <c r="F77" s="91"/>
      <c r="G77" s="91"/>
      <c r="H77" s="150"/>
    </row>
    <row r="78" spans="1:8" x14ac:dyDescent="0.55000000000000004">
      <c r="A78" s="73"/>
      <c r="B78" s="420" t="s">
        <v>364</v>
      </c>
      <c r="C78" s="420"/>
      <c r="D78" s="420"/>
      <c r="E78" s="420"/>
      <c r="F78" s="420"/>
      <c r="G78" s="420"/>
      <c r="H78" s="421"/>
    </row>
    <row r="79" spans="1:8" x14ac:dyDescent="0.55000000000000004">
      <c r="A79" s="73"/>
      <c r="B79" s="420"/>
      <c r="C79" s="420"/>
      <c r="D79" s="420"/>
      <c r="E79" s="420"/>
      <c r="F79" s="420"/>
      <c r="G79" s="420"/>
      <c r="H79" s="421"/>
    </row>
    <row r="80" spans="1:8" x14ac:dyDescent="0.55000000000000004">
      <c r="A80" s="73"/>
      <c r="B80" s="420"/>
      <c r="C80" s="420"/>
      <c r="D80" s="420"/>
      <c r="E80" s="420"/>
      <c r="F80" s="420"/>
      <c r="G80" s="420"/>
      <c r="H80" s="421"/>
    </row>
    <row r="81" spans="1:8" x14ac:dyDescent="0.55000000000000004">
      <c r="A81" s="73"/>
      <c r="B81" s="420"/>
      <c r="C81" s="420"/>
      <c r="D81" s="420"/>
      <c r="E81" s="420"/>
      <c r="F81" s="420"/>
      <c r="G81" s="420"/>
      <c r="H81" s="421"/>
    </row>
    <row r="82" spans="1:8" x14ac:dyDescent="0.55000000000000004">
      <c r="A82" s="73"/>
      <c r="E82" s="91"/>
      <c r="F82" s="91"/>
      <c r="G82" s="91"/>
      <c r="H82" s="150"/>
    </row>
    <row r="83" spans="1:8" x14ac:dyDescent="0.55000000000000004">
      <c r="A83" s="73"/>
      <c r="B83" s="49" t="s">
        <v>413</v>
      </c>
      <c r="D83" s="412"/>
      <c r="E83" s="412"/>
      <c r="F83" s="412"/>
      <c r="G83" s="412"/>
      <c r="H83" s="413"/>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366</v>
      </c>
      <c r="E86" s="157" t="s">
        <v>295</v>
      </c>
      <c r="F86" s="157" t="s">
        <v>300</v>
      </c>
      <c r="G86" s="157"/>
      <c r="H86" s="158"/>
    </row>
    <row r="87" spans="1:8" x14ac:dyDescent="0.55000000000000004">
      <c r="A87" s="73"/>
      <c r="B87" s="159" t="s">
        <v>365</v>
      </c>
      <c r="C87" s="83"/>
      <c r="D87" s="160" t="s">
        <v>303</v>
      </c>
      <c r="E87" s="161" t="s">
        <v>296</v>
      </c>
      <c r="F87" s="161" t="s">
        <v>299</v>
      </c>
      <c r="G87" s="202" t="s">
        <v>304</v>
      </c>
      <c r="H87" s="203"/>
    </row>
    <row r="88" spans="1:8" x14ac:dyDescent="0.55000000000000004">
      <c r="A88" s="73"/>
      <c r="B88" s="43" t="s">
        <v>318</v>
      </c>
      <c r="E88" s="91"/>
      <c r="G88" s="91"/>
      <c r="H88" s="150"/>
    </row>
    <row r="89" spans="1:8" x14ac:dyDescent="0.55000000000000004">
      <c r="A89" s="73"/>
      <c r="C89" s="162" t="e">
        <f>IF(E68="Yes", "Complete Analysis", "N/A - Do Not Complete")</f>
        <v>#DIV/0!</v>
      </c>
      <c r="D89" s="284"/>
      <c r="E89" s="261"/>
      <c r="F89" s="90" t="e">
        <f>E89/E95</f>
        <v>#DIV/0!</v>
      </c>
      <c r="G89" s="416"/>
      <c r="H89" s="417"/>
    </row>
    <row r="90" spans="1:8" x14ac:dyDescent="0.55000000000000004">
      <c r="A90" s="73"/>
      <c r="D90" s="284"/>
      <c r="E90" s="261"/>
      <c r="F90" s="90" t="e">
        <f>E90/E95</f>
        <v>#DIV/0!</v>
      </c>
      <c r="G90" s="416"/>
      <c r="H90" s="417"/>
    </row>
    <row r="91" spans="1:8" x14ac:dyDescent="0.55000000000000004">
      <c r="A91" s="73"/>
      <c r="D91" s="284"/>
      <c r="E91" s="261"/>
      <c r="F91" s="90" t="e">
        <f>E91/E95</f>
        <v>#DIV/0!</v>
      </c>
      <c r="G91" s="416"/>
      <c r="H91" s="417"/>
    </row>
    <row r="92" spans="1:8" x14ac:dyDescent="0.55000000000000004">
      <c r="A92" s="73"/>
      <c r="D92" s="284"/>
      <c r="E92" s="261"/>
      <c r="F92" s="90" t="e">
        <f>E92/E95</f>
        <v>#DIV/0!</v>
      </c>
      <c r="G92" s="416"/>
      <c r="H92" s="417"/>
    </row>
    <row r="93" spans="1:8" x14ac:dyDescent="0.55000000000000004">
      <c r="A93" s="73"/>
      <c r="D93" s="284"/>
      <c r="E93" s="261"/>
      <c r="F93" s="90" t="e">
        <f>E93/E95</f>
        <v>#DIV/0!</v>
      </c>
      <c r="G93" s="416"/>
      <c r="H93" s="417"/>
    </row>
    <row r="94" spans="1:8" x14ac:dyDescent="0.55000000000000004">
      <c r="A94" s="73"/>
      <c r="D94" s="285"/>
      <c r="E94" s="267"/>
      <c r="F94" s="90" t="e">
        <f>E94/E95</f>
        <v>#DIV/0!</v>
      </c>
      <c r="G94" s="414"/>
      <c r="H94" s="415"/>
    </row>
    <row r="95" spans="1:8" x14ac:dyDescent="0.55000000000000004">
      <c r="A95" s="73"/>
      <c r="C95" s="163"/>
      <c r="D95" s="163" t="s">
        <v>322</v>
      </c>
      <c r="E95" s="164">
        <f>SUM(E89:E94)</f>
        <v>0</v>
      </c>
      <c r="F95" s="91"/>
      <c r="G95" s="165" t="s">
        <v>305</v>
      </c>
      <c r="H95" s="289"/>
    </row>
    <row r="96" spans="1:8" x14ac:dyDescent="0.55000000000000004">
      <c r="A96" s="73"/>
      <c r="E96" s="91"/>
      <c r="F96" s="91"/>
      <c r="G96" s="91"/>
      <c r="H96" s="150"/>
    </row>
    <row r="97" spans="1:8" x14ac:dyDescent="0.55000000000000004">
      <c r="A97" s="73"/>
      <c r="B97" s="43" t="s">
        <v>319</v>
      </c>
      <c r="E97" s="91"/>
      <c r="F97" s="91"/>
      <c r="G97" s="91"/>
      <c r="H97" s="150"/>
    </row>
    <row r="98" spans="1:8" x14ac:dyDescent="0.55000000000000004">
      <c r="A98" s="73"/>
      <c r="C98" s="162" t="e">
        <f>IF(F68="Yes", "Complete Analysis", "N/A - Do Not Complete")</f>
        <v>#DIV/0!</v>
      </c>
      <c r="D98" s="284"/>
      <c r="E98" s="261"/>
      <c r="F98" s="90" t="e">
        <f>E98/E104</f>
        <v>#DIV/0!</v>
      </c>
      <c r="G98" s="416"/>
      <c r="H98" s="417"/>
    </row>
    <row r="99" spans="1:8" x14ac:dyDescent="0.55000000000000004">
      <c r="A99" s="73"/>
      <c r="D99" s="284"/>
      <c r="E99" s="261"/>
      <c r="F99" s="90" t="e">
        <f>E99/E104</f>
        <v>#DIV/0!</v>
      </c>
      <c r="G99" s="416"/>
      <c r="H99" s="417"/>
    </row>
    <row r="100" spans="1:8" x14ac:dyDescent="0.55000000000000004">
      <c r="A100" s="73"/>
      <c r="D100" s="284"/>
      <c r="E100" s="261"/>
      <c r="F100" s="90" t="e">
        <f>E100/E104</f>
        <v>#DIV/0!</v>
      </c>
      <c r="G100" s="416"/>
      <c r="H100" s="417"/>
    </row>
    <row r="101" spans="1:8" x14ac:dyDescent="0.55000000000000004">
      <c r="A101" s="73"/>
      <c r="D101" s="284"/>
      <c r="E101" s="261"/>
      <c r="F101" s="90" t="e">
        <f>E101/E104</f>
        <v>#DIV/0!</v>
      </c>
      <c r="G101" s="416"/>
      <c r="H101" s="417"/>
    </row>
    <row r="102" spans="1:8" x14ac:dyDescent="0.55000000000000004">
      <c r="A102" s="73"/>
      <c r="D102" s="284"/>
      <c r="E102" s="261"/>
      <c r="F102" s="90" t="e">
        <f>E102/E104</f>
        <v>#DIV/0!</v>
      </c>
      <c r="G102" s="416"/>
      <c r="H102" s="417"/>
    </row>
    <row r="103" spans="1:8" x14ac:dyDescent="0.55000000000000004">
      <c r="A103" s="73"/>
      <c r="D103" s="285"/>
      <c r="E103" s="267"/>
      <c r="F103" s="90" t="e">
        <f>E103/E104</f>
        <v>#DIV/0!</v>
      </c>
      <c r="G103" s="414"/>
      <c r="H103" s="415"/>
    </row>
    <row r="104" spans="1:8" x14ac:dyDescent="0.55000000000000004">
      <c r="A104" s="73"/>
      <c r="D104" s="163" t="s">
        <v>323</v>
      </c>
      <c r="E104" s="164">
        <f>SUM(E98:E103)</f>
        <v>0</v>
      </c>
      <c r="F104" s="91"/>
      <c r="G104" s="165" t="s">
        <v>305</v>
      </c>
      <c r="H104" s="289"/>
    </row>
    <row r="105" spans="1:8" x14ac:dyDescent="0.55000000000000004">
      <c r="A105" s="73"/>
      <c r="D105" s="163"/>
      <c r="E105" s="139"/>
      <c r="F105" s="91"/>
      <c r="G105" s="165"/>
      <c r="H105" s="205"/>
    </row>
    <row r="106" spans="1:8" x14ac:dyDescent="0.55000000000000004">
      <c r="A106" s="105"/>
      <c r="B106" s="43" t="s">
        <v>320</v>
      </c>
      <c r="E106" s="91"/>
      <c r="F106" s="91"/>
      <c r="G106" s="91"/>
      <c r="H106" s="150"/>
    </row>
    <row r="107" spans="1:8" x14ac:dyDescent="0.55000000000000004">
      <c r="A107" s="105"/>
      <c r="C107" s="162" t="e">
        <f>IF(G68="Yes", "Complete Analysis", "N/A - Do Not Complete")</f>
        <v>#DIV/0!</v>
      </c>
      <c r="D107" s="284"/>
      <c r="E107" s="261"/>
      <c r="F107" s="90" t="e">
        <f>E107/E113</f>
        <v>#DIV/0!</v>
      </c>
      <c r="G107" s="416"/>
      <c r="H107" s="417"/>
    </row>
    <row r="108" spans="1:8" x14ac:dyDescent="0.55000000000000004">
      <c r="A108" s="105"/>
      <c r="D108" s="284"/>
      <c r="E108" s="261"/>
      <c r="F108" s="90" t="e">
        <f>E108/E113</f>
        <v>#DIV/0!</v>
      </c>
      <c r="G108" s="416"/>
      <c r="H108" s="417"/>
    </row>
    <row r="109" spans="1:8" x14ac:dyDescent="0.55000000000000004">
      <c r="A109" s="105"/>
      <c r="D109" s="284"/>
      <c r="E109" s="261"/>
      <c r="F109" s="90" t="e">
        <f>E109/E113</f>
        <v>#DIV/0!</v>
      </c>
      <c r="G109" s="416"/>
      <c r="H109" s="417"/>
    </row>
    <row r="110" spans="1:8" x14ac:dyDescent="0.55000000000000004">
      <c r="A110" s="105"/>
      <c r="D110" s="284"/>
      <c r="E110" s="261"/>
      <c r="F110" s="90" t="e">
        <f>E110/E113</f>
        <v>#DIV/0!</v>
      </c>
      <c r="G110" s="416"/>
      <c r="H110" s="417"/>
    </row>
    <row r="111" spans="1:8" x14ac:dyDescent="0.55000000000000004">
      <c r="A111" s="105"/>
      <c r="D111" s="284"/>
      <c r="E111" s="261"/>
      <c r="F111" s="90" t="e">
        <f>E111/E113</f>
        <v>#DIV/0!</v>
      </c>
      <c r="G111" s="416"/>
      <c r="H111" s="417"/>
    </row>
    <row r="112" spans="1:8" x14ac:dyDescent="0.55000000000000004">
      <c r="A112" s="105"/>
      <c r="D112" s="285"/>
      <c r="E112" s="267"/>
      <c r="F112" s="90" t="e">
        <f>E112/E113</f>
        <v>#DIV/0!</v>
      </c>
      <c r="G112" s="414"/>
      <c r="H112" s="415"/>
    </row>
    <row r="113" spans="1:8" x14ac:dyDescent="0.55000000000000004">
      <c r="A113" s="105"/>
      <c r="D113" s="163" t="s">
        <v>324</v>
      </c>
      <c r="E113" s="164">
        <f>SUM(E107:E112)</f>
        <v>0</v>
      </c>
      <c r="F113" s="91"/>
      <c r="G113" s="165" t="s">
        <v>305</v>
      </c>
      <c r="H113" s="289"/>
    </row>
    <row r="114" spans="1:8" x14ac:dyDescent="0.55000000000000004">
      <c r="A114" s="105"/>
      <c r="E114" s="91"/>
      <c r="F114" s="91"/>
      <c r="G114" s="91"/>
      <c r="H114" s="150"/>
    </row>
    <row r="115" spans="1:8" x14ac:dyDescent="0.55000000000000004">
      <c r="A115" s="105"/>
      <c r="B115" s="43" t="s">
        <v>321</v>
      </c>
      <c r="E115" s="91"/>
      <c r="F115" s="91"/>
      <c r="G115" s="91"/>
      <c r="H115" s="150"/>
    </row>
    <row r="116" spans="1:8" x14ac:dyDescent="0.55000000000000004">
      <c r="A116" s="105"/>
      <c r="C116" s="162" t="e">
        <f>IF(H68="Yes", "Complete Analysis", "N/A - Do Not Complete")</f>
        <v>#DIV/0!</v>
      </c>
      <c r="D116" s="284"/>
      <c r="E116" s="261"/>
      <c r="F116" s="90" t="e">
        <f>E116/E122</f>
        <v>#DIV/0!</v>
      </c>
      <c r="G116" s="416"/>
      <c r="H116" s="417"/>
    </row>
    <row r="117" spans="1:8" x14ac:dyDescent="0.55000000000000004">
      <c r="A117" s="105"/>
      <c r="C117" s="162"/>
      <c r="D117" s="284"/>
      <c r="E117" s="261"/>
      <c r="F117" s="90" t="e">
        <f>E117/E122</f>
        <v>#DIV/0!</v>
      </c>
      <c r="G117" s="416"/>
      <c r="H117" s="417"/>
    </row>
    <row r="118" spans="1:8" x14ac:dyDescent="0.55000000000000004">
      <c r="A118" s="105"/>
      <c r="C118" s="162"/>
      <c r="D118" s="284"/>
      <c r="E118" s="261"/>
      <c r="F118" s="90" t="e">
        <f>E118/E122</f>
        <v>#DIV/0!</v>
      </c>
      <c r="G118" s="416"/>
      <c r="H118" s="417"/>
    </row>
    <row r="119" spans="1:8" x14ac:dyDescent="0.55000000000000004">
      <c r="A119" s="105"/>
      <c r="C119" s="162"/>
      <c r="D119" s="284"/>
      <c r="E119" s="261"/>
      <c r="F119" s="90" t="e">
        <f>E119/E122</f>
        <v>#DIV/0!</v>
      </c>
      <c r="G119" s="416"/>
      <c r="H119" s="417"/>
    </row>
    <row r="120" spans="1:8" x14ac:dyDescent="0.55000000000000004">
      <c r="A120" s="105"/>
      <c r="C120" s="162"/>
      <c r="D120" s="284"/>
      <c r="E120" s="261"/>
      <c r="F120" s="90" t="e">
        <f>E120/E122</f>
        <v>#DIV/0!</v>
      </c>
      <c r="G120" s="416"/>
      <c r="H120" s="417"/>
    </row>
    <row r="121" spans="1:8" x14ac:dyDescent="0.55000000000000004">
      <c r="A121" s="105"/>
      <c r="C121" s="162"/>
      <c r="D121" s="285"/>
      <c r="E121" s="267"/>
      <c r="F121" s="90" t="e">
        <f>E121/E122</f>
        <v>#DIV/0!</v>
      </c>
      <c r="G121" s="414"/>
      <c r="H121" s="415"/>
    </row>
    <row r="122" spans="1:8" x14ac:dyDescent="0.55000000000000004">
      <c r="A122" s="105"/>
      <c r="C122" s="162"/>
      <c r="D122" s="163" t="s">
        <v>325</v>
      </c>
      <c r="E122" s="164">
        <f>SUM(E116:E121)</f>
        <v>0</v>
      </c>
      <c r="F122" s="90"/>
      <c r="G122" s="165" t="s">
        <v>305</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08" t="s">
        <v>423</v>
      </c>
      <c r="B125" s="409"/>
      <c r="C125" s="409"/>
      <c r="D125" s="409"/>
      <c r="E125" s="409"/>
      <c r="F125" s="409"/>
      <c r="G125" s="409"/>
      <c r="H125" s="410"/>
    </row>
    <row r="126" spans="1:8" ht="15" customHeight="1" x14ac:dyDescent="0.55000000000000004">
      <c r="A126" s="73" t="s">
        <v>134</v>
      </c>
      <c r="B126" s="74" t="s">
        <v>369</v>
      </c>
      <c r="C126" s="74"/>
      <c r="D126" s="74"/>
      <c r="E126" s="74"/>
      <c r="F126" s="74"/>
      <c r="G126" s="74"/>
      <c r="H126" s="206"/>
    </row>
    <row r="127" spans="1:8" x14ac:dyDescent="0.55000000000000004">
      <c r="A127" s="105"/>
      <c r="H127" s="75"/>
    </row>
    <row r="128" spans="1:8" x14ac:dyDescent="0.55000000000000004">
      <c r="A128" s="73"/>
      <c r="B128" s="49" t="s">
        <v>413</v>
      </c>
      <c r="D128" s="412"/>
      <c r="E128" s="412"/>
      <c r="F128" s="412"/>
      <c r="G128" s="412"/>
      <c r="H128" s="413"/>
    </row>
    <row r="129" spans="1:8" x14ac:dyDescent="0.55000000000000004">
      <c r="A129" s="73"/>
      <c r="C129" s="77"/>
      <c r="D129" s="77"/>
      <c r="E129" s="77"/>
      <c r="F129" s="77"/>
      <c r="G129" s="77"/>
      <c r="H129" s="78"/>
    </row>
    <row r="130" spans="1:8" x14ac:dyDescent="0.55000000000000004">
      <c r="A130" s="105"/>
      <c r="E130" s="456" t="s">
        <v>290</v>
      </c>
      <c r="F130" s="457"/>
      <c r="G130" s="457"/>
      <c r="H130" s="458"/>
    </row>
    <row r="131" spans="1:8" x14ac:dyDescent="0.55000000000000004">
      <c r="A131" s="105"/>
      <c r="E131" s="79" t="s">
        <v>138</v>
      </c>
      <c r="F131" s="79" t="s">
        <v>138</v>
      </c>
      <c r="G131" s="79" t="s">
        <v>138</v>
      </c>
      <c r="H131" s="80" t="s">
        <v>138</v>
      </c>
    </row>
    <row r="132" spans="1:8" x14ac:dyDescent="0.55000000000000004">
      <c r="A132" s="105"/>
      <c r="E132" s="79" t="s">
        <v>257</v>
      </c>
      <c r="F132" s="79" t="s">
        <v>312</v>
      </c>
      <c r="G132" s="79" t="s">
        <v>313</v>
      </c>
      <c r="H132" s="80" t="s">
        <v>314</v>
      </c>
    </row>
    <row r="133" spans="1:8" x14ac:dyDescent="0.55000000000000004">
      <c r="A133" s="105"/>
      <c r="B133" s="81" t="s">
        <v>199</v>
      </c>
      <c r="C133" s="82"/>
      <c r="D133" s="83"/>
      <c r="E133" s="82" t="s">
        <v>195</v>
      </c>
      <c r="F133" s="82" t="s">
        <v>259</v>
      </c>
      <c r="G133" s="82" t="s">
        <v>258</v>
      </c>
      <c r="H133" s="134" t="s">
        <v>315</v>
      </c>
    </row>
    <row r="134" spans="1:8" ht="22" customHeight="1" x14ac:dyDescent="0.55000000000000004">
      <c r="A134" s="105"/>
      <c r="B134" s="87" t="s">
        <v>287</v>
      </c>
      <c r="C134" s="79"/>
      <c r="D134" s="79"/>
      <c r="E134" s="79"/>
      <c r="F134" s="79"/>
      <c r="G134" s="79"/>
      <c r="H134" s="80"/>
    </row>
    <row r="135" spans="1:8" ht="15" customHeight="1" x14ac:dyDescent="0.55000000000000004">
      <c r="A135" s="105"/>
      <c r="B135" s="455"/>
      <c r="C135" s="455"/>
      <c r="D135" s="455"/>
      <c r="E135" s="266"/>
      <c r="F135" s="266"/>
      <c r="G135" s="281"/>
      <c r="H135" s="282"/>
    </row>
    <row r="136" spans="1:8" x14ac:dyDescent="0.55000000000000004">
      <c r="A136" s="105"/>
      <c r="B136" s="418"/>
      <c r="C136" s="430"/>
      <c r="D136" s="419"/>
      <c r="E136" s="266"/>
      <c r="F136" s="266"/>
      <c r="G136" s="281"/>
      <c r="H136" s="282"/>
    </row>
    <row r="137" spans="1:8" x14ac:dyDescent="0.55000000000000004">
      <c r="A137" s="105"/>
      <c r="B137" s="418"/>
      <c r="C137" s="430"/>
      <c r="D137" s="419"/>
      <c r="E137" s="266"/>
      <c r="F137" s="266"/>
      <c r="G137" s="281"/>
      <c r="H137" s="282"/>
    </row>
    <row r="138" spans="1:8" x14ac:dyDescent="0.55000000000000004">
      <c r="A138" s="105"/>
      <c r="B138" s="418"/>
      <c r="C138" s="430"/>
      <c r="D138" s="419"/>
      <c r="E138" s="266"/>
      <c r="F138" s="266"/>
      <c r="G138" s="281"/>
      <c r="H138" s="282"/>
    </row>
    <row r="139" spans="1:8" x14ac:dyDescent="0.55000000000000004">
      <c r="A139" s="105"/>
      <c r="B139" s="418"/>
      <c r="C139" s="430"/>
      <c r="D139" s="419"/>
      <c r="E139" s="266"/>
      <c r="F139" s="266"/>
      <c r="G139" s="281"/>
      <c r="H139" s="282"/>
    </row>
    <row r="140" spans="1:8" x14ac:dyDescent="0.55000000000000004">
      <c r="A140" s="105"/>
      <c r="B140" s="418"/>
      <c r="C140" s="430"/>
      <c r="D140" s="419"/>
      <c r="E140" s="266"/>
      <c r="F140" s="266"/>
      <c r="G140" s="281"/>
      <c r="H140" s="282"/>
    </row>
    <row r="141" spans="1:8" x14ac:dyDescent="0.55000000000000004">
      <c r="A141" s="105"/>
      <c r="B141" s="418"/>
      <c r="C141" s="430"/>
      <c r="D141" s="419"/>
      <c r="E141" s="266"/>
      <c r="F141" s="266"/>
      <c r="G141" s="281"/>
      <c r="H141" s="282"/>
    </row>
    <row r="142" spans="1:8" x14ac:dyDescent="0.55000000000000004">
      <c r="A142" s="105"/>
      <c r="B142" s="418"/>
      <c r="C142" s="430"/>
      <c r="D142" s="419"/>
      <c r="E142" s="266"/>
      <c r="F142" s="266"/>
      <c r="G142" s="281"/>
      <c r="H142" s="282"/>
    </row>
    <row r="143" spans="1:8" x14ac:dyDescent="0.55000000000000004">
      <c r="A143" s="105"/>
      <c r="B143" s="418"/>
      <c r="C143" s="430"/>
      <c r="D143" s="419"/>
      <c r="E143" s="266"/>
      <c r="F143" s="266"/>
      <c r="G143" s="281"/>
      <c r="H143" s="282"/>
    </row>
    <row r="144" spans="1:8" x14ac:dyDescent="0.55000000000000004">
      <c r="A144" s="105"/>
      <c r="B144" s="418"/>
      <c r="C144" s="430"/>
      <c r="D144" s="419"/>
      <c r="E144" s="266"/>
      <c r="F144" s="266"/>
      <c r="G144" s="281"/>
      <c r="H144" s="282"/>
    </row>
    <row r="145" spans="1:8" x14ac:dyDescent="0.55000000000000004">
      <c r="A145" s="105"/>
      <c r="B145" s="397" t="s">
        <v>153</v>
      </c>
      <c r="C145" s="398"/>
      <c r="D145" s="399"/>
      <c r="E145" s="266"/>
      <c r="F145" s="266"/>
      <c r="G145" s="281"/>
      <c r="H145" s="282"/>
    </row>
    <row r="146" spans="1:8" x14ac:dyDescent="0.55000000000000004">
      <c r="A146" s="105"/>
      <c r="B146" s="418"/>
      <c r="C146" s="430"/>
      <c r="D146" s="419"/>
      <c r="E146" s="266"/>
      <c r="F146" s="266"/>
      <c r="G146" s="281"/>
      <c r="H146" s="282"/>
    </row>
    <row r="147" spans="1:8" ht="22" customHeight="1" x14ac:dyDescent="0.55000000000000004">
      <c r="A147" s="105"/>
      <c r="B147" s="87" t="s">
        <v>288</v>
      </c>
      <c r="C147" s="112"/>
      <c r="D147" s="139"/>
      <c r="E147" s="139"/>
      <c r="F147" s="139"/>
      <c r="G147" s="140"/>
      <c r="H147" s="141"/>
    </row>
    <row r="148" spans="1:8" ht="15" customHeight="1" x14ac:dyDescent="0.55000000000000004">
      <c r="A148" s="105"/>
      <c r="B148" s="418"/>
      <c r="C148" s="430"/>
      <c r="D148" s="419"/>
      <c r="E148" s="266"/>
      <c r="F148" s="266"/>
      <c r="G148" s="281"/>
      <c r="H148" s="282"/>
    </row>
    <row r="149" spans="1:8" x14ac:dyDescent="0.55000000000000004">
      <c r="A149" s="105"/>
      <c r="B149" s="418"/>
      <c r="C149" s="430"/>
      <c r="D149" s="419"/>
      <c r="E149" s="266"/>
      <c r="F149" s="266"/>
      <c r="G149" s="281"/>
      <c r="H149" s="282"/>
    </row>
    <row r="150" spans="1:8" x14ac:dyDescent="0.55000000000000004">
      <c r="A150" s="105"/>
      <c r="B150" s="418"/>
      <c r="C150" s="430"/>
      <c r="D150" s="419"/>
      <c r="E150" s="266"/>
      <c r="F150" s="266"/>
      <c r="G150" s="281"/>
      <c r="H150" s="282"/>
    </row>
    <row r="151" spans="1:8" x14ac:dyDescent="0.55000000000000004">
      <c r="A151" s="105"/>
      <c r="B151" s="418"/>
      <c r="C151" s="430"/>
      <c r="D151" s="419"/>
      <c r="E151" s="266"/>
      <c r="F151" s="266"/>
      <c r="G151" s="281"/>
      <c r="H151" s="282"/>
    </row>
    <row r="152" spans="1:8" x14ac:dyDescent="0.55000000000000004">
      <c r="A152" s="105"/>
      <c r="B152" s="418"/>
      <c r="C152" s="430"/>
      <c r="D152" s="419"/>
      <c r="E152" s="266"/>
      <c r="F152" s="266"/>
      <c r="G152" s="281"/>
      <c r="H152" s="282"/>
    </row>
    <row r="153" spans="1:8" x14ac:dyDescent="0.55000000000000004">
      <c r="A153" s="105"/>
      <c r="B153" s="418"/>
      <c r="C153" s="430"/>
      <c r="D153" s="419"/>
      <c r="E153" s="266"/>
      <c r="F153" s="266"/>
      <c r="G153" s="281"/>
      <c r="H153" s="282"/>
    </row>
    <row r="154" spans="1:8" x14ac:dyDescent="0.55000000000000004">
      <c r="A154" s="105"/>
      <c r="B154" s="418"/>
      <c r="C154" s="430"/>
      <c r="D154" s="419"/>
      <c r="E154" s="266"/>
      <c r="F154" s="266"/>
      <c r="G154" s="281"/>
      <c r="H154" s="282"/>
    </row>
    <row r="155" spans="1:8" x14ac:dyDescent="0.55000000000000004">
      <c r="A155" s="105"/>
      <c r="B155" s="418"/>
      <c r="C155" s="430"/>
      <c r="D155" s="419"/>
      <c r="E155" s="266"/>
      <c r="F155" s="266"/>
      <c r="G155" s="281"/>
      <c r="H155" s="282"/>
    </row>
    <row r="156" spans="1:8" x14ac:dyDescent="0.55000000000000004">
      <c r="A156" s="105"/>
      <c r="B156" s="418"/>
      <c r="C156" s="430"/>
      <c r="D156" s="419"/>
      <c r="E156" s="266"/>
      <c r="F156" s="266"/>
      <c r="G156" s="281"/>
      <c r="H156" s="282"/>
    </row>
    <row r="157" spans="1:8" x14ac:dyDescent="0.55000000000000004">
      <c r="A157" s="105"/>
      <c r="B157" s="418"/>
      <c r="C157" s="430"/>
      <c r="D157" s="419"/>
      <c r="E157" s="266"/>
      <c r="F157" s="266"/>
      <c r="G157" s="281"/>
      <c r="H157" s="282"/>
    </row>
    <row r="158" spans="1:8" x14ac:dyDescent="0.55000000000000004">
      <c r="A158" s="105"/>
      <c r="B158" s="397" t="s">
        <v>153</v>
      </c>
      <c r="C158" s="398"/>
      <c r="D158" s="399"/>
      <c r="E158" s="266"/>
      <c r="F158" s="266"/>
      <c r="G158" s="281"/>
      <c r="H158" s="282"/>
    </row>
    <row r="159" spans="1:8" x14ac:dyDescent="0.55000000000000004">
      <c r="A159" s="105"/>
      <c r="B159" s="418"/>
      <c r="C159" s="430"/>
      <c r="D159" s="419"/>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135</v>
      </c>
      <c r="B161" s="117" t="s">
        <v>336</v>
      </c>
      <c r="C161" s="118"/>
      <c r="D161" s="118"/>
      <c r="E161" s="119"/>
      <c r="F161" s="119"/>
      <c r="G161" s="119"/>
      <c r="H161" s="172"/>
    </row>
    <row r="162" spans="1:8" x14ac:dyDescent="0.55000000000000004">
      <c r="A162" s="105"/>
      <c r="B162" s="400"/>
      <c r="C162" s="400"/>
      <c r="D162" s="400"/>
      <c r="E162" s="400"/>
      <c r="F162" s="400"/>
      <c r="G162" s="400"/>
      <c r="H162" s="401"/>
    </row>
    <row r="163" spans="1:8" x14ac:dyDescent="0.55000000000000004">
      <c r="A163" s="105"/>
      <c r="B163" s="400"/>
      <c r="C163" s="400"/>
      <c r="D163" s="400"/>
      <c r="E163" s="400"/>
      <c r="F163" s="400"/>
      <c r="G163" s="400"/>
      <c r="H163" s="401"/>
    </row>
    <row r="164" spans="1:8" ht="14.7" thickBot="1" x14ac:dyDescent="0.6">
      <c r="A164" s="120"/>
      <c r="B164" s="173"/>
      <c r="C164" s="174"/>
      <c r="D164" s="174"/>
      <c r="E164" s="174"/>
      <c r="F164" s="174"/>
      <c r="G164" s="174"/>
      <c r="H164" s="209"/>
    </row>
    <row r="165" spans="1:8" x14ac:dyDescent="0.55000000000000004">
      <c r="B165" s="137"/>
      <c r="C165" s="119"/>
      <c r="D165" s="119"/>
      <c r="E165" s="119"/>
      <c r="F165" s="119"/>
      <c r="G165" s="119"/>
      <c r="H165" s="119"/>
    </row>
  </sheetData>
  <sheetProtection algorithmName="SHA-512" hashValue="Mj2+TpmLO2w1lOKz6I0zFPuwhvauhDB2LnBdCDCGyELuqBpurZb7INw+gdmuxAlvo0yVStBVdUbsAigrzpeGAQ==" saltValue="SZgj6VUhXfniC4XPhD1lHQ==" spinCount="100000" sheet="1" objects="1" scenarios="1" insertRows="0"/>
  <mergeCells count="86">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80" priority="1">
      <formula>AND($F$11="no",$F$13="no",$F$15="no",$F$17="no")</formula>
    </cfRule>
  </conditionalFormatting>
  <conditionalFormatting sqref="E39:E50 E52:E64 E66:E69 B88:H95 E135:E146 E148:E159">
    <cfRule type="expression" dxfId="79" priority="5">
      <formula>$F$11="no"</formula>
    </cfRule>
  </conditionalFormatting>
  <conditionalFormatting sqref="F39:F50 F52:F64 F66:F69 B97:H104 F135:F146 F148:F159">
    <cfRule type="expression" dxfId="78" priority="4">
      <formula>$F$13="no"</formula>
    </cfRule>
  </conditionalFormatting>
  <conditionalFormatting sqref="G39:G50 G52:G64 G66:G69 B106:H113 G135:G146 G148:G159">
    <cfRule type="expression" dxfId="77" priority="3">
      <formula>$F$15="no"</formula>
    </cfRule>
  </conditionalFormatting>
  <conditionalFormatting sqref="H39:H50 H52:H64 H66:H69 B115:H122 H135:H146 H148:H159">
    <cfRule type="expression" dxfId="76" priority="2">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100-000000000000}">
          <x14:formula1>
            <xm:f>'Yes or No'!$A:$A</xm:f>
          </x14:formula1>
          <xm:sqref>F13 F15 F17 F11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H164"/>
  <sheetViews>
    <sheetView showGridLines="0" zoomScaleNormal="100" workbookViewId="0">
      <pane ySplit="7" topLeftCell="A8" activePane="bottomLeft" state="frozen"/>
      <selection pane="bottomLeft"/>
    </sheetView>
  </sheetViews>
  <sheetFormatPr defaultColWidth="9.15625" defaultRowHeight="14.4" x14ac:dyDescent="0.55000000000000004"/>
  <cols>
    <col min="1" max="1" width="3" style="43" customWidth="1"/>
    <col min="2" max="2" width="12.578125" style="43" customWidth="1"/>
    <col min="3" max="3" width="45" style="43" customWidth="1"/>
    <col min="4" max="4" width="15.83984375" style="43" customWidth="1"/>
    <col min="5" max="8" width="18.15625" style="43" customWidth="1"/>
    <col min="9" max="16384" width="9.15625" style="43"/>
  </cols>
  <sheetData>
    <row r="1" spans="1:8" ht="19" customHeight="1" x14ac:dyDescent="0.7">
      <c r="A1" s="42" t="str">
        <f>'Cover and Instructions'!A1</f>
        <v>Georgia Families MHPAEA Parity</v>
      </c>
      <c r="H1" s="44" t="s">
        <v>569</v>
      </c>
    </row>
    <row r="2" spans="1:8" ht="25.8" x14ac:dyDescent="0.95">
      <c r="A2" s="45" t="s">
        <v>16</v>
      </c>
    </row>
    <row r="3" spans="1:8" ht="20.399999999999999" x14ac:dyDescent="0.75">
      <c r="A3" s="47" t="s">
        <v>362</v>
      </c>
    </row>
    <row r="5" spans="1:8" x14ac:dyDescent="0.55000000000000004">
      <c r="A5" s="49" t="s">
        <v>0</v>
      </c>
      <c r="C5" s="50" t="str">
        <f>'Cover and Instructions'!$D$4</f>
        <v>Peach State Health Plan</v>
      </c>
      <c r="D5" s="50"/>
      <c r="E5" s="50"/>
      <c r="F5" s="50"/>
      <c r="G5" s="50"/>
      <c r="H5" s="50"/>
    </row>
    <row r="6" spans="1:8" x14ac:dyDescent="0.55000000000000004">
      <c r="A6" s="49" t="s">
        <v>513</v>
      </c>
      <c r="C6" s="50" t="str">
        <f>'Cover and Instructions'!D5</f>
        <v>Title XIX Children</v>
      </c>
      <c r="D6" s="50"/>
      <c r="E6" s="50"/>
      <c r="F6" s="50"/>
      <c r="G6" s="50"/>
      <c r="H6" s="50"/>
    </row>
    <row r="7" spans="1:8" ht="14.7" thickBot="1" x14ac:dyDescent="0.6"/>
    <row r="8" spans="1:8" x14ac:dyDescent="0.55000000000000004">
      <c r="A8" s="52" t="s">
        <v>375</v>
      </c>
      <c r="B8" s="53"/>
      <c r="C8" s="53"/>
      <c r="D8" s="53"/>
      <c r="E8" s="53"/>
      <c r="F8" s="53"/>
      <c r="G8" s="53"/>
      <c r="H8" s="54"/>
    </row>
    <row r="9" spans="1:8" ht="15" customHeight="1" x14ac:dyDescent="0.55000000000000004">
      <c r="A9" s="55" t="s">
        <v>374</v>
      </c>
      <c r="B9" s="56"/>
      <c r="C9" s="56"/>
      <c r="D9" s="56"/>
      <c r="E9" s="56"/>
      <c r="F9" s="56"/>
      <c r="G9" s="56"/>
      <c r="H9" s="57"/>
    </row>
    <row r="10" spans="1:8" x14ac:dyDescent="0.55000000000000004">
      <c r="A10" s="58"/>
      <c r="B10" s="59"/>
      <c r="C10" s="59"/>
      <c r="D10" s="59"/>
      <c r="E10" s="59"/>
      <c r="F10" s="59"/>
      <c r="G10" s="59"/>
      <c r="H10" s="60"/>
    </row>
    <row r="11" spans="1:8" x14ac:dyDescent="0.55000000000000004">
      <c r="A11" s="61" t="s">
        <v>370</v>
      </c>
      <c r="B11" s="62" t="s">
        <v>420</v>
      </c>
      <c r="C11" s="59"/>
      <c r="D11" s="59"/>
      <c r="E11" s="59"/>
      <c r="F11" s="128" t="s">
        <v>372</v>
      </c>
      <c r="G11" s="64" t="str">
        <f>IF(F11="yes","  Complete Section 1 and Section 2","")</f>
        <v/>
      </c>
      <c r="H11" s="60"/>
    </row>
    <row r="12" spans="1:8" ht="6" customHeight="1" x14ac:dyDescent="0.55000000000000004">
      <c r="A12" s="61"/>
      <c r="B12" s="62"/>
      <c r="C12" s="59"/>
      <c r="D12" s="59"/>
      <c r="E12" s="59"/>
      <c r="F12" s="59"/>
      <c r="G12" s="64"/>
      <c r="H12" s="60"/>
    </row>
    <row r="13" spans="1:8" x14ac:dyDescent="0.55000000000000004">
      <c r="A13" s="61" t="s">
        <v>373</v>
      </c>
      <c r="B13" s="62" t="s">
        <v>421</v>
      </c>
      <c r="C13" s="59"/>
      <c r="D13" s="59"/>
      <c r="E13" s="59"/>
      <c r="F13" s="63" t="s">
        <v>372</v>
      </c>
      <c r="G13" s="64" t="str">
        <f>IF(F13="yes","  Complete Section 1 and Section 2","")</f>
        <v/>
      </c>
      <c r="H13" s="60"/>
    </row>
    <row r="14" spans="1:8" ht="6" customHeight="1" x14ac:dyDescent="0.55000000000000004">
      <c r="A14" s="61"/>
      <c r="B14" s="62"/>
      <c r="C14" s="59"/>
      <c r="D14" s="59"/>
      <c r="E14" s="59"/>
      <c r="F14" s="59"/>
      <c r="G14" s="64"/>
      <c r="H14" s="60"/>
    </row>
    <row r="15" spans="1:8" x14ac:dyDescent="0.55000000000000004">
      <c r="A15" s="61" t="s">
        <v>378</v>
      </c>
      <c r="B15" s="62" t="s">
        <v>422</v>
      </c>
      <c r="C15" s="59"/>
      <c r="D15" s="59"/>
      <c r="E15" s="59"/>
      <c r="F15" s="63" t="s">
        <v>372</v>
      </c>
      <c r="G15" s="64" t="str">
        <f>IF(F15="yes","  Complete Section 1 and Section 2","")</f>
        <v/>
      </c>
      <c r="H15" s="60"/>
    </row>
    <row r="16" spans="1:8" ht="6" customHeight="1" x14ac:dyDescent="0.55000000000000004">
      <c r="A16" s="61"/>
      <c r="B16" s="62"/>
      <c r="C16" s="59"/>
      <c r="D16" s="59"/>
      <c r="E16" s="59"/>
      <c r="F16" s="59"/>
      <c r="G16" s="64"/>
      <c r="H16" s="60"/>
    </row>
    <row r="17" spans="1:8" x14ac:dyDescent="0.55000000000000004">
      <c r="A17" s="61" t="s">
        <v>379</v>
      </c>
      <c r="B17" s="62" t="s">
        <v>403</v>
      </c>
      <c r="C17" s="59"/>
      <c r="D17" s="59"/>
      <c r="E17" s="59"/>
      <c r="F17" s="63" t="s">
        <v>372</v>
      </c>
      <c r="G17" s="64" t="str">
        <f>IF(F17="yes","  Complete Section 1 and Section 2","")</f>
        <v/>
      </c>
      <c r="H17" s="60"/>
    </row>
    <row r="18" spans="1:8" ht="5.25" customHeight="1" x14ac:dyDescent="0.55000000000000004">
      <c r="A18" s="61"/>
      <c r="B18" s="62"/>
      <c r="C18" s="59"/>
      <c r="D18" s="59"/>
      <c r="E18" s="59"/>
      <c r="F18" s="59"/>
      <c r="G18" s="66"/>
      <c r="H18" s="60"/>
    </row>
    <row r="19" spans="1:8" x14ac:dyDescent="0.55000000000000004">
      <c r="A19" s="61" t="s">
        <v>491</v>
      </c>
      <c r="B19" s="449" t="s">
        <v>571</v>
      </c>
      <c r="C19" s="449"/>
      <c r="D19" s="449"/>
      <c r="E19" s="449"/>
      <c r="F19" s="449"/>
      <c r="G19" s="449"/>
      <c r="H19" s="450"/>
    </row>
    <row r="20" spans="1:8" x14ac:dyDescent="0.55000000000000004">
      <c r="A20" s="200"/>
      <c r="B20" s="449"/>
      <c r="C20" s="449"/>
      <c r="D20" s="449"/>
      <c r="E20" s="449"/>
      <c r="F20" s="449"/>
      <c r="G20" s="449"/>
      <c r="H20" s="450"/>
    </row>
    <row r="21" spans="1:8" x14ac:dyDescent="0.55000000000000004">
      <c r="A21" s="200"/>
      <c r="B21" s="449"/>
      <c r="C21" s="449"/>
      <c r="D21" s="449"/>
      <c r="E21" s="449"/>
      <c r="F21" s="449"/>
      <c r="G21" s="449"/>
      <c r="H21" s="450"/>
    </row>
    <row r="22" spans="1:8" x14ac:dyDescent="0.55000000000000004">
      <c r="A22" s="200"/>
      <c r="B22" s="449"/>
      <c r="C22" s="449"/>
      <c r="D22" s="449"/>
      <c r="E22" s="449"/>
      <c r="F22" s="449"/>
      <c r="G22" s="449"/>
      <c r="H22" s="450"/>
    </row>
    <row r="23" spans="1:8" x14ac:dyDescent="0.55000000000000004">
      <c r="A23" s="61"/>
      <c r="B23" s="438"/>
      <c r="C23" s="451"/>
      <c r="D23" s="451"/>
      <c r="E23" s="451"/>
      <c r="F23" s="451"/>
      <c r="G23" s="451"/>
      <c r="H23" s="452"/>
    </row>
    <row r="24" spans="1:8" x14ac:dyDescent="0.55000000000000004">
      <c r="A24" s="61"/>
      <c r="B24" s="453"/>
      <c r="C24" s="453"/>
      <c r="D24" s="453"/>
      <c r="E24" s="453"/>
      <c r="F24" s="453"/>
      <c r="G24" s="453"/>
      <c r="H24" s="454"/>
    </row>
    <row r="25" spans="1:8" ht="14.7" thickBot="1" x14ac:dyDescent="0.6">
      <c r="A25" s="67"/>
      <c r="B25" s="68"/>
      <c r="C25" s="69"/>
      <c r="D25" s="69"/>
      <c r="E25" s="69"/>
      <c r="F25" s="69"/>
      <c r="G25" s="70"/>
      <c r="H25" s="72"/>
    </row>
    <row r="26" spans="1:8" ht="14.7" thickBot="1" x14ac:dyDescent="0.6"/>
    <row r="27" spans="1:8" ht="15.9" thickBot="1" x14ac:dyDescent="0.65">
      <c r="A27" s="408" t="s">
        <v>404</v>
      </c>
      <c r="B27" s="409"/>
      <c r="C27" s="409"/>
      <c r="D27" s="409"/>
      <c r="E27" s="409"/>
      <c r="F27" s="409"/>
      <c r="G27" s="409"/>
      <c r="H27" s="410"/>
    </row>
    <row r="28" spans="1:8" x14ac:dyDescent="0.55000000000000004">
      <c r="A28" s="73" t="s">
        <v>130</v>
      </c>
      <c r="B28" s="425" t="s">
        <v>360</v>
      </c>
      <c r="C28" s="425"/>
      <c r="D28" s="425"/>
      <c r="E28" s="425"/>
      <c r="F28" s="425"/>
      <c r="G28" s="425"/>
      <c r="H28" s="426"/>
    </row>
    <row r="29" spans="1:8" x14ac:dyDescent="0.55000000000000004">
      <c r="A29" s="73"/>
      <c r="B29" s="420"/>
      <c r="C29" s="420"/>
      <c r="D29" s="420"/>
      <c r="E29" s="420"/>
      <c r="F29" s="420"/>
      <c r="G29" s="420"/>
      <c r="H29" s="421"/>
    </row>
    <row r="30" spans="1:8" x14ac:dyDescent="0.55000000000000004">
      <c r="A30" s="73"/>
      <c r="B30" s="76" t="s">
        <v>309</v>
      </c>
      <c r="C30" s="77"/>
      <c r="D30" s="77"/>
      <c r="E30" s="77"/>
      <c r="F30" s="77"/>
      <c r="G30" s="77"/>
      <c r="H30" s="78"/>
    </row>
    <row r="31" spans="1:8" x14ac:dyDescent="0.55000000000000004">
      <c r="A31" s="73"/>
      <c r="C31" s="77"/>
      <c r="D31" s="77"/>
      <c r="E31" s="77"/>
      <c r="F31" s="77"/>
      <c r="G31" s="77"/>
      <c r="H31" s="78"/>
    </row>
    <row r="32" spans="1:8" x14ac:dyDescent="0.55000000000000004">
      <c r="A32" s="73"/>
      <c r="B32" s="49" t="s">
        <v>413</v>
      </c>
      <c r="D32" s="412"/>
      <c r="E32" s="412"/>
      <c r="F32" s="412"/>
      <c r="G32" s="412"/>
      <c r="H32" s="413"/>
    </row>
    <row r="33" spans="1:8" x14ac:dyDescent="0.55000000000000004">
      <c r="A33" s="73"/>
      <c r="C33" s="77"/>
      <c r="D33" s="77"/>
      <c r="E33" s="77"/>
      <c r="F33" s="77"/>
      <c r="G33" s="77"/>
      <c r="H33" s="78"/>
    </row>
    <row r="34" spans="1:8" ht="15" customHeight="1" x14ac:dyDescent="0.55000000000000004">
      <c r="A34" s="105"/>
      <c r="B34" s="77"/>
      <c r="C34" s="77"/>
      <c r="D34" s="77"/>
      <c r="E34" s="427" t="s">
        <v>358</v>
      </c>
      <c r="F34" s="427"/>
      <c r="G34" s="427"/>
      <c r="H34" s="428"/>
    </row>
    <row r="35" spans="1:8" x14ac:dyDescent="0.55000000000000004">
      <c r="A35" s="105"/>
      <c r="E35" s="77" t="s">
        <v>311</v>
      </c>
      <c r="F35" s="77" t="s">
        <v>311</v>
      </c>
      <c r="G35" s="77" t="s">
        <v>311</v>
      </c>
      <c r="H35" s="78" t="s">
        <v>311</v>
      </c>
    </row>
    <row r="36" spans="1:8" x14ac:dyDescent="0.55000000000000004">
      <c r="A36" s="105"/>
      <c r="B36" s="79"/>
      <c r="C36" s="79"/>
      <c r="D36" s="79" t="s">
        <v>165</v>
      </c>
      <c r="E36" s="79" t="s">
        <v>257</v>
      </c>
      <c r="F36" s="79" t="s">
        <v>312</v>
      </c>
      <c r="G36" s="79" t="s">
        <v>313</v>
      </c>
      <c r="H36" s="80" t="s">
        <v>314</v>
      </c>
    </row>
    <row r="37" spans="1:8" x14ac:dyDescent="0.55000000000000004">
      <c r="A37" s="105"/>
      <c r="B37" s="81" t="s">
        <v>192</v>
      </c>
      <c r="C37" s="82"/>
      <c r="D37" s="82" t="s">
        <v>158</v>
      </c>
      <c r="E37" s="82" t="s">
        <v>195</v>
      </c>
      <c r="F37" s="82" t="s">
        <v>259</v>
      </c>
      <c r="G37" s="82" t="s">
        <v>258</v>
      </c>
      <c r="H37" s="134" t="s">
        <v>315</v>
      </c>
    </row>
    <row r="38" spans="1:8" ht="22" customHeight="1" x14ac:dyDescent="0.55000000000000004">
      <c r="A38" s="105"/>
      <c r="B38" s="87" t="s">
        <v>287</v>
      </c>
      <c r="C38" s="79"/>
      <c r="D38" s="79"/>
      <c r="E38" s="79"/>
      <c r="F38" s="79"/>
      <c r="G38" s="79"/>
      <c r="H38" s="80"/>
    </row>
    <row r="39" spans="1:8" ht="15" customHeight="1" x14ac:dyDescent="0.55000000000000004">
      <c r="A39" s="105"/>
      <c r="B39" s="396"/>
      <c r="C39" s="396"/>
      <c r="D39" s="261"/>
      <c r="E39" s="261"/>
      <c r="F39" s="261"/>
      <c r="G39" s="264"/>
      <c r="H39" s="265"/>
    </row>
    <row r="40" spans="1:8" x14ac:dyDescent="0.55000000000000004">
      <c r="A40" s="105"/>
      <c r="B40" s="396"/>
      <c r="C40" s="396"/>
      <c r="D40" s="261"/>
      <c r="E40" s="261"/>
      <c r="F40" s="261"/>
      <c r="G40" s="264"/>
      <c r="H40" s="265"/>
    </row>
    <row r="41" spans="1:8" x14ac:dyDescent="0.55000000000000004">
      <c r="A41" s="105"/>
      <c r="B41" s="396"/>
      <c r="C41" s="396"/>
      <c r="D41" s="261"/>
      <c r="E41" s="261"/>
      <c r="F41" s="261"/>
      <c r="G41" s="264"/>
      <c r="H41" s="265"/>
    </row>
    <row r="42" spans="1:8" x14ac:dyDescent="0.55000000000000004">
      <c r="A42" s="105"/>
      <c r="B42" s="396"/>
      <c r="C42" s="396"/>
      <c r="D42" s="261"/>
      <c r="E42" s="261"/>
      <c r="F42" s="261"/>
      <c r="G42" s="264"/>
      <c r="H42" s="265"/>
    </row>
    <row r="43" spans="1:8" x14ac:dyDescent="0.55000000000000004">
      <c r="A43" s="105"/>
      <c r="B43" s="396"/>
      <c r="C43" s="396"/>
      <c r="D43" s="261"/>
      <c r="E43" s="261"/>
      <c r="F43" s="261"/>
      <c r="G43" s="264"/>
      <c r="H43" s="265"/>
    </row>
    <row r="44" spans="1:8" x14ac:dyDescent="0.55000000000000004">
      <c r="A44" s="105"/>
      <c r="B44" s="396"/>
      <c r="C44" s="396"/>
      <c r="D44" s="261"/>
      <c r="E44" s="261"/>
      <c r="F44" s="261"/>
      <c r="G44" s="264"/>
      <c r="H44" s="265"/>
    </row>
    <row r="45" spans="1:8" x14ac:dyDescent="0.55000000000000004">
      <c r="A45" s="105"/>
      <c r="B45" s="396"/>
      <c r="C45" s="396"/>
      <c r="D45" s="261"/>
      <c r="E45" s="261"/>
      <c r="F45" s="261"/>
      <c r="G45" s="264"/>
      <c r="H45" s="265"/>
    </row>
    <row r="46" spans="1:8" x14ac:dyDescent="0.55000000000000004">
      <c r="A46" s="105"/>
      <c r="B46" s="396"/>
      <c r="C46" s="396"/>
      <c r="D46" s="261"/>
      <c r="E46" s="261"/>
      <c r="F46" s="261"/>
      <c r="G46" s="264"/>
      <c r="H46" s="265"/>
    </row>
    <row r="47" spans="1:8" x14ac:dyDescent="0.55000000000000004">
      <c r="A47" s="105"/>
      <c r="B47" s="396"/>
      <c r="C47" s="396"/>
      <c r="D47" s="261"/>
      <c r="E47" s="261"/>
      <c r="F47" s="261"/>
      <c r="G47" s="264"/>
      <c r="H47" s="265"/>
    </row>
    <row r="48" spans="1:8" x14ac:dyDescent="0.55000000000000004">
      <c r="A48" s="105"/>
      <c r="B48" s="396"/>
      <c r="C48" s="396"/>
      <c r="D48" s="261"/>
      <c r="E48" s="261"/>
      <c r="F48" s="261"/>
      <c r="G48" s="264"/>
      <c r="H48" s="265"/>
    </row>
    <row r="49" spans="1:8" x14ac:dyDescent="0.55000000000000004">
      <c r="A49" s="105"/>
      <c r="B49" s="424" t="s">
        <v>153</v>
      </c>
      <c r="C49" s="424"/>
      <c r="D49" s="261"/>
      <c r="E49" s="261"/>
      <c r="F49" s="261"/>
      <c r="G49" s="264"/>
      <c r="H49" s="265"/>
    </row>
    <row r="50" spans="1:8" x14ac:dyDescent="0.55000000000000004">
      <c r="A50" s="105"/>
      <c r="B50" s="396"/>
      <c r="C50" s="396"/>
      <c r="D50" s="261"/>
      <c r="E50" s="261"/>
      <c r="F50" s="261"/>
      <c r="G50" s="264"/>
      <c r="H50" s="265"/>
    </row>
    <row r="51" spans="1:8" ht="22" customHeight="1" x14ac:dyDescent="0.55000000000000004">
      <c r="A51" s="105"/>
      <c r="B51" s="87" t="s">
        <v>288</v>
      </c>
      <c r="C51" s="112"/>
      <c r="D51" s="139"/>
      <c r="E51" s="139"/>
      <c r="F51" s="139"/>
      <c r="G51" s="140"/>
      <c r="H51" s="141"/>
    </row>
    <row r="52" spans="1:8" x14ac:dyDescent="0.55000000000000004">
      <c r="A52" s="105"/>
      <c r="B52" s="396"/>
      <c r="C52" s="396"/>
      <c r="D52" s="261"/>
      <c r="E52" s="261"/>
      <c r="F52" s="261"/>
      <c r="G52" s="264"/>
      <c r="H52" s="265"/>
    </row>
    <row r="53" spans="1:8" x14ac:dyDescent="0.55000000000000004">
      <c r="A53" s="105"/>
      <c r="B53" s="396"/>
      <c r="C53" s="396"/>
      <c r="D53" s="261"/>
      <c r="E53" s="261"/>
      <c r="F53" s="261"/>
      <c r="G53" s="264"/>
      <c r="H53" s="265"/>
    </row>
    <row r="54" spans="1:8" x14ac:dyDescent="0.55000000000000004">
      <c r="A54" s="105"/>
      <c r="B54" s="396"/>
      <c r="C54" s="396"/>
      <c r="D54" s="261"/>
      <c r="E54" s="261"/>
      <c r="F54" s="261"/>
      <c r="G54" s="264"/>
      <c r="H54" s="265"/>
    </row>
    <row r="55" spans="1:8" x14ac:dyDescent="0.55000000000000004">
      <c r="A55" s="105"/>
      <c r="B55" s="396"/>
      <c r="C55" s="396"/>
      <c r="D55" s="261"/>
      <c r="E55" s="261"/>
      <c r="F55" s="261"/>
      <c r="G55" s="264"/>
      <c r="H55" s="265"/>
    </row>
    <row r="56" spans="1:8" x14ac:dyDescent="0.55000000000000004">
      <c r="A56" s="105"/>
      <c r="B56" s="396"/>
      <c r="C56" s="396"/>
      <c r="D56" s="261"/>
      <c r="E56" s="261"/>
      <c r="F56" s="261"/>
      <c r="G56" s="264"/>
      <c r="H56" s="265"/>
    </row>
    <row r="57" spans="1:8" x14ac:dyDescent="0.55000000000000004">
      <c r="A57" s="105"/>
      <c r="B57" s="396"/>
      <c r="C57" s="396"/>
      <c r="D57" s="261"/>
      <c r="E57" s="261"/>
      <c r="F57" s="261"/>
      <c r="G57" s="264"/>
      <c r="H57" s="265"/>
    </row>
    <row r="58" spans="1:8" x14ac:dyDescent="0.55000000000000004">
      <c r="A58" s="105"/>
      <c r="B58" s="396"/>
      <c r="C58" s="396"/>
      <c r="D58" s="261"/>
      <c r="E58" s="261"/>
      <c r="F58" s="261"/>
      <c r="G58" s="264"/>
      <c r="H58" s="265"/>
    </row>
    <row r="59" spans="1:8" x14ac:dyDescent="0.55000000000000004">
      <c r="A59" s="105"/>
      <c r="B59" s="396"/>
      <c r="C59" s="396"/>
      <c r="D59" s="261"/>
      <c r="E59" s="261"/>
      <c r="F59" s="261"/>
      <c r="G59" s="264"/>
      <c r="H59" s="265"/>
    </row>
    <row r="60" spans="1:8" x14ac:dyDescent="0.55000000000000004">
      <c r="A60" s="105"/>
      <c r="B60" s="396"/>
      <c r="C60" s="396"/>
      <c r="D60" s="261"/>
      <c r="E60" s="261"/>
      <c r="F60" s="261"/>
      <c r="G60" s="264"/>
      <c r="H60" s="265"/>
    </row>
    <row r="61" spans="1:8" x14ac:dyDescent="0.55000000000000004">
      <c r="A61" s="105"/>
      <c r="B61" s="396"/>
      <c r="C61" s="396"/>
      <c r="D61" s="261"/>
      <c r="E61" s="261"/>
      <c r="F61" s="261"/>
      <c r="G61" s="264"/>
      <c r="H61" s="265"/>
    </row>
    <row r="62" spans="1:8" x14ac:dyDescent="0.55000000000000004">
      <c r="A62" s="105"/>
      <c r="B62" s="424" t="s">
        <v>153</v>
      </c>
      <c r="C62" s="424"/>
      <c r="D62" s="261"/>
      <c r="E62" s="261"/>
      <c r="F62" s="261"/>
      <c r="G62" s="264"/>
      <c r="H62" s="265"/>
    </row>
    <row r="63" spans="1:8" x14ac:dyDescent="0.55000000000000004">
      <c r="A63" s="105"/>
      <c r="B63" s="396"/>
      <c r="C63" s="396"/>
      <c r="D63" s="261"/>
      <c r="E63" s="261"/>
      <c r="F63" s="261"/>
      <c r="G63" s="264"/>
      <c r="H63" s="265"/>
    </row>
    <row r="64" spans="1:8" x14ac:dyDescent="0.55000000000000004">
      <c r="A64" s="105"/>
      <c r="B64" s="142"/>
      <c r="C64" s="119"/>
      <c r="D64" s="144">
        <f>SUM(D39:D63)</f>
        <v>0</v>
      </c>
      <c r="E64" s="144">
        <f>SUM(E39:E63)</f>
        <v>0</v>
      </c>
      <c r="F64" s="144">
        <f>SUM(F39:F63)</f>
        <v>0</v>
      </c>
      <c r="G64" s="144">
        <f>SUM(G39:G63)</f>
        <v>0</v>
      </c>
      <c r="H64" s="201">
        <f>SUM(H39:H63)</f>
        <v>0</v>
      </c>
    </row>
    <row r="65" spans="1:8" x14ac:dyDescent="0.55000000000000004">
      <c r="A65" s="73" t="s">
        <v>131</v>
      </c>
      <c r="B65" s="49" t="s">
        <v>297</v>
      </c>
      <c r="C65" s="119"/>
      <c r="D65" s="146"/>
      <c r="E65" s="146"/>
      <c r="F65" s="146"/>
      <c r="G65" s="140"/>
      <c r="H65" s="141"/>
    </row>
    <row r="66" spans="1:8" x14ac:dyDescent="0.55000000000000004">
      <c r="A66" s="105"/>
      <c r="C66" s="43" t="s">
        <v>283</v>
      </c>
      <c r="D66" s="144">
        <f>D64</f>
        <v>0</v>
      </c>
      <c r="E66" s="144">
        <f t="shared" ref="E66:H66" si="0">E64</f>
        <v>0</v>
      </c>
      <c r="F66" s="144">
        <f t="shared" si="0"/>
        <v>0</v>
      </c>
      <c r="G66" s="144">
        <f t="shared" si="0"/>
        <v>0</v>
      </c>
      <c r="H66" s="201">
        <f t="shared" si="0"/>
        <v>0</v>
      </c>
    </row>
    <row r="67" spans="1:8" x14ac:dyDescent="0.55000000000000004">
      <c r="A67" s="105"/>
      <c r="C67" s="43" t="s">
        <v>284</v>
      </c>
      <c r="E67" s="299" t="e">
        <f>E64/D64</f>
        <v>#DIV/0!</v>
      </c>
      <c r="F67" s="299" t="e">
        <f>F64/D64</f>
        <v>#DIV/0!</v>
      </c>
      <c r="G67" s="299" t="e">
        <f>G64/D64</f>
        <v>#DIV/0!</v>
      </c>
      <c r="H67" s="300" t="e">
        <f>H64/D64</f>
        <v>#DIV/0!</v>
      </c>
    </row>
    <row r="68" spans="1:8" x14ac:dyDescent="0.55000000000000004">
      <c r="A68" s="105"/>
      <c r="C68" s="43" t="s">
        <v>298</v>
      </c>
      <c r="E68" s="91" t="e">
        <f>IF(E67&gt;=(2/3),"Yes","No")</f>
        <v>#DIV/0!</v>
      </c>
      <c r="F68" s="91" t="e">
        <f>IF(F67&gt;=(2/3),"Yes","No")</f>
        <v>#DIV/0!</v>
      </c>
      <c r="G68" s="91" t="e">
        <f>IF(G67&gt;=(2/3),"Yes","No")</f>
        <v>#DIV/0!</v>
      </c>
      <c r="H68" s="150" t="e">
        <f>IF(H67&gt;=(2/3),"Yes","No")</f>
        <v>#DIV/0!</v>
      </c>
    </row>
    <row r="69" spans="1:8" x14ac:dyDescent="0.55000000000000004">
      <c r="A69" s="105"/>
      <c r="E69" s="153" t="e">
        <f>IF(E68="No", "Note A", "Note B")</f>
        <v>#DIV/0!</v>
      </c>
      <c r="F69" s="153" t="e">
        <f>IF(F68="No", "Note A", "Note B")</f>
        <v>#DIV/0!</v>
      </c>
      <c r="G69" s="153" t="e">
        <f>IF(G68="No", "Note A", "Note B")</f>
        <v>#DIV/0!</v>
      </c>
      <c r="H69" s="183" t="e">
        <f>IF(H68="No", "Note A", "Note B")</f>
        <v>#DIV/0!</v>
      </c>
    </row>
    <row r="70" spans="1:8" x14ac:dyDescent="0.55000000000000004">
      <c r="A70" s="105"/>
      <c r="E70" s="153"/>
      <c r="F70" s="153"/>
      <c r="G70" s="153"/>
      <c r="H70" s="183"/>
    </row>
    <row r="71" spans="1:8" ht="15" customHeight="1" x14ac:dyDescent="0.55000000000000004">
      <c r="A71" s="105"/>
      <c r="B71" s="154" t="s">
        <v>291</v>
      </c>
      <c r="C71" s="142" t="s">
        <v>316</v>
      </c>
      <c r="D71" s="142"/>
      <c r="E71" s="142"/>
      <c r="F71" s="142"/>
      <c r="G71" s="142"/>
      <c r="H71" s="155"/>
    </row>
    <row r="72" spans="1:8" ht="30.75" customHeight="1" x14ac:dyDescent="0.55000000000000004">
      <c r="A72" s="105"/>
      <c r="B72" s="210" t="s">
        <v>292</v>
      </c>
      <c r="C72" s="461" t="s">
        <v>353</v>
      </c>
      <c r="D72" s="461"/>
      <c r="E72" s="461"/>
      <c r="F72" s="461"/>
      <c r="G72" s="461"/>
      <c r="H72" s="462"/>
    </row>
    <row r="73" spans="1:8" x14ac:dyDescent="0.55000000000000004">
      <c r="A73" s="105"/>
      <c r="B73" s="156"/>
      <c r="C73" s="142"/>
      <c r="D73" s="142"/>
      <c r="E73" s="142"/>
      <c r="F73" s="142"/>
      <c r="G73" s="142"/>
      <c r="H73" s="155"/>
    </row>
    <row r="74" spans="1:8" x14ac:dyDescent="0.55000000000000004">
      <c r="A74" s="73" t="s">
        <v>132</v>
      </c>
      <c r="B74" s="49" t="s">
        <v>293</v>
      </c>
      <c r="E74" s="91"/>
      <c r="F74" s="91"/>
      <c r="G74" s="91"/>
      <c r="H74" s="150"/>
    </row>
    <row r="75" spans="1:8" x14ac:dyDescent="0.55000000000000004">
      <c r="A75" s="105"/>
      <c r="B75" s="420" t="s">
        <v>367</v>
      </c>
      <c r="C75" s="420"/>
      <c r="D75" s="420"/>
      <c r="E75" s="420"/>
      <c r="F75" s="420"/>
      <c r="G75" s="420"/>
      <c r="H75" s="421"/>
    </row>
    <row r="76" spans="1:8" x14ac:dyDescent="0.55000000000000004">
      <c r="A76" s="73"/>
      <c r="B76" s="420"/>
      <c r="C76" s="420"/>
      <c r="D76" s="420"/>
      <c r="E76" s="420"/>
      <c r="F76" s="420"/>
      <c r="G76" s="420"/>
      <c r="H76" s="421"/>
    </row>
    <row r="77" spans="1:8" x14ac:dyDescent="0.55000000000000004">
      <c r="A77" s="73"/>
      <c r="E77" s="91"/>
      <c r="F77" s="91"/>
      <c r="G77" s="91"/>
      <c r="H77" s="150"/>
    </row>
    <row r="78" spans="1:8" x14ac:dyDescent="0.55000000000000004">
      <c r="A78" s="73"/>
      <c r="B78" s="420" t="s">
        <v>364</v>
      </c>
      <c r="C78" s="420"/>
      <c r="D78" s="420"/>
      <c r="E78" s="420"/>
      <c r="F78" s="420"/>
      <c r="G78" s="420"/>
      <c r="H78" s="421"/>
    </row>
    <row r="79" spans="1:8" x14ac:dyDescent="0.55000000000000004">
      <c r="A79" s="73"/>
      <c r="B79" s="420"/>
      <c r="C79" s="420"/>
      <c r="D79" s="420"/>
      <c r="E79" s="420"/>
      <c r="F79" s="420"/>
      <c r="G79" s="420"/>
      <c r="H79" s="421"/>
    </row>
    <row r="80" spans="1:8" x14ac:dyDescent="0.55000000000000004">
      <c r="A80" s="73"/>
      <c r="B80" s="420"/>
      <c r="C80" s="420"/>
      <c r="D80" s="420"/>
      <c r="E80" s="420"/>
      <c r="F80" s="420"/>
      <c r="G80" s="420"/>
      <c r="H80" s="421"/>
    </row>
    <row r="81" spans="1:8" x14ac:dyDescent="0.55000000000000004">
      <c r="A81" s="73"/>
      <c r="B81" s="420"/>
      <c r="C81" s="420"/>
      <c r="D81" s="420"/>
      <c r="E81" s="420"/>
      <c r="F81" s="420"/>
      <c r="G81" s="420"/>
      <c r="H81" s="421"/>
    </row>
    <row r="82" spans="1:8" x14ac:dyDescent="0.55000000000000004">
      <c r="A82" s="73"/>
      <c r="E82" s="91"/>
      <c r="F82" s="91"/>
      <c r="G82" s="91"/>
      <c r="H82" s="150"/>
    </row>
    <row r="83" spans="1:8" x14ac:dyDescent="0.55000000000000004">
      <c r="A83" s="73"/>
      <c r="B83" s="49" t="s">
        <v>413</v>
      </c>
      <c r="D83" s="412"/>
      <c r="E83" s="412"/>
      <c r="F83" s="412"/>
      <c r="G83" s="412"/>
      <c r="H83" s="413"/>
    </row>
    <row r="84" spans="1:8" x14ac:dyDescent="0.55000000000000004">
      <c r="A84" s="73"/>
      <c r="C84" s="77"/>
      <c r="D84" s="77"/>
      <c r="E84" s="77"/>
      <c r="F84" s="77"/>
      <c r="G84" s="77"/>
      <c r="H84" s="78"/>
    </row>
    <row r="85" spans="1:8" x14ac:dyDescent="0.55000000000000004">
      <c r="A85" s="73"/>
      <c r="D85" s="77"/>
      <c r="E85" s="157"/>
      <c r="F85" s="157"/>
      <c r="G85" s="157"/>
      <c r="H85" s="158"/>
    </row>
    <row r="86" spans="1:8" x14ac:dyDescent="0.55000000000000004">
      <c r="A86" s="73"/>
      <c r="D86" s="77" t="s">
        <v>366</v>
      </c>
      <c r="E86" s="157" t="s">
        <v>295</v>
      </c>
      <c r="F86" s="157" t="s">
        <v>300</v>
      </c>
      <c r="G86" s="157"/>
      <c r="H86" s="158"/>
    </row>
    <row r="87" spans="1:8" x14ac:dyDescent="0.55000000000000004">
      <c r="A87" s="73"/>
      <c r="B87" s="159" t="s">
        <v>365</v>
      </c>
      <c r="C87" s="83"/>
      <c r="D87" s="160" t="s">
        <v>303</v>
      </c>
      <c r="E87" s="161" t="s">
        <v>296</v>
      </c>
      <c r="F87" s="161" t="s">
        <v>299</v>
      </c>
      <c r="G87" s="202" t="s">
        <v>304</v>
      </c>
      <c r="H87" s="203"/>
    </row>
    <row r="88" spans="1:8" x14ac:dyDescent="0.55000000000000004">
      <c r="A88" s="73"/>
      <c r="B88" s="43" t="s">
        <v>318</v>
      </c>
      <c r="E88" s="91"/>
      <c r="G88" s="91"/>
      <c r="H88" s="150"/>
    </row>
    <row r="89" spans="1:8" x14ac:dyDescent="0.55000000000000004">
      <c r="A89" s="73"/>
      <c r="C89" s="162" t="e">
        <f>IF(E68="Yes", "Complete Analysis", "N/A - Do Not Complete")</f>
        <v>#DIV/0!</v>
      </c>
      <c r="D89" s="284"/>
      <c r="E89" s="261"/>
      <c r="F89" s="90" t="e">
        <f>E89/E95</f>
        <v>#DIV/0!</v>
      </c>
      <c r="G89" s="416"/>
      <c r="H89" s="417"/>
    </row>
    <row r="90" spans="1:8" x14ac:dyDescent="0.55000000000000004">
      <c r="A90" s="73"/>
      <c r="D90" s="284"/>
      <c r="E90" s="261"/>
      <c r="F90" s="90" t="e">
        <f>E90/E95</f>
        <v>#DIV/0!</v>
      </c>
      <c r="G90" s="416"/>
      <c r="H90" s="417"/>
    </row>
    <row r="91" spans="1:8" x14ac:dyDescent="0.55000000000000004">
      <c r="A91" s="73"/>
      <c r="D91" s="284"/>
      <c r="E91" s="261"/>
      <c r="F91" s="90" t="e">
        <f>E91/E95</f>
        <v>#DIV/0!</v>
      </c>
      <c r="G91" s="416"/>
      <c r="H91" s="417"/>
    </row>
    <row r="92" spans="1:8" x14ac:dyDescent="0.55000000000000004">
      <c r="A92" s="73"/>
      <c r="D92" s="284"/>
      <c r="E92" s="261"/>
      <c r="F92" s="90" t="e">
        <f>E92/E95</f>
        <v>#DIV/0!</v>
      </c>
      <c r="G92" s="416"/>
      <c r="H92" s="417"/>
    </row>
    <row r="93" spans="1:8" x14ac:dyDescent="0.55000000000000004">
      <c r="A93" s="73"/>
      <c r="D93" s="284"/>
      <c r="E93" s="261"/>
      <c r="F93" s="90" t="e">
        <f>E93/E95</f>
        <v>#DIV/0!</v>
      </c>
      <c r="G93" s="416"/>
      <c r="H93" s="417"/>
    </row>
    <row r="94" spans="1:8" x14ac:dyDescent="0.55000000000000004">
      <c r="A94" s="73"/>
      <c r="D94" s="285"/>
      <c r="E94" s="267"/>
      <c r="F94" s="90" t="e">
        <f>E94/E95</f>
        <v>#DIV/0!</v>
      </c>
      <c r="G94" s="414"/>
      <c r="H94" s="415"/>
    </row>
    <row r="95" spans="1:8" x14ac:dyDescent="0.55000000000000004">
      <c r="A95" s="73"/>
      <c r="C95" s="163"/>
      <c r="D95" s="163" t="s">
        <v>322</v>
      </c>
      <c r="E95" s="164">
        <f>SUM(E89:E94)</f>
        <v>0</v>
      </c>
      <c r="F95" s="91"/>
      <c r="G95" s="165" t="s">
        <v>305</v>
      </c>
      <c r="H95" s="289"/>
    </row>
    <row r="96" spans="1:8" x14ac:dyDescent="0.55000000000000004">
      <c r="A96" s="73"/>
      <c r="E96" s="91"/>
      <c r="F96" s="91"/>
      <c r="G96" s="91"/>
      <c r="H96" s="150"/>
    </row>
    <row r="97" spans="1:8" x14ac:dyDescent="0.55000000000000004">
      <c r="A97" s="73"/>
      <c r="B97" s="43" t="s">
        <v>319</v>
      </c>
      <c r="E97" s="91"/>
      <c r="F97" s="91"/>
      <c r="G97" s="91"/>
      <c r="H97" s="150"/>
    </row>
    <row r="98" spans="1:8" x14ac:dyDescent="0.55000000000000004">
      <c r="A98" s="73"/>
      <c r="C98" s="162" t="e">
        <f>IF(F68="Yes", "Complete Analysis", "N/A - Do Not Complete")</f>
        <v>#DIV/0!</v>
      </c>
      <c r="D98" s="284"/>
      <c r="E98" s="261"/>
      <c r="F98" s="90" t="e">
        <f>E98/E104</f>
        <v>#DIV/0!</v>
      </c>
      <c r="G98" s="416"/>
      <c r="H98" s="417"/>
    </row>
    <row r="99" spans="1:8" x14ac:dyDescent="0.55000000000000004">
      <c r="A99" s="73"/>
      <c r="D99" s="284"/>
      <c r="E99" s="261"/>
      <c r="F99" s="90" t="e">
        <f>E99/E104</f>
        <v>#DIV/0!</v>
      </c>
      <c r="G99" s="416"/>
      <c r="H99" s="417"/>
    </row>
    <row r="100" spans="1:8" x14ac:dyDescent="0.55000000000000004">
      <c r="A100" s="73"/>
      <c r="D100" s="284"/>
      <c r="E100" s="261"/>
      <c r="F100" s="90" t="e">
        <f>E100/E104</f>
        <v>#DIV/0!</v>
      </c>
      <c r="G100" s="416"/>
      <c r="H100" s="417"/>
    </row>
    <row r="101" spans="1:8" x14ac:dyDescent="0.55000000000000004">
      <c r="A101" s="73"/>
      <c r="D101" s="284"/>
      <c r="E101" s="261"/>
      <c r="F101" s="90" t="e">
        <f>E101/E104</f>
        <v>#DIV/0!</v>
      </c>
      <c r="G101" s="416"/>
      <c r="H101" s="417"/>
    </row>
    <row r="102" spans="1:8" x14ac:dyDescent="0.55000000000000004">
      <c r="A102" s="73"/>
      <c r="D102" s="284"/>
      <c r="E102" s="261"/>
      <c r="F102" s="90" t="e">
        <f>E102/E104</f>
        <v>#DIV/0!</v>
      </c>
      <c r="G102" s="416"/>
      <c r="H102" s="417"/>
    </row>
    <row r="103" spans="1:8" x14ac:dyDescent="0.55000000000000004">
      <c r="A103" s="73"/>
      <c r="D103" s="285"/>
      <c r="E103" s="267"/>
      <c r="F103" s="90" t="e">
        <f>E103/E104</f>
        <v>#DIV/0!</v>
      </c>
      <c r="G103" s="414"/>
      <c r="H103" s="415"/>
    </row>
    <row r="104" spans="1:8" x14ac:dyDescent="0.55000000000000004">
      <c r="A104" s="73"/>
      <c r="D104" s="163" t="s">
        <v>323</v>
      </c>
      <c r="E104" s="164">
        <f>SUM(E98:E103)</f>
        <v>0</v>
      </c>
      <c r="F104" s="91"/>
      <c r="G104" s="165" t="s">
        <v>305</v>
      </c>
      <c r="H104" s="289"/>
    </row>
    <row r="105" spans="1:8" x14ac:dyDescent="0.55000000000000004">
      <c r="A105" s="73"/>
      <c r="D105" s="163"/>
      <c r="E105" s="139"/>
      <c r="F105" s="91"/>
      <c r="G105" s="165"/>
      <c r="H105" s="205"/>
    </row>
    <row r="106" spans="1:8" x14ac:dyDescent="0.55000000000000004">
      <c r="A106" s="105"/>
      <c r="B106" s="43" t="s">
        <v>320</v>
      </c>
      <c r="E106" s="91"/>
      <c r="F106" s="91"/>
      <c r="G106" s="91"/>
      <c r="H106" s="150"/>
    </row>
    <row r="107" spans="1:8" x14ac:dyDescent="0.55000000000000004">
      <c r="A107" s="105"/>
      <c r="C107" s="162" t="e">
        <f>IF(G68="Yes", "Complete Analysis", "N/A - Do Not Complete")</f>
        <v>#DIV/0!</v>
      </c>
      <c r="D107" s="284"/>
      <c r="E107" s="261"/>
      <c r="F107" s="90" t="e">
        <f>E107/E113</f>
        <v>#DIV/0!</v>
      </c>
      <c r="G107" s="416"/>
      <c r="H107" s="417"/>
    </row>
    <row r="108" spans="1:8" x14ac:dyDescent="0.55000000000000004">
      <c r="A108" s="105"/>
      <c r="D108" s="284"/>
      <c r="E108" s="261"/>
      <c r="F108" s="90" t="e">
        <f>E108/E113</f>
        <v>#DIV/0!</v>
      </c>
      <c r="G108" s="416"/>
      <c r="H108" s="417"/>
    </row>
    <row r="109" spans="1:8" x14ac:dyDescent="0.55000000000000004">
      <c r="A109" s="105"/>
      <c r="D109" s="284"/>
      <c r="E109" s="261"/>
      <c r="F109" s="90" t="e">
        <f>E109/E113</f>
        <v>#DIV/0!</v>
      </c>
      <c r="G109" s="416"/>
      <c r="H109" s="417"/>
    </row>
    <row r="110" spans="1:8" x14ac:dyDescent="0.55000000000000004">
      <c r="A110" s="105"/>
      <c r="D110" s="284"/>
      <c r="E110" s="261"/>
      <c r="F110" s="90" t="e">
        <f>E110/E113</f>
        <v>#DIV/0!</v>
      </c>
      <c r="G110" s="416"/>
      <c r="H110" s="417"/>
    </row>
    <row r="111" spans="1:8" x14ac:dyDescent="0.55000000000000004">
      <c r="A111" s="105"/>
      <c r="D111" s="284"/>
      <c r="E111" s="261"/>
      <c r="F111" s="90" t="e">
        <f>E111/E113</f>
        <v>#DIV/0!</v>
      </c>
      <c r="G111" s="416"/>
      <c r="H111" s="417"/>
    </row>
    <row r="112" spans="1:8" x14ac:dyDescent="0.55000000000000004">
      <c r="A112" s="105"/>
      <c r="D112" s="285"/>
      <c r="E112" s="267"/>
      <c r="F112" s="90" t="e">
        <f>E112/E113</f>
        <v>#DIV/0!</v>
      </c>
      <c r="G112" s="414"/>
      <c r="H112" s="415"/>
    </row>
    <row r="113" spans="1:8" x14ac:dyDescent="0.55000000000000004">
      <c r="A113" s="105"/>
      <c r="D113" s="163" t="s">
        <v>324</v>
      </c>
      <c r="E113" s="164">
        <f>SUM(E107:E112)</f>
        <v>0</v>
      </c>
      <c r="F113" s="91"/>
      <c r="G113" s="165" t="s">
        <v>305</v>
      </c>
      <c r="H113" s="289"/>
    </row>
    <row r="114" spans="1:8" x14ac:dyDescent="0.55000000000000004">
      <c r="A114" s="105"/>
      <c r="E114" s="91"/>
      <c r="F114" s="91"/>
      <c r="G114" s="91"/>
      <c r="H114" s="150"/>
    </row>
    <row r="115" spans="1:8" x14ac:dyDescent="0.55000000000000004">
      <c r="A115" s="105"/>
      <c r="B115" s="43" t="s">
        <v>321</v>
      </c>
      <c r="E115" s="91"/>
      <c r="F115" s="91"/>
      <c r="G115" s="91"/>
      <c r="H115" s="150"/>
    </row>
    <row r="116" spans="1:8" x14ac:dyDescent="0.55000000000000004">
      <c r="A116" s="105"/>
      <c r="C116" s="162" t="e">
        <f>IF(H68="Yes", "Complete Analysis", "N/A - Do Not Complete")</f>
        <v>#DIV/0!</v>
      </c>
      <c r="D116" s="284"/>
      <c r="E116" s="261"/>
      <c r="F116" s="90" t="e">
        <f>E116/E122</f>
        <v>#DIV/0!</v>
      </c>
      <c r="G116" s="416"/>
      <c r="H116" s="417"/>
    </row>
    <row r="117" spans="1:8" x14ac:dyDescent="0.55000000000000004">
      <c r="A117" s="105"/>
      <c r="C117" s="162"/>
      <c r="D117" s="284"/>
      <c r="E117" s="261"/>
      <c r="F117" s="90" t="e">
        <f>E117/E122</f>
        <v>#DIV/0!</v>
      </c>
      <c r="G117" s="416"/>
      <c r="H117" s="417"/>
    </row>
    <row r="118" spans="1:8" x14ac:dyDescent="0.55000000000000004">
      <c r="A118" s="105"/>
      <c r="C118" s="162"/>
      <c r="D118" s="284"/>
      <c r="E118" s="261"/>
      <c r="F118" s="90" t="e">
        <f>E118/E122</f>
        <v>#DIV/0!</v>
      </c>
      <c r="G118" s="416"/>
      <c r="H118" s="417"/>
    </row>
    <row r="119" spans="1:8" x14ac:dyDescent="0.55000000000000004">
      <c r="A119" s="105"/>
      <c r="C119" s="162"/>
      <c r="D119" s="284"/>
      <c r="E119" s="261"/>
      <c r="F119" s="90" t="e">
        <f>E119/E122</f>
        <v>#DIV/0!</v>
      </c>
      <c r="G119" s="416"/>
      <c r="H119" s="417"/>
    </row>
    <row r="120" spans="1:8" x14ac:dyDescent="0.55000000000000004">
      <c r="A120" s="105"/>
      <c r="C120" s="162"/>
      <c r="D120" s="284"/>
      <c r="E120" s="261"/>
      <c r="F120" s="90" t="e">
        <f>E120/E122</f>
        <v>#DIV/0!</v>
      </c>
      <c r="G120" s="416"/>
      <c r="H120" s="417"/>
    </row>
    <row r="121" spans="1:8" x14ac:dyDescent="0.55000000000000004">
      <c r="A121" s="105"/>
      <c r="C121" s="162"/>
      <c r="D121" s="285"/>
      <c r="E121" s="267"/>
      <c r="F121" s="90" t="e">
        <f>E121/E122</f>
        <v>#DIV/0!</v>
      </c>
      <c r="G121" s="414"/>
      <c r="H121" s="415"/>
    </row>
    <row r="122" spans="1:8" x14ac:dyDescent="0.55000000000000004">
      <c r="A122" s="105"/>
      <c r="C122" s="162"/>
      <c r="D122" s="163" t="s">
        <v>325</v>
      </c>
      <c r="E122" s="164">
        <f>SUM(E116:E121)</f>
        <v>0</v>
      </c>
      <c r="F122" s="90"/>
      <c r="G122" s="165" t="s">
        <v>305</v>
      </c>
      <c r="H122" s="289"/>
    </row>
    <row r="123" spans="1:8" ht="14.7" thickBot="1" x14ac:dyDescent="0.6">
      <c r="A123" s="120"/>
      <c r="B123" s="95"/>
      <c r="C123" s="168"/>
      <c r="D123" s="169"/>
      <c r="E123" s="169"/>
      <c r="F123" s="170"/>
      <c r="G123" s="96"/>
      <c r="H123" s="171"/>
    </row>
    <row r="124" spans="1:8" ht="14.7" thickBot="1" x14ac:dyDescent="0.6">
      <c r="C124" s="162"/>
      <c r="E124" s="139"/>
      <c r="F124" s="91"/>
      <c r="G124" s="91"/>
      <c r="H124" s="91"/>
    </row>
    <row r="125" spans="1:8" ht="15.9" thickBot="1" x14ac:dyDescent="0.65">
      <c r="A125" s="408" t="s">
        <v>405</v>
      </c>
      <c r="B125" s="409"/>
      <c r="C125" s="409"/>
      <c r="D125" s="409"/>
      <c r="E125" s="409"/>
      <c r="F125" s="409"/>
      <c r="G125" s="409"/>
      <c r="H125" s="410"/>
    </row>
    <row r="126" spans="1:8" ht="15" customHeight="1" x14ac:dyDescent="0.55000000000000004">
      <c r="A126" s="73" t="s">
        <v>134</v>
      </c>
      <c r="B126" s="74" t="s">
        <v>369</v>
      </c>
      <c r="C126" s="74"/>
      <c r="D126" s="74"/>
      <c r="E126" s="74"/>
      <c r="F126" s="74"/>
      <c r="G126" s="74"/>
      <c r="H126" s="206"/>
    </row>
    <row r="127" spans="1:8" x14ac:dyDescent="0.55000000000000004">
      <c r="A127" s="105"/>
      <c r="H127" s="75"/>
    </row>
    <row r="128" spans="1:8" x14ac:dyDescent="0.55000000000000004">
      <c r="A128" s="73"/>
      <c r="B128" s="49" t="s">
        <v>413</v>
      </c>
      <c r="D128" s="412"/>
      <c r="E128" s="412"/>
      <c r="F128" s="412"/>
      <c r="G128" s="412"/>
      <c r="H128" s="413"/>
    </row>
    <row r="129" spans="1:8" x14ac:dyDescent="0.55000000000000004">
      <c r="A129" s="73"/>
      <c r="C129" s="77"/>
      <c r="D129" s="77"/>
      <c r="E129" s="77"/>
      <c r="F129" s="77"/>
      <c r="G129" s="77"/>
      <c r="H129" s="78"/>
    </row>
    <row r="130" spans="1:8" x14ac:dyDescent="0.55000000000000004">
      <c r="A130" s="105"/>
      <c r="E130" s="456" t="s">
        <v>290</v>
      </c>
      <c r="F130" s="457"/>
      <c r="G130" s="457"/>
      <c r="H130" s="458"/>
    </row>
    <row r="131" spans="1:8" x14ac:dyDescent="0.55000000000000004">
      <c r="A131" s="105"/>
      <c r="E131" s="79" t="s">
        <v>138</v>
      </c>
      <c r="F131" s="79" t="s">
        <v>138</v>
      </c>
      <c r="G131" s="79" t="s">
        <v>138</v>
      </c>
      <c r="H131" s="80" t="s">
        <v>138</v>
      </c>
    </row>
    <row r="132" spans="1:8" x14ac:dyDescent="0.55000000000000004">
      <c r="A132" s="105"/>
      <c r="E132" s="79" t="s">
        <v>257</v>
      </c>
      <c r="F132" s="79" t="s">
        <v>312</v>
      </c>
      <c r="G132" s="79" t="s">
        <v>313</v>
      </c>
      <c r="H132" s="80" t="s">
        <v>314</v>
      </c>
    </row>
    <row r="133" spans="1:8" x14ac:dyDescent="0.55000000000000004">
      <c r="A133" s="105"/>
      <c r="B133" s="81" t="s">
        <v>200</v>
      </c>
      <c r="C133" s="82"/>
      <c r="D133" s="83"/>
      <c r="E133" s="82" t="s">
        <v>195</v>
      </c>
      <c r="F133" s="82" t="s">
        <v>259</v>
      </c>
      <c r="G133" s="82" t="s">
        <v>258</v>
      </c>
      <c r="H133" s="134" t="s">
        <v>315</v>
      </c>
    </row>
    <row r="134" spans="1:8" ht="22" customHeight="1" x14ac:dyDescent="0.55000000000000004">
      <c r="A134" s="105"/>
      <c r="B134" s="87" t="s">
        <v>287</v>
      </c>
      <c r="C134" s="79"/>
      <c r="D134" s="79"/>
      <c r="E134" s="79"/>
      <c r="F134" s="79"/>
      <c r="G134" s="79"/>
      <c r="H134" s="80"/>
    </row>
    <row r="135" spans="1:8" ht="15" customHeight="1" x14ac:dyDescent="0.55000000000000004">
      <c r="A135" s="105"/>
      <c r="B135" s="418"/>
      <c r="C135" s="430"/>
      <c r="D135" s="419"/>
      <c r="E135" s="266"/>
      <c r="F135" s="266"/>
      <c r="G135" s="281"/>
      <c r="H135" s="282"/>
    </row>
    <row r="136" spans="1:8" x14ac:dyDescent="0.55000000000000004">
      <c r="A136" s="105"/>
      <c r="B136" s="418"/>
      <c r="C136" s="430"/>
      <c r="D136" s="419"/>
      <c r="E136" s="266"/>
      <c r="F136" s="266"/>
      <c r="G136" s="281"/>
      <c r="H136" s="282"/>
    </row>
    <row r="137" spans="1:8" x14ac:dyDescent="0.55000000000000004">
      <c r="A137" s="105"/>
      <c r="B137" s="418"/>
      <c r="C137" s="430"/>
      <c r="D137" s="419"/>
      <c r="E137" s="266"/>
      <c r="F137" s="266"/>
      <c r="G137" s="281"/>
      <c r="H137" s="282"/>
    </row>
    <row r="138" spans="1:8" x14ac:dyDescent="0.55000000000000004">
      <c r="A138" s="105"/>
      <c r="B138" s="418"/>
      <c r="C138" s="430"/>
      <c r="D138" s="419"/>
      <c r="E138" s="266"/>
      <c r="F138" s="266"/>
      <c r="G138" s="281"/>
      <c r="H138" s="282"/>
    </row>
    <row r="139" spans="1:8" x14ac:dyDescent="0.55000000000000004">
      <c r="A139" s="105"/>
      <c r="B139" s="418"/>
      <c r="C139" s="430"/>
      <c r="D139" s="419"/>
      <c r="E139" s="266"/>
      <c r="F139" s="266"/>
      <c r="G139" s="281"/>
      <c r="H139" s="282"/>
    </row>
    <row r="140" spans="1:8" x14ac:dyDescent="0.55000000000000004">
      <c r="A140" s="105"/>
      <c r="B140" s="418"/>
      <c r="C140" s="430"/>
      <c r="D140" s="419"/>
      <c r="E140" s="266"/>
      <c r="F140" s="266"/>
      <c r="G140" s="281"/>
      <c r="H140" s="282"/>
    </row>
    <row r="141" spans="1:8" x14ac:dyDescent="0.55000000000000004">
      <c r="A141" s="105"/>
      <c r="B141" s="418"/>
      <c r="C141" s="430"/>
      <c r="D141" s="419"/>
      <c r="E141" s="266"/>
      <c r="F141" s="266"/>
      <c r="G141" s="281"/>
      <c r="H141" s="282"/>
    </row>
    <row r="142" spans="1:8" x14ac:dyDescent="0.55000000000000004">
      <c r="A142" s="105"/>
      <c r="B142" s="418"/>
      <c r="C142" s="430"/>
      <c r="D142" s="419"/>
      <c r="E142" s="266"/>
      <c r="F142" s="266"/>
      <c r="G142" s="281"/>
      <c r="H142" s="282"/>
    </row>
    <row r="143" spans="1:8" x14ac:dyDescent="0.55000000000000004">
      <c r="A143" s="105"/>
      <c r="B143" s="418"/>
      <c r="C143" s="430"/>
      <c r="D143" s="419"/>
      <c r="E143" s="266"/>
      <c r="F143" s="266"/>
      <c r="G143" s="281"/>
      <c r="H143" s="282"/>
    </row>
    <row r="144" spans="1:8" x14ac:dyDescent="0.55000000000000004">
      <c r="A144" s="105"/>
      <c r="B144" s="418"/>
      <c r="C144" s="430"/>
      <c r="D144" s="419"/>
      <c r="E144" s="266"/>
      <c r="F144" s="266"/>
      <c r="G144" s="281"/>
      <c r="H144" s="282"/>
    </row>
    <row r="145" spans="1:8" x14ac:dyDescent="0.55000000000000004">
      <c r="A145" s="105"/>
      <c r="B145" s="397" t="s">
        <v>153</v>
      </c>
      <c r="C145" s="398"/>
      <c r="D145" s="399"/>
      <c r="E145" s="266"/>
      <c r="F145" s="266"/>
      <c r="G145" s="281"/>
      <c r="H145" s="282"/>
    </row>
    <row r="146" spans="1:8" x14ac:dyDescent="0.55000000000000004">
      <c r="A146" s="105"/>
      <c r="B146" s="418"/>
      <c r="C146" s="430"/>
      <c r="D146" s="419"/>
      <c r="E146" s="266"/>
      <c r="F146" s="266"/>
      <c r="G146" s="281"/>
      <c r="H146" s="282"/>
    </row>
    <row r="147" spans="1:8" ht="22" customHeight="1" x14ac:dyDescent="0.55000000000000004">
      <c r="A147" s="105"/>
      <c r="B147" s="87" t="s">
        <v>288</v>
      </c>
      <c r="C147" s="112"/>
      <c r="D147" s="139"/>
      <c r="E147" s="139"/>
      <c r="F147" s="139"/>
      <c r="G147" s="140"/>
      <c r="H147" s="141"/>
    </row>
    <row r="148" spans="1:8" ht="15" customHeight="1" x14ac:dyDescent="0.55000000000000004">
      <c r="A148" s="105"/>
      <c r="B148" s="418"/>
      <c r="C148" s="430"/>
      <c r="D148" s="419"/>
      <c r="E148" s="266"/>
      <c r="F148" s="266"/>
      <c r="G148" s="281"/>
      <c r="H148" s="282"/>
    </row>
    <row r="149" spans="1:8" x14ac:dyDescent="0.55000000000000004">
      <c r="A149" s="105"/>
      <c r="B149" s="418"/>
      <c r="C149" s="430"/>
      <c r="D149" s="419"/>
      <c r="E149" s="266"/>
      <c r="F149" s="266"/>
      <c r="G149" s="281"/>
      <c r="H149" s="282"/>
    </row>
    <row r="150" spans="1:8" x14ac:dyDescent="0.55000000000000004">
      <c r="A150" s="105"/>
      <c r="B150" s="418"/>
      <c r="C150" s="430"/>
      <c r="D150" s="419"/>
      <c r="E150" s="266"/>
      <c r="F150" s="266"/>
      <c r="G150" s="281"/>
      <c r="H150" s="282"/>
    </row>
    <row r="151" spans="1:8" x14ac:dyDescent="0.55000000000000004">
      <c r="A151" s="105"/>
      <c r="B151" s="418"/>
      <c r="C151" s="430"/>
      <c r="D151" s="419"/>
      <c r="E151" s="266"/>
      <c r="F151" s="266"/>
      <c r="G151" s="281"/>
      <c r="H151" s="282"/>
    </row>
    <row r="152" spans="1:8" x14ac:dyDescent="0.55000000000000004">
      <c r="A152" s="105"/>
      <c r="B152" s="418"/>
      <c r="C152" s="430"/>
      <c r="D152" s="419"/>
      <c r="E152" s="266"/>
      <c r="F152" s="266"/>
      <c r="G152" s="281"/>
      <c r="H152" s="282"/>
    </row>
    <row r="153" spans="1:8" x14ac:dyDescent="0.55000000000000004">
      <c r="A153" s="105"/>
      <c r="B153" s="418"/>
      <c r="C153" s="430"/>
      <c r="D153" s="419"/>
      <c r="E153" s="266"/>
      <c r="F153" s="266"/>
      <c r="G153" s="281"/>
      <c r="H153" s="282"/>
    </row>
    <row r="154" spans="1:8" x14ac:dyDescent="0.55000000000000004">
      <c r="A154" s="105"/>
      <c r="B154" s="418"/>
      <c r="C154" s="430"/>
      <c r="D154" s="419"/>
      <c r="E154" s="266"/>
      <c r="F154" s="266"/>
      <c r="G154" s="281"/>
      <c r="H154" s="282"/>
    </row>
    <row r="155" spans="1:8" x14ac:dyDescent="0.55000000000000004">
      <c r="A155" s="105"/>
      <c r="B155" s="418"/>
      <c r="C155" s="430"/>
      <c r="D155" s="419"/>
      <c r="E155" s="266"/>
      <c r="F155" s="266"/>
      <c r="G155" s="281"/>
      <c r="H155" s="282"/>
    </row>
    <row r="156" spans="1:8" x14ac:dyDescent="0.55000000000000004">
      <c r="A156" s="105"/>
      <c r="B156" s="418"/>
      <c r="C156" s="430"/>
      <c r="D156" s="419"/>
      <c r="E156" s="266"/>
      <c r="F156" s="266"/>
      <c r="G156" s="281"/>
      <c r="H156" s="282"/>
    </row>
    <row r="157" spans="1:8" x14ac:dyDescent="0.55000000000000004">
      <c r="A157" s="105"/>
      <c r="B157" s="418"/>
      <c r="C157" s="430"/>
      <c r="D157" s="419"/>
      <c r="E157" s="266"/>
      <c r="F157" s="266"/>
      <c r="G157" s="281"/>
      <c r="H157" s="282"/>
    </row>
    <row r="158" spans="1:8" x14ac:dyDescent="0.55000000000000004">
      <c r="A158" s="105"/>
      <c r="B158" s="397" t="s">
        <v>153</v>
      </c>
      <c r="C158" s="398"/>
      <c r="D158" s="399"/>
      <c r="E158" s="266"/>
      <c r="F158" s="266"/>
      <c r="G158" s="281"/>
      <c r="H158" s="282"/>
    </row>
    <row r="159" spans="1:8" x14ac:dyDescent="0.55000000000000004">
      <c r="A159" s="105"/>
      <c r="B159" s="418"/>
      <c r="C159" s="430"/>
      <c r="D159" s="419"/>
      <c r="E159" s="266"/>
      <c r="F159" s="266"/>
      <c r="G159" s="281"/>
      <c r="H159" s="282"/>
    </row>
    <row r="160" spans="1:8" x14ac:dyDescent="0.55000000000000004">
      <c r="A160" s="105"/>
      <c r="B160" s="142"/>
      <c r="C160" s="119"/>
      <c r="D160" s="207"/>
      <c r="E160" s="207"/>
      <c r="F160" s="207"/>
      <c r="G160" s="207"/>
      <c r="H160" s="208"/>
    </row>
    <row r="161" spans="1:8" x14ac:dyDescent="0.55000000000000004">
      <c r="A161" s="73" t="s">
        <v>135</v>
      </c>
      <c r="B161" s="117" t="s">
        <v>336</v>
      </c>
      <c r="C161" s="118"/>
      <c r="D161" s="118"/>
      <c r="E161" s="119"/>
      <c r="F161" s="119"/>
      <c r="G161" s="119"/>
      <c r="H161" s="172"/>
    </row>
    <row r="162" spans="1:8" x14ac:dyDescent="0.55000000000000004">
      <c r="A162" s="105"/>
      <c r="B162" s="400"/>
      <c r="C162" s="400"/>
      <c r="D162" s="400"/>
      <c r="E162" s="400"/>
      <c r="F162" s="400"/>
      <c r="G162" s="400"/>
      <c r="H162" s="401"/>
    </row>
    <row r="163" spans="1:8" x14ac:dyDescent="0.55000000000000004">
      <c r="A163" s="105"/>
      <c r="B163" s="400"/>
      <c r="C163" s="400"/>
      <c r="D163" s="400"/>
      <c r="E163" s="400"/>
      <c r="F163" s="400"/>
      <c r="G163" s="400"/>
      <c r="H163" s="401"/>
    </row>
    <row r="164" spans="1:8" ht="14.7" thickBot="1" x14ac:dyDescent="0.6">
      <c r="A164" s="120"/>
      <c r="B164" s="173"/>
      <c r="C164" s="174"/>
      <c r="D164" s="174"/>
      <c r="E164" s="174"/>
      <c r="F164" s="174"/>
      <c r="G164" s="174"/>
      <c r="H164" s="209"/>
    </row>
  </sheetData>
  <sheetProtection algorithmName="SHA-512" hashValue="rEGof0dudqyrlWJhbxuE+/w6DeI7QvfqT0Tq3alJ6UeqqYVjsqQpo62bmwkiDzkdYkQoGh4/OzfnjId+Wmf+Dw==" saltValue="YcvdOETy+CiygMBW1Joz2g==" spinCount="100000" sheet="1" objects="1" scenarios="1" insertRows="0"/>
  <mergeCells count="87">
    <mergeCell ref="A27:H27"/>
    <mergeCell ref="B28:H29"/>
    <mergeCell ref="D32:H32"/>
    <mergeCell ref="E34:H34"/>
    <mergeCell ref="B39:C39"/>
    <mergeCell ref="B40:C40"/>
    <mergeCell ref="B41:C41"/>
    <mergeCell ref="B42:C42"/>
    <mergeCell ref="B43:C43"/>
    <mergeCell ref="B44:C44"/>
    <mergeCell ref="B45:C45"/>
    <mergeCell ref="B46:C46"/>
    <mergeCell ref="B47:C47"/>
    <mergeCell ref="B48:C48"/>
    <mergeCell ref="B49:C49"/>
    <mergeCell ref="B50:C50"/>
    <mergeCell ref="B52:C52"/>
    <mergeCell ref="B53:C53"/>
    <mergeCell ref="B54:C54"/>
    <mergeCell ref="B55:C55"/>
    <mergeCell ref="B56:C56"/>
    <mergeCell ref="B57:C57"/>
    <mergeCell ref="B58:C58"/>
    <mergeCell ref="B59:C59"/>
    <mergeCell ref="B60:C60"/>
    <mergeCell ref="B61:C61"/>
    <mergeCell ref="B62:C62"/>
    <mergeCell ref="B63:C63"/>
    <mergeCell ref="B75:H76"/>
    <mergeCell ref="B78:H81"/>
    <mergeCell ref="C72:H72"/>
    <mergeCell ref="D83:H83"/>
    <mergeCell ref="G89:H89"/>
    <mergeCell ref="G90:H90"/>
    <mergeCell ref="G91:H91"/>
    <mergeCell ref="G92:H92"/>
    <mergeCell ref="G93:H93"/>
    <mergeCell ref="G94:H94"/>
    <mergeCell ref="G98:H98"/>
    <mergeCell ref="G99:H99"/>
    <mergeCell ref="G100:H100"/>
    <mergeCell ref="G101:H101"/>
    <mergeCell ref="G102:H102"/>
    <mergeCell ref="G103:H103"/>
    <mergeCell ref="G107:H107"/>
    <mergeCell ref="G108:H108"/>
    <mergeCell ref="G109:H109"/>
    <mergeCell ref="G110:H110"/>
    <mergeCell ref="G111:H111"/>
    <mergeCell ref="G112:H112"/>
    <mergeCell ref="G116:H116"/>
    <mergeCell ref="G117:H117"/>
    <mergeCell ref="G118:H118"/>
    <mergeCell ref="G119:H119"/>
    <mergeCell ref="G120:H120"/>
    <mergeCell ref="G121:H121"/>
    <mergeCell ref="B138:D138"/>
    <mergeCell ref="B139:D139"/>
    <mergeCell ref="B140:D140"/>
    <mergeCell ref="B141:D141"/>
    <mergeCell ref="A125:H125"/>
    <mergeCell ref="D128:H128"/>
    <mergeCell ref="E130:H130"/>
    <mergeCell ref="B135:D135"/>
    <mergeCell ref="B136:D136"/>
    <mergeCell ref="B162:H163"/>
    <mergeCell ref="B153:D153"/>
    <mergeCell ref="B154:D154"/>
    <mergeCell ref="B155:D155"/>
    <mergeCell ref="B156:D156"/>
    <mergeCell ref="B157:D157"/>
    <mergeCell ref="B19:H22"/>
    <mergeCell ref="B23:H23"/>
    <mergeCell ref="B24:H24"/>
    <mergeCell ref="B158:D158"/>
    <mergeCell ref="B159:D159"/>
    <mergeCell ref="B148:D148"/>
    <mergeCell ref="B149:D149"/>
    <mergeCell ref="B150:D150"/>
    <mergeCell ref="B151:D151"/>
    <mergeCell ref="B152:D152"/>
    <mergeCell ref="B142:D142"/>
    <mergeCell ref="B143:D143"/>
    <mergeCell ref="B144:D144"/>
    <mergeCell ref="B145:D145"/>
    <mergeCell ref="B146:D146"/>
    <mergeCell ref="B137:D137"/>
  </mergeCells>
  <conditionalFormatting sqref="A27:H164">
    <cfRule type="expression" dxfId="75" priority="1">
      <formula>AND($F$11="no",$F$13="no",$F$15="no",$F$17="no")</formula>
    </cfRule>
  </conditionalFormatting>
  <conditionalFormatting sqref="E39:E50 E52:E64 E66:E69 B88:H95 E135:E146 E148:E159">
    <cfRule type="expression" dxfId="74" priority="5">
      <formula>$F$11="no"</formula>
    </cfRule>
  </conditionalFormatting>
  <conditionalFormatting sqref="F39:F50 F52:F64 F66:F69 B97:H104 F135:F146 F148:F159">
    <cfRule type="expression" dxfId="73" priority="4">
      <formula>$F$13="no"</formula>
    </cfRule>
  </conditionalFormatting>
  <conditionalFormatting sqref="G39:G50 G52:G64 G66:G69 B106:H113 G135:G146 G148:G159">
    <cfRule type="expression" dxfId="72" priority="3">
      <formula>$F$15="no"</formula>
    </cfRule>
  </conditionalFormatting>
  <conditionalFormatting sqref="H39:H50 H52:H64 H66:H69 B115:H122 H135:H146 H148:H159">
    <cfRule type="expression" dxfId="71" priority="2">
      <formula>$F$17="no"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200-000000000000}">
          <x14:formula1>
            <xm:f>'Yes or No'!$A:$A</xm:f>
          </x14:formula1>
          <xm:sqref>F11 F17 F13 F15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O71"/>
  <sheetViews>
    <sheetView showGridLines="0" zoomScaleNormal="100" workbookViewId="0">
      <pane ySplit="4" topLeftCell="A5" activePane="bottomLeft" state="frozen"/>
      <selection pane="bottomLeft" activeCell="A2" sqref="A2"/>
    </sheetView>
  </sheetViews>
  <sheetFormatPr defaultRowHeight="14.4" x14ac:dyDescent="0.55000000000000004"/>
  <cols>
    <col min="2" max="2" width="49" customWidth="1"/>
    <col min="3" max="3" width="7.578125" customWidth="1"/>
    <col min="4" max="4" width="49" customWidth="1"/>
  </cols>
  <sheetData>
    <row r="1" spans="1:5" ht="18.3" x14ac:dyDescent="0.7">
      <c r="A1" s="2" t="str">
        <f>'Cover and Instructions'!A1</f>
        <v>Georgia Families MHPAEA Parity</v>
      </c>
      <c r="E1" s="41" t="s">
        <v>569</v>
      </c>
    </row>
    <row r="2" spans="1:5" ht="25.8" x14ac:dyDescent="0.95">
      <c r="A2" s="3" t="s">
        <v>16</v>
      </c>
    </row>
    <row r="3" spans="1:5" ht="20.399999999999999" x14ac:dyDescent="0.75">
      <c r="A3" s="7" t="s">
        <v>19</v>
      </c>
    </row>
    <row r="5" spans="1:5" x14ac:dyDescent="0.55000000000000004">
      <c r="A5" s="12" t="s">
        <v>85</v>
      </c>
    </row>
    <row r="6" spans="1:5" x14ac:dyDescent="0.55000000000000004">
      <c r="A6" s="8"/>
    </row>
    <row r="7" spans="1:5" x14ac:dyDescent="0.55000000000000004">
      <c r="A7" s="375" t="s">
        <v>22</v>
      </c>
      <c r="B7" s="375"/>
      <c r="C7" s="375"/>
      <c r="D7" s="375"/>
      <c r="E7" s="375"/>
    </row>
    <row r="8" spans="1:5" x14ac:dyDescent="0.55000000000000004">
      <c r="A8" s="375"/>
      <c r="B8" s="375"/>
      <c r="C8" s="375"/>
      <c r="D8" s="375"/>
      <c r="E8" s="375"/>
    </row>
    <row r="9" spans="1:5" x14ac:dyDescent="0.55000000000000004">
      <c r="A9" s="6"/>
      <c r="B9" s="6"/>
      <c r="C9" s="6"/>
      <c r="D9" s="6"/>
      <c r="E9" s="6"/>
    </row>
    <row r="10" spans="1:5" x14ac:dyDescent="0.55000000000000004">
      <c r="A10" s="375" t="s">
        <v>21</v>
      </c>
      <c r="B10" s="375"/>
      <c r="C10" s="375"/>
      <c r="D10" s="375"/>
      <c r="E10" s="375"/>
    </row>
    <row r="11" spans="1:5" x14ac:dyDescent="0.55000000000000004">
      <c r="A11" s="375"/>
      <c r="B11" s="375"/>
      <c r="C11" s="375"/>
      <c r="D11" s="375"/>
      <c r="E11" s="375"/>
    </row>
    <row r="12" spans="1:5" x14ac:dyDescent="0.55000000000000004">
      <c r="A12" s="6"/>
      <c r="B12" s="6"/>
      <c r="C12" s="6"/>
      <c r="D12" s="6"/>
      <c r="E12" s="6"/>
    </row>
    <row r="13" spans="1:5" x14ac:dyDescent="0.55000000000000004">
      <c r="A13" s="375" t="s">
        <v>20</v>
      </c>
      <c r="B13" s="375"/>
      <c r="C13" s="375"/>
      <c r="D13" s="375"/>
      <c r="E13" s="375"/>
    </row>
    <row r="14" spans="1:5" x14ac:dyDescent="0.55000000000000004">
      <c r="A14" s="375"/>
      <c r="B14" s="375"/>
      <c r="C14" s="375"/>
      <c r="D14" s="375"/>
      <c r="E14" s="375"/>
    </row>
    <row r="15" spans="1:5" x14ac:dyDescent="0.55000000000000004">
      <c r="A15" s="6"/>
      <c r="B15" s="6"/>
      <c r="C15" s="6"/>
      <c r="D15" s="6"/>
      <c r="E15" s="6"/>
    </row>
    <row r="16" spans="1:5" x14ac:dyDescent="0.55000000000000004">
      <c r="A16" s="375" t="s">
        <v>102</v>
      </c>
      <c r="B16" s="375"/>
      <c r="C16" s="375"/>
      <c r="D16" s="375"/>
      <c r="E16" s="375"/>
    </row>
    <row r="17" spans="1:5" x14ac:dyDescent="0.55000000000000004">
      <c r="A17" s="375"/>
      <c r="B17" s="375"/>
      <c r="C17" s="375"/>
      <c r="D17" s="375"/>
      <c r="E17" s="375"/>
    </row>
    <row r="18" spans="1:5" x14ac:dyDescent="0.55000000000000004">
      <c r="A18" s="375"/>
      <c r="B18" s="375"/>
      <c r="C18" s="375"/>
      <c r="D18" s="375"/>
      <c r="E18" s="375"/>
    </row>
    <row r="19" spans="1:5" x14ac:dyDescent="0.55000000000000004">
      <c r="A19" s="375" t="s">
        <v>103</v>
      </c>
      <c r="B19" s="375"/>
      <c r="C19" s="375"/>
      <c r="D19" s="375"/>
      <c r="E19" s="375"/>
    </row>
    <row r="20" spans="1:5" x14ac:dyDescent="0.55000000000000004">
      <c r="A20" s="375"/>
      <c r="B20" s="375"/>
      <c r="C20" s="375"/>
      <c r="D20" s="375"/>
      <c r="E20" s="375"/>
    </row>
    <row r="21" spans="1:5" x14ac:dyDescent="0.55000000000000004">
      <c r="A21" s="6"/>
      <c r="B21" s="6"/>
      <c r="C21" s="6"/>
      <c r="D21" s="6"/>
      <c r="E21" s="6"/>
    </row>
    <row r="22" spans="1:5" x14ac:dyDescent="0.55000000000000004">
      <c r="A22" s="375" t="s">
        <v>104</v>
      </c>
      <c r="B22" s="375"/>
      <c r="C22" s="375"/>
      <c r="D22" s="375"/>
      <c r="E22" s="375"/>
    </row>
    <row r="23" spans="1:5" x14ac:dyDescent="0.55000000000000004">
      <c r="A23" s="375"/>
      <c r="B23" s="375"/>
      <c r="C23" s="375"/>
      <c r="D23" s="375"/>
      <c r="E23" s="375"/>
    </row>
    <row r="24" spans="1:5" x14ac:dyDescent="0.55000000000000004">
      <c r="A24" s="6"/>
      <c r="B24" s="6"/>
      <c r="C24" s="6"/>
      <c r="D24" s="6"/>
      <c r="E24" s="6"/>
    </row>
    <row r="25" spans="1:5" x14ac:dyDescent="0.55000000000000004">
      <c r="A25" s="375" t="s">
        <v>105</v>
      </c>
      <c r="B25" s="375"/>
      <c r="C25" s="375"/>
      <c r="D25" s="375"/>
      <c r="E25" s="375"/>
    </row>
    <row r="26" spans="1:5" x14ac:dyDescent="0.55000000000000004">
      <c r="A26" s="375"/>
      <c r="B26" s="375"/>
      <c r="C26" s="375"/>
      <c r="D26" s="375"/>
      <c r="E26" s="375"/>
    </row>
    <row r="27" spans="1:5" x14ac:dyDescent="0.55000000000000004">
      <c r="A27" s="375"/>
      <c r="B27" s="375"/>
      <c r="C27" s="375"/>
      <c r="D27" s="375"/>
      <c r="E27" s="375"/>
    </row>
    <row r="28" spans="1:5" x14ac:dyDescent="0.55000000000000004">
      <c r="A28" s="375"/>
      <c r="B28" s="375"/>
      <c r="C28" s="375"/>
      <c r="D28" s="375"/>
      <c r="E28" s="375"/>
    </row>
    <row r="29" spans="1:5" x14ac:dyDescent="0.55000000000000004">
      <c r="A29" s="375"/>
      <c r="B29" s="375"/>
      <c r="C29" s="375"/>
      <c r="D29" s="375"/>
      <c r="E29" s="375"/>
    </row>
    <row r="31" spans="1:5" x14ac:dyDescent="0.55000000000000004">
      <c r="A31" s="12" t="s">
        <v>97</v>
      </c>
    </row>
    <row r="33" spans="1:15" x14ac:dyDescent="0.55000000000000004">
      <c r="A33" t="s">
        <v>480</v>
      </c>
    </row>
    <row r="35" spans="1:15" x14ac:dyDescent="0.55000000000000004">
      <c r="A35" s="375" t="s">
        <v>523</v>
      </c>
      <c r="B35" s="375"/>
      <c r="C35" s="375"/>
      <c r="D35" s="375"/>
      <c r="E35" s="375"/>
    </row>
    <row r="36" spans="1:15" x14ac:dyDescent="0.55000000000000004">
      <c r="A36" s="375"/>
      <c r="B36" s="375"/>
      <c r="C36" s="375"/>
      <c r="D36" s="375"/>
      <c r="E36" s="375"/>
    </row>
    <row r="37" spans="1:15" x14ac:dyDescent="0.55000000000000004">
      <c r="A37" s="375"/>
      <c r="B37" s="375"/>
      <c r="C37" s="375"/>
      <c r="D37" s="375"/>
      <c r="E37" s="375"/>
    </row>
    <row r="38" spans="1:15" x14ac:dyDescent="0.55000000000000004">
      <c r="A38" s="6"/>
      <c r="B38" s="6"/>
      <c r="C38" s="6"/>
      <c r="D38" s="6"/>
      <c r="E38" s="6"/>
    </row>
    <row r="39" spans="1:15" x14ac:dyDescent="0.55000000000000004">
      <c r="A39" s="375" t="s">
        <v>533</v>
      </c>
      <c r="B39" s="375"/>
      <c r="C39" s="375"/>
      <c r="D39" s="375"/>
      <c r="E39" s="375"/>
    </row>
    <row r="40" spans="1:15" x14ac:dyDescent="0.55000000000000004">
      <c r="A40" s="375"/>
      <c r="B40" s="375"/>
      <c r="C40" s="375"/>
      <c r="D40" s="375"/>
      <c r="E40" s="375"/>
    </row>
    <row r="41" spans="1:15" x14ac:dyDescent="0.55000000000000004">
      <c r="A41" s="375"/>
      <c r="B41" s="375"/>
      <c r="C41" s="375"/>
      <c r="D41" s="375"/>
      <c r="E41" s="375"/>
    </row>
    <row r="42" spans="1:15" x14ac:dyDescent="0.55000000000000004">
      <c r="A42" s="375"/>
      <c r="B42" s="375"/>
      <c r="C42" s="375"/>
      <c r="D42" s="375"/>
      <c r="E42" s="375"/>
    </row>
    <row r="43" spans="1:15" x14ac:dyDescent="0.55000000000000004">
      <c r="A43" s="375"/>
      <c r="B43" s="375"/>
      <c r="C43" s="375"/>
      <c r="D43" s="375"/>
      <c r="E43" s="375"/>
    </row>
    <row r="44" spans="1:15" x14ac:dyDescent="0.55000000000000004">
      <c r="A44" s="6"/>
      <c r="B44" s="33"/>
      <c r="C44" s="33"/>
      <c r="D44" s="33"/>
      <c r="E44" s="6"/>
      <c r="O44" s="34"/>
    </row>
    <row r="45" spans="1:15" x14ac:dyDescent="0.55000000000000004">
      <c r="A45" s="6"/>
      <c r="B45" s="34" t="s">
        <v>202</v>
      </c>
      <c r="C45" s="34"/>
      <c r="D45" s="34" t="s">
        <v>567</v>
      </c>
      <c r="E45" s="6"/>
      <c r="O45" s="35"/>
    </row>
    <row r="46" spans="1:15" x14ac:dyDescent="0.55000000000000004">
      <c r="A46" s="6"/>
      <c r="B46" s="35" t="s">
        <v>534</v>
      </c>
      <c r="C46" s="35"/>
      <c r="D46" s="35" t="s">
        <v>553</v>
      </c>
      <c r="E46" s="6"/>
      <c r="O46" s="35"/>
    </row>
    <row r="47" spans="1:15" x14ac:dyDescent="0.55000000000000004">
      <c r="A47" s="6"/>
      <c r="B47" s="35" t="s">
        <v>535</v>
      </c>
      <c r="C47" s="35"/>
      <c r="D47" s="35" t="s">
        <v>554</v>
      </c>
      <c r="E47" s="6"/>
      <c r="O47" s="35"/>
    </row>
    <row r="48" spans="1:15" x14ac:dyDescent="0.55000000000000004">
      <c r="A48" s="6"/>
      <c r="B48" s="35" t="s">
        <v>536</v>
      </c>
      <c r="C48" s="35"/>
      <c r="D48" s="35" t="s">
        <v>555</v>
      </c>
      <c r="E48" s="6"/>
      <c r="O48" s="35"/>
    </row>
    <row r="49" spans="1:15" x14ac:dyDescent="0.55000000000000004">
      <c r="A49" s="6"/>
      <c r="B49" s="35" t="s">
        <v>537</v>
      </c>
      <c r="C49" s="35"/>
      <c r="D49" s="35" t="s">
        <v>556</v>
      </c>
      <c r="E49" s="6"/>
      <c r="O49" s="35"/>
    </row>
    <row r="50" spans="1:15" x14ac:dyDescent="0.55000000000000004">
      <c r="A50" s="6"/>
      <c r="B50" s="35" t="s">
        <v>538</v>
      </c>
      <c r="C50" s="35"/>
      <c r="D50" s="35" t="s">
        <v>557</v>
      </c>
      <c r="E50" s="6"/>
      <c r="O50" s="35"/>
    </row>
    <row r="51" spans="1:15" x14ac:dyDescent="0.55000000000000004">
      <c r="A51" s="6"/>
      <c r="B51" s="35" t="s">
        <v>539</v>
      </c>
      <c r="C51" s="35"/>
      <c r="D51" s="35" t="s">
        <v>558</v>
      </c>
      <c r="E51" s="6"/>
      <c r="K51" s="6"/>
      <c r="O51" s="34"/>
    </row>
    <row r="52" spans="1:15" x14ac:dyDescent="0.55000000000000004">
      <c r="A52" s="6"/>
      <c r="B52" t="s">
        <v>540</v>
      </c>
      <c r="C52" s="35"/>
      <c r="D52" s="375" t="s">
        <v>562</v>
      </c>
      <c r="E52" s="6"/>
      <c r="O52" s="35"/>
    </row>
    <row r="53" spans="1:15" x14ac:dyDescent="0.55000000000000004">
      <c r="A53" s="6"/>
      <c r="B53" t="s">
        <v>541</v>
      </c>
      <c r="C53" s="35"/>
      <c r="D53" s="375"/>
      <c r="E53" s="6"/>
      <c r="O53" s="35"/>
    </row>
    <row r="54" spans="1:15" x14ac:dyDescent="0.55000000000000004">
      <c r="A54" s="6"/>
      <c r="B54" t="s">
        <v>542</v>
      </c>
      <c r="C54" s="35"/>
      <c r="D54" s="375" t="s">
        <v>563</v>
      </c>
      <c r="E54" s="6"/>
      <c r="O54" s="35"/>
    </row>
    <row r="55" spans="1:15" x14ac:dyDescent="0.55000000000000004">
      <c r="A55" s="6"/>
      <c r="B55" t="s">
        <v>543</v>
      </c>
      <c r="C55" s="35"/>
      <c r="D55" s="375"/>
      <c r="E55" s="6"/>
      <c r="O55" s="35"/>
    </row>
    <row r="56" spans="1:15" ht="15" customHeight="1" x14ac:dyDescent="0.55000000000000004">
      <c r="A56" s="6"/>
      <c r="B56" t="s">
        <v>544</v>
      </c>
      <c r="C56" s="35"/>
      <c r="D56" s="375" t="s">
        <v>564</v>
      </c>
      <c r="E56" s="6"/>
      <c r="O56" s="35"/>
    </row>
    <row r="57" spans="1:15" x14ac:dyDescent="0.55000000000000004">
      <c r="A57" s="6"/>
      <c r="B57" t="s">
        <v>545</v>
      </c>
      <c r="C57" s="35"/>
      <c r="D57" s="375"/>
      <c r="E57" s="6"/>
      <c r="O57" s="35"/>
    </row>
    <row r="58" spans="1:15" x14ac:dyDescent="0.55000000000000004">
      <c r="A58" s="6"/>
      <c r="B58" t="s">
        <v>546</v>
      </c>
      <c r="C58" s="35"/>
      <c r="D58" s="375"/>
      <c r="E58" s="6"/>
      <c r="O58" s="35"/>
    </row>
    <row r="59" spans="1:15" x14ac:dyDescent="0.55000000000000004">
      <c r="A59" s="6"/>
      <c r="B59" t="s">
        <v>547</v>
      </c>
      <c r="C59" s="35"/>
      <c r="D59" s="375" t="s">
        <v>565</v>
      </c>
      <c r="E59" s="6"/>
      <c r="O59" s="34"/>
    </row>
    <row r="60" spans="1:15" x14ac:dyDescent="0.55000000000000004">
      <c r="A60" s="6"/>
      <c r="B60" s="375" t="s">
        <v>561</v>
      </c>
      <c r="C60" s="35"/>
      <c r="D60" s="375"/>
      <c r="E60" s="6"/>
      <c r="O60" s="35"/>
    </row>
    <row r="61" spans="1:15" x14ac:dyDescent="0.55000000000000004">
      <c r="A61" s="6"/>
      <c r="B61" s="375"/>
      <c r="C61" s="35"/>
      <c r="D61" s="375"/>
      <c r="E61" s="6"/>
      <c r="O61" s="35"/>
    </row>
    <row r="62" spans="1:15" x14ac:dyDescent="0.55000000000000004">
      <c r="A62" s="6"/>
      <c r="B62" t="s">
        <v>548</v>
      </c>
      <c r="C62" s="35"/>
      <c r="D62" s="375" t="s">
        <v>566</v>
      </c>
      <c r="E62" s="6"/>
      <c r="O62" s="35"/>
    </row>
    <row r="63" spans="1:15" x14ac:dyDescent="0.55000000000000004">
      <c r="A63" s="6"/>
      <c r="B63" t="s">
        <v>549</v>
      </c>
      <c r="C63" s="35"/>
      <c r="D63" s="375"/>
      <c r="E63" s="6"/>
      <c r="O63" s="35"/>
    </row>
    <row r="64" spans="1:15" x14ac:dyDescent="0.55000000000000004">
      <c r="A64" s="6"/>
      <c r="B64" t="s">
        <v>550</v>
      </c>
      <c r="C64" s="35"/>
      <c r="D64" s="375"/>
      <c r="E64" s="6"/>
      <c r="O64" s="35"/>
    </row>
    <row r="65" spans="1:15" x14ac:dyDescent="0.55000000000000004">
      <c r="A65" s="6"/>
      <c r="B65" t="s">
        <v>551</v>
      </c>
      <c r="C65" s="35"/>
      <c r="D65" s="6" t="s">
        <v>559</v>
      </c>
      <c r="E65" s="6"/>
      <c r="O65" s="35"/>
    </row>
    <row r="66" spans="1:15" x14ac:dyDescent="0.55000000000000004">
      <c r="A66" s="6"/>
      <c r="B66" t="s">
        <v>552</v>
      </c>
      <c r="C66" s="35"/>
      <c r="D66" s="6" t="s">
        <v>560</v>
      </c>
      <c r="E66" s="6"/>
    </row>
    <row r="67" spans="1:15" x14ac:dyDescent="0.55000000000000004">
      <c r="A67" s="6"/>
      <c r="C67" s="35"/>
      <c r="D67" s="6"/>
      <c r="E67" s="6"/>
    </row>
    <row r="68" spans="1:15" x14ac:dyDescent="0.55000000000000004">
      <c r="A68" s="6"/>
      <c r="B68" s="6"/>
      <c r="C68" s="6"/>
      <c r="D68" s="6"/>
      <c r="E68" s="6"/>
    </row>
    <row r="69" spans="1:15" x14ac:dyDescent="0.55000000000000004">
      <c r="A69" t="s">
        <v>524</v>
      </c>
    </row>
    <row r="71" spans="1:15" x14ac:dyDescent="0.55000000000000004">
      <c r="A71" t="s">
        <v>445</v>
      </c>
    </row>
  </sheetData>
  <sheetProtection algorithmName="SHA-512" hashValue="hEV9RcFA/RFfZJ1JUoo02ybuaU9W+ewRJ+fFofgzCdg6q9AJg4qV/rZq2a9NuD7PFdjI9A7vEcyIvMih9X+uwQ==" saltValue="BG2GgzsbfUCFUo57gDuonQ==" spinCount="100000" sheet="1" objects="1" scenarios="1"/>
  <customSheetViews>
    <customSheetView guid="{13810DCC-AA08-45AA-A2EB-614B3F1533B3}" showGridLines="0">
      <pane ySplit="4" topLeftCell="A20" activePane="bottomLeft" state="frozen"/>
      <selection pane="bottomLeft" activeCell="A44" sqref="A44"/>
      <pageMargins left="0.7" right="0.7" top="0.75" bottom="0.75" header="0.3" footer="0.3"/>
      <pageSetup orientation="portrait" horizontalDpi="1200" verticalDpi="1200" r:id="rId1"/>
    </customSheetView>
  </customSheetViews>
  <mergeCells count="15">
    <mergeCell ref="A35:E37"/>
    <mergeCell ref="A39:E43"/>
    <mergeCell ref="A7:E8"/>
    <mergeCell ref="A25:E29"/>
    <mergeCell ref="A22:E23"/>
    <mergeCell ref="A19:E20"/>
    <mergeCell ref="A16:E18"/>
    <mergeCell ref="A13:E14"/>
    <mergeCell ref="A10:E11"/>
    <mergeCell ref="D62:D64"/>
    <mergeCell ref="D52:D53"/>
    <mergeCell ref="D54:D55"/>
    <mergeCell ref="B60:B61"/>
    <mergeCell ref="D56:D58"/>
    <mergeCell ref="D59:D61"/>
  </mergeCells>
  <pageMargins left="0.7" right="0.7" top="0.75" bottom="0.75" header="0.3" footer="0.3"/>
  <pageSetup orientation="portrait" horizontalDpi="1200" verticalDpi="1200"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dimension ref="A1:O151"/>
  <sheetViews>
    <sheetView showGridLines="0" zoomScaleNormal="100" workbookViewId="0"/>
  </sheetViews>
  <sheetFormatPr defaultColWidth="9.15625" defaultRowHeight="14.4" x14ac:dyDescent="0.55000000000000004"/>
  <cols>
    <col min="1" max="1" width="3" style="43" customWidth="1"/>
    <col min="2" max="2" width="13" style="43" customWidth="1"/>
    <col min="3" max="3" width="39.83984375" style="43" customWidth="1"/>
    <col min="4" max="8" width="18.578125" style="43" customWidth="1"/>
    <col min="9" max="9" width="2.68359375" style="43" customWidth="1"/>
    <col min="10" max="16384" width="9.15625" style="43"/>
  </cols>
  <sheetData>
    <row r="1" spans="1:10" ht="19" customHeight="1" x14ac:dyDescent="0.7">
      <c r="A1" s="42" t="str">
        <f>'Cover and Instructions'!A1</f>
        <v>Georgia Families MHPAEA Parity</v>
      </c>
      <c r="H1" s="44" t="s">
        <v>569</v>
      </c>
    </row>
    <row r="2" spans="1:10" ht="25.8" x14ac:dyDescent="0.95">
      <c r="A2" s="45" t="s">
        <v>16</v>
      </c>
    </row>
    <row r="3" spans="1:10" ht="20.399999999999999" x14ac:dyDescent="0.75">
      <c r="A3" s="47" t="s">
        <v>435</v>
      </c>
    </row>
    <row r="5" spans="1:10" x14ac:dyDescent="0.55000000000000004">
      <c r="A5" s="49" t="s">
        <v>0</v>
      </c>
      <c r="C5" s="50" t="str">
        <f>'Cover and Instructions'!$D$4</f>
        <v>Peach State Health Plan</v>
      </c>
      <c r="D5" s="50"/>
      <c r="E5" s="50"/>
      <c r="F5" s="50"/>
      <c r="G5" s="50"/>
      <c r="H5" s="50"/>
    </row>
    <row r="6" spans="1:10" x14ac:dyDescent="0.55000000000000004">
      <c r="A6" s="49" t="s">
        <v>513</v>
      </c>
      <c r="C6" s="50" t="str">
        <f>'Cover and Instructions'!D5</f>
        <v>Title XIX Children</v>
      </c>
      <c r="D6" s="50"/>
      <c r="E6" s="50"/>
      <c r="F6" s="50"/>
      <c r="G6" s="50"/>
      <c r="H6" s="50"/>
    </row>
    <row r="7" spans="1:10" ht="14.7" thickBot="1" x14ac:dyDescent="0.6"/>
    <row r="8" spans="1:10" x14ac:dyDescent="0.55000000000000004">
      <c r="A8" s="52" t="s">
        <v>375</v>
      </c>
      <c r="B8" s="53"/>
      <c r="C8" s="53"/>
      <c r="D8" s="53"/>
      <c r="E8" s="53"/>
      <c r="F8" s="53"/>
      <c r="G8" s="53"/>
      <c r="H8" s="54"/>
    </row>
    <row r="9" spans="1:10" ht="15" customHeight="1" x14ac:dyDescent="0.55000000000000004">
      <c r="A9" s="55" t="s">
        <v>374</v>
      </c>
      <c r="B9" s="56"/>
      <c r="C9" s="56"/>
      <c r="D9" s="56"/>
      <c r="E9" s="56"/>
      <c r="F9" s="56"/>
      <c r="G9" s="56"/>
      <c r="H9" s="57"/>
    </row>
    <row r="10" spans="1:10" x14ac:dyDescent="0.55000000000000004">
      <c r="A10" s="58"/>
      <c r="B10" s="59"/>
      <c r="C10" s="59"/>
      <c r="D10" s="59"/>
      <c r="E10" s="59"/>
      <c r="F10" s="59"/>
      <c r="G10" s="59"/>
      <c r="H10" s="60"/>
    </row>
    <row r="11" spans="1:10" x14ac:dyDescent="0.55000000000000004">
      <c r="A11" s="61" t="s">
        <v>370</v>
      </c>
      <c r="B11" s="62" t="s">
        <v>436</v>
      </c>
      <c r="C11" s="59"/>
      <c r="D11" s="59"/>
      <c r="E11" s="59"/>
      <c r="F11" s="128" t="s">
        <v>372</v>
      </c>
      <c r="G11" s="64" t="str">
        <f>IF(F11="yes","  Complete Section 1 and Section 2","")</f>
        <v/>
      </c>
      <c r="H11" s="60"/>
    </row>
    <row r="12" spans="1:10" ht="6" customHeight="1" x14ac:dyDescent="0.55000000000000004">
      <c r="A12" s="61"/>
      <c r="B12" s="62"/>
      <c r="C12" s="59"/>
      <c r="D12" s="59"/>
      <c r="E12" s="59"/>
      <c r="F12" s="59"/>
      <c r="G12" s="59"/>
      <c r="H12" s="60"/>
    </row>
    <row r="13" spans="1:10" x14ac:dyDescent="0.55000000000000004">
      <c r="A13" s="61" t="s">
        <v>373</v>
      </c>
      <c r="B13" s="62" t="s">
        <v>437</v>
      </c>
      <c r="C13" s="59"/>
      <c r="D13" s="59"/>
      <c r="E13" s="59"/>
      <c r="F13" s="63" t="s">
        <v>372</v>
      </c>
      <c r="G13" s="64" t="str">
        <f>IF(F13="yes","  Complete Section 1 and Section 2","")</f>
        <v/>
      </c>
      <c r="H13" s="60"/>
    </row>
    <row r="14" spans="1:10" ht="6" customHeight="1" x14ac:dyDescent="0.55000000000000004">
      <c r="A14" s="61"/>
      <c r="B14" s="62"/>
      <c r="C14" s="59"/>
      <c r="D14" s="59"/>
      <c r="E14" s="59"/>
      <c r="F14" s="59"/>
      <c r="G14" s="59"/>
      <c r="H14" s="60"/>
    </row>
    <row r="15" spans="1:10" x14ac:dyDescent="0.55000000000000004">
      <c r="A15" s="61" t="s">
        <v>378</v>
      </c>
      <c r="B15" s="62" t="s">
        <v>438</v>
      </c>
      <c r="C15" s="59"/>
      <c r="D15" s="59"/>
      <c r="E15" s="59"/>
      <c r="F15" s="63" t="s">
        <v>372</v>
      </c>
      <c r="G15" s="64" t="str">
        <f>IF(F15="yes","  Complete Section 1 and Section 2","")</f>
        <v/>
      </c>
      <c r="H15" s="60"/>
      <c r="J15" s="131"/>
    </row>
    <row r="16" spans="1:10" ht="6" customHeight="1" x14ac:dyDescent="0.55000000000000004">
      <c r="A16" s="61"/>
      <c r="B16" s="62"/>
      <c r="C16" s="59"/>
      <c r="D16" s="59"/>
      <c r="E16" s="59"/>
      <c r="F16" s="59"/>
      <c r="G16" s="59"/>
      <c r="H16" s="60"/>
      <c r="J16" s="131"/>
    </row>
    <row r="17" spans="1:8" x14ac:dyDescent="0.55000000000000004">
      <c r="A17" s="61" t="s">
        <v>379</v>
      </c>
      <c r="B17" s="62" t="s">
        <v>439</v>
      </c>
      <c r="C17" s="59"/>
      <c r="D17" s="59"/>
      <c r="E17" s="59"/>
      <c r="F17" s="63" t="s">
        <v>372</v>
      </c>
      <c r="G17" s="64" t="str">
        <f>IF(F17="yes","  Complete Section 1 and Section 2","")</f>
        <v/>
      </c>
      <c r="H17" s="60"/>
    </row>
    <row r="18" spans="1:8" ht="6" customHeight="1" x14ac:dyDescent="0.55000000000000004">
      <c r="A18" s="61"/>
      <c r="B18" s="62"/>
      <c r="C18" s="59"/>
      <c r="D18" s="59"/>
      <c r="E18" s="59"/>
      <c r="F18" s="59"/>
      <c r="G18" s="59"/>
      <c r="H18" s="211"/>
    </row>
    <row r="19" spans="1:8" x14ac:dyDescent="0.55000000000000004">
      <c r="A19" s="61" t="s">
        <v>491</v>
      </c>
      <c r="B19" s="449" t="s">
        <v>571</v>
      </c>
      <c r="C19" s="449"/>
      <c r="D19" s="449"/>
      <c r="E19" s="449"/>
      <c r="F19" s="449"/>
      <c r="G19" s="449"/>
      <c r="H19" s="450"/>
    </row>
    <row r="20" spans="1:8" x14ac:dyDescent="0.55000000000000004">
      <c r="A20" s="200"/>
      <c r="B20" s="449"/>
      <c r="C20" s="449"/>
      <c r="D20" s="449"/>
      <c r="E20" s="449"/>
      <c r="F20" s="449"/>
      <c r="G20" s="449"/>
      <c r="H20" s="450"/>
    </row>
    <row r="21" spans="1:8" x14ac:dyDescent="0.55000000000000004">
      <c r="A21" s="200"/>
      <c r="B21" s="449"/>
      <c r="C21" s="449"/>
      <c r="D21" s="449"/>
      <c r="E21" s="449"/>
      <c r="F21" s="449"/>
      <c r="G21" s="449"/>
      <c r="H21" s="450"/>
    </row>
    <row r="22" spans="1:8" x14ac:dyDescent="0.55000000000000004">
      <c r="A22" s="200"/>
      <c r="B22" s="449"/>
      <c r="C22" s="449"/>
      <c r="D22" s="449"/>
      <c r="E22" s="449"/>
      <c r="F22" s="449"/>
      <c r="G22" s="449"/>
      <c r="H22" s="450"/>
    </row>
    <row r="23" spans="1:8" x14ac:dyDescent="0.55000000000000004">
      <c r="A23" s="61"/>
      <c r="B23" s="438"/>
      <c r="C23" s="451"/>
      <c r="D23" s="451"/>
      <c r="E23" s="451"/>
      <c r="F23" s="451"/>
      <c r="G23" s="451"/>
      <c r="H23" s="452"/>
    </row>
    <row r="24" spans="1:8" x14ac:dyDescent="0.55000000000000004">
      <c r="A24" s="61"/>
      <c r="B24" s="453"/>
      <c r="C24" s="453"/>
      <c r="D24" s="453"/>
      <c r="E24" s="453"/>
      <c r="F24" s="453"/>
      <c r="G24" s="453"/>
      <c r="H24" s="454"/>
    </row>
    <row r="25" spans="1:8" ht="14.7" thickBot="1" x14ac:dyDescent="0.6">
      <c r="A25" s="67"/>
      <c r="B25" s="68"/>
      <c r="C25" s="69"/>
      <c r="D25" s="69"/>
      <c r="E25" s="69"/>
      <c r="F25" s="69"/>
      <c r="G25" s="69"/>
      <c r="H25" s="212"/>
    </row>
    <row r="26" spans="1:8" ht="14.7" thickBot="1" x14ac:dyDescent="0.6"/>
    <row r="27" spans="1:8" ht="15.9" thickBot="1" x14ac:dyDescent="0.65">
      <c r="A27" s="408" t="s">
        <v>406</v>
      </c>
      <c r="B27" s="409"/>
      <c r="C27" s="409"/>
      <c r="D27" s="409"/>
      <c r="E27" s="409"/>
      <c r="F27" s="409"/>
      <c r="G27" s="409"/>
      <c r="H27" s="410"/>
    </row>
    <row r="28" spans="1:8" x14ac:dyDescent="0.55000000000000004">
      <c r="A28" s="73" t="s">
        <v>130</v>
      </c>
      <c r="B28" s="425" t="s">
        <v>360</v>
      </c>
      <c r="C28" s="425"/>
      <c r="D28" s="425"/>
      <c r="E28" s="425"/>
      <c r="F28" s="425"/>
      <c r="G28" s="425"/>
      <c r="H28" s="426"/>
    </row>
    <row r="29" spans="1:8" x14ac:dyDescent="0.55000000000000004">
      <c r="A29" s="73"/>
      <c r="B29" s="420"/>
      <c r="C29" s="420"/>
      <c r="D29" s="420"/>
      <c r="E29" s="420"/>
      <c r="F29" s="420"/>
      <c r="G29" s="420"/>
      <c r="H29" s="421"/>
    </row>
    <row r="30" spans="1:8" x14ac:dyDescent="0.55000000000000004">
      <c r="A30" s="73"/>
      <c r="B30" s="76" t="s">
        <v>309</v>
      </c>
      <c r="C30" s="77"/>
      <c r="D30" s="77"/>
      <c r="E30" s="77"/>
      <c r="F30" s="77"/>
      <c r="G30" s="77"/>
      <c r="H30" s="78"/>
    </row>
    <row r="31" spans="1:8" x14ac:dyDescent="0.55000000000000004">
      <c r="A31" s="73"/>
      <c r="C31" s="77"/>
      <c r="D31" s="77"/>
      <c r="E31" s="77"/>
      <c r="F31" s="77"/>
      <c r="G31" s="77"/>
      <c r="H31" s="78"/>
    </row>
    <row r="32" spans="1:8" x14ac:dyDescent="0.55000000000000004">
      <c r="A32" s="73"/>
      <c r="B32" s="49" t="s">
        <v>413</v>
      </c>
      <c r="C32" s="77"/>
      <c r="D32" s="77"/>
      <c r="E32" s="463"/>
      <c r="F32" s="463"/>
      <c r="G32" s="463"/>
      <c r="H32" s="464"/>
    </row>
    <row r="33" spans="1:10" x14ac:dyDescent="0.55000000000000004">
      <c r="A33" s="73"/>
      <c r="C33" s="77"/>
      <c r="D33" s="77"/>
      <c r="E33" s="77"/>
      <c r="F33" s="77"/>
      <c r="G33" s="77"/>
      <c r="H33" s="78"/>
    </row>
    <row r="34" spans="1:10" ht="15" customHeight="1" x14ac:dyDescent="0.55000000000000004">
      <c r="A34" s="105"/>
      <c r="B34" s="77"/>
      <c r="C34" s="77"/>
      <c r="D34" s="77"/>
      <c r="E34" s="427" t="s">
        <v>358</v>
      </c>
      <c r="F34" s="427"/>
      <c r="G34" s="427"/>
      <c r="H34" s="428"/>
    </row>
    <row r="35" spans="1:10" x14ac:dyDescent="0.55000000000000004">
      <c r="A35" s="105"/>
      <c r="E35" s="77" t="s">
        <v>311</v>
      </c>
      <c r="F35" s="77" t="s">
        <v>311</v>
      </c>
      <c r="G35" s="77" t="s">
        <v>311</v>
      </c>
      <c r="H35" s="78" t="s">
        <v>311</v>
      </c>
      <c r="J35" s="77"/>
    </row>
    <row r="36" spans="1:10" x14ac:dyDescent="0.55000000000000004">
      <c r="A36" s="105"/>
      <c r="B36" s="79"/>
      <c r="C36" s="79"/>
      <c r="D36" s="79" t="s">
        <v>180</v>
      </c>
      <c r="E36" s="79" t="s">
        <v>440</v>
      </c>
      <c r="F36" s="79" t="s">
        <v>440</v>
      </c>
      <c r="G36" s="79" t="s">
        <v>440</v>
      </c>
      <c r="H36" s="80" t="s">
        <v>314</v>
      </c>
      <c r="J36" s="79"/>
    </row>
    <row r="37" spans="1:10" x14ac:dyDescent="0.55000000000000004">
      <c r="A37" s="105"/>
      <c r="B37" s="81" t="s">
        <v>193</v>
      </c>
      <c r="C37" s="82"/>
      <c r="D37" s="82" t="s">
        <v>158</v>
      </c>
      <c r="E37" s="82" t="s">
        <v>195</v>
      </c>
      <c r="F37" s="82" t="s">
        <v>442</v>
      </c>
      <c r="G37" s="82" t="s">
        <v>441</v>
      </c>
      <c r="H37" s="134" t="s">
        <v>315</v>
      </c>
      <c r="J37" s="79"/>
    </row>
    <row r="38" spans="1:10" ht="22" customHeight="1" x14ac:dyDescent="0.55000000000000004">
      <c r="A38" s="105"/>
      <c r="B38" s="87" t="s">
        <v>287</v>
      </c>
      <c r="C38" s="79"/>
      <c r="D38" s="79"/>
      <c r="E38" s="79"/>
      <c r="F38" s="79"/>
      <c r="G38" s="79"/>
      <c r="H38" s="80"/>
    </row>
    <row r="39" spans="1:10" x14ac:dyDescent="0.55000000000000004">
      <c r="A39" s="105"/>
      <c r="B39" s="469"/>
      <c r="C39" s="469"/>
      <c r="D39" s="260"/>
      <c r="E39" s="260"/>
      <c r="F39" s="261"/>
      <c r="G39" s="260"/>
      <c r="H39" s="265"/>
      <c r="J39" s="138"/>
    </row>
    <row r="40" spans="1:10" x14ac:dyDescent="0.55000000000000004">
      <c r="A40" s="105"/>
      <c r="B40" s="469"/>
      <c r="C40" s="469"/>
      <c r="D40" s="260"/>
      <c r="E40" s="260"/>
      <c r="F40" s="261"/>
      <c r="G40" s="260"/>
      <c r="H40" s="265"/>
    </row>
    <row r="41" spans="1:10" x14ac:dyDescent="0.55000000000000004">
      <c r="A41" s="105"/>
      <c r="B41" s="469"/>
      <c r="C41" s="469"/>
      <c r="D41" s="261"/>
      <c r="E41" s="261"/>
      <c r="F41" s="261"/>
      <c r="G41" s="264"/>
      <c r="H41" s="265"/>
    </row>
    <row r="42" spans="1:10" x14ac:dyDescent="0.55000000000000004">
      <c r="A42" s="105"/>
      <c r="B42" s="424" t="s">
        <v>153</v>
      </c>
      <c r="C42" s="424"/>
      <c r="D42" s="261"/>
      <c r="E42" s="261"/>
      <c r="F42" s="261"/>
      <c r="G42" s="264"/>
      <c r="H42" s="265"/>
    </row>
    <row r="43" spans="1:10" x14ac:dyDescent="0.55000000000000004">
      <c r="A43" s="105"/>
      <c r="B43" s="396"/>
      <c r="C43" s="396"/>
      <c r="D43" s="261"/>
      <c r="E43" s="261"/>
      <c r="F43" s="261"/>
      <c r="G43" s="264"/>
      <c r="H43" s="265"/>
    </row>
    <row r="44" spans="1:10" ht="22" customHeight="1" x14ac:dyDescent="0.55000000000000004">
      <c r="A44" s="105"/>
      <c r="B44" s="87" t="s">
        <v>288</v>
      </c>
      <c r="C44" s="112"/>
      <c r="D44" s="139"/>
      <c r="E44" s="139"/>
      <c r="F44" s="139"/>
      <c r="G44" s="140"/>
      <c r="H44" s="141"/>
    </row>
    <row r="45" spans="1:10" x14ac:dyDescent="0.55000000000000004">
      <c r="A45" s="105"/>
      <c r="B45" s="396"/>
      <c r="C45" s="396"/>
      <c r="D45" s="261"/>
      <c r="E45" s="261"/>
      <c r="F45" s="261"/>
      <c r="G45" s="264"/>
      <c r="H45" s="265"/>
    </row>
    <row r="46" spans="1:10" x14ac:dyDescent="0.55000000000000004">
      <c r="A46" s="105"/>
      <c r="B46" s="418"/>
      <c r="C46" s="419"/>
      <c r="D46" s="261"/>
      <c r="E46" s="261"/>
      <c r="F46" s="261"/>
      <c r="G46" s="264"/>
      <c r="H46" s="265"/>
    </row>
    <row r="47" spans="1:10" x14ac:dyDescent="0.55000000000000004">
      <c r="A47" s="105"/>
      <c r="B47" s="418"/>
      <c r="C47" s="419"/>
      <c r="D47" s="261"/>
      <c r="E47" s="261"/>
      <c r="F47" s="261"/>
      <c r="G47" s="264"/>
      <c r="H47" s="265"/>
    </row>
    <row r="48" spans="1:10" x14ac:dyDescent="0.55000000000000004">
      <c r="A48" s="105"/>
      <c r="B48" s="397" t="s">
        <v>153</v>
      </c>
      <c r="C48" s="399"/>
      <c r="D48" s="261"/>
      <c r="E48" s="261"/>
      <c r="F48" s="261"/>
      <c r="G48" s="264"/>
      <c r="H48" s="265"/>
    </row>
    <row r="49" spans="1:8" x14ac:dyDescent="0.55000000000000004">
      <c r="A49" s="105"/>
      <c r="B49" s="396"/>
      <c r="C49" s="396"/>
      <c r="D49" s="261"/>
      <c r="E49" s="261"/>
      <c r="F49" s="261"/>
      <c r="G49" s="264"/>
      <c r="H49" s="265"/>
    </row>
    <row r="50" spans="1:8" x14ac:dyDescent="0.55000000000000004">
      <c r="A50" s="105"/>
      <c r="B50" s="142"/>
      <c r="C50" s="119"/>
      <c r="D50" s="143">
        <f>SUM(D39:D49)</f>
        <v>0</v>
      </c>
      <c r="E50" s="213">
        <f>SUM(E39:E49)</f>
        <v>0</v>
      </c>
      <c r="F50" s="214">
        <f>SUM(F39:F49)</f>
        <v>0</v>
      </c>
      <c r="G50" s="213">
        <f>SUM(G39:G49)</f>
        <v>0</v>
      </c>
      <c r="H50" s="215">
        <f>SUM(H39:H49)</f>
        <v>0</v>
      </c>
    </row>
    <row r="51" spans="1:8" x14ac:dyDescent="0.55000000000000004">
      <c r="A51" s="73" t="s">
        <v>131</v>
      </c>
      <c r="B51" s="49" t="s">
        <v>297</v>
      </c>
      <c r="C51" s="119"/>
      <c r="D51" s="146"/>
      <c r="E51" s="146"/>
      <c r="F51" s="146"/>
      <c r="G51" s="140"/>
      <c r="H51" s="141"/>
    </row>
    <row r="52" spans="1:8" x14ac:dyDescent="0.55000000000000004">
      <c r="A52" s="105"/>
      <c r="C52" s="43" t="s">
        <v>283</v>
      </c>
      <c r="D52" s="143">
        <f>D50</f>
        <v>0</v>
      </c>
      <c r="E52" s="143">
        <f t="shared" ref="E52:H52" si="0">E50</f>
        <v>0</v>
      </c>
      <c r="F52" s="144">
        <f t="shared" si="0"/>
        <v>0</v>
      </c>
      <c r="G52" s="143">
        <f t="shared" si="0"/>
        <v>0</v>
      </c>
      <c r="H52" s="201">
        <f t="shared" si="0"/>
        <v>0</v>
      </c>
    </row>
    <row r="53" spans="1:8" x14ac:dyDescent="0.55000000000000004">
      <c r="A53" s="105"/>
      <c r="C53" s="43" t="s">
        <v>284</v>
      </c>
      <c r="E53" s="299" t="e">
        <f>E52/D52</f>
        <v>#DIV/0!</v>
      </c>
      <c r="F53" s="299" t="e">
        <f>F52/D52</f>
        <v>#DIV/0!</v>
      </c>
      <c r="G53" s="299" t="e">
        <f>G52/D52</f>
        <v>#DIV/0!</v>
      </c>
      <c r="H53" s="300" t="e">
        <f>H52/D52</f>
        <v>#DIV/0!</v>
      </c>
    </row>
    <row r="54" spans="1:8" x14ac:dyDescent="0.55000000000000004">
      <c r="A54" s="105"/>
      <c r="C54" s="43" t="s">
        <v>298</v>
      </c>
      <c r="E54" s="91" t="e">
        <f t="shared" ref="E54:H54" si="1">IF(E53&gt;=(2/3),"Yes","No")</f>
        <v>#DIV/0!</v>
      </c>
      <c r="F54" s="91" t="e">
        <f t="shared" si="1"/>
        <v>#DIV/0!</v>
      </c>
      <c r="G54" s="91" t="e">
        <f t="shared" si="1"/>
        <v>#DIV/0!</v>
      </c>
      <c r="H54" s="150" t="e">
        <f t="shared" si="1"/>
        <v>#DIV/0!</v>
      </c>
    </row>
    <row r="55" spans="1:8" x14ac:dyDescent="0.55000000000000004">
      <c r="A55" s="105"/>
      <c r="E55" s="153" t="e">
        <f t="shared" ref="E55:H55" si="2">IF(E54="No", "Note A", "Note B")</f>
        <v>#DIV/0!</v>
      </c>
      <c r="F55" s="153" t="e">
        <f t="shared" si="2"/>
        <v>#DIV/0!</v>
      </c>
      <c r="G55" s="153" t="e">
        <f t="shared" si="2"/>
        <v>#DIV/0!</v>
      </c>
      <c r="H55" s="183" t="e">
        <f t="shared" si="2"/>
        <v>#DIV/0!</v>
      </c>
    </row>
    <row r="56" spans="1:8" x14ac:dyDescent="0.55000000000000004">
      <c r="A56" s="105"/>
      <c r="E56" s="153"/>
      <c r="F56" s="153"/>
      <c r="G56" s="153"/>
      <c r="H56" s="183"/>
    </row>
    <row r="57" spans="1:8" ht="15" customHeight="1" x14ac:dyDescent="0.55000000000000004">
      <c r="A57" s="105"/>
      <c r="B57" s="154" t="s">
        <v>291</v>
      </c>
      <c r="C57" s="142" t="s">
        <v>316</v>
      </c>
      <c r="D57" s="142"/>
      <c r="E57" s="142"/>
      <c r="F57" s="142"/>
      <c r="G57" s="142"/>
      <c r="H57" s="155"/>
    </row>
    <row r="58" spans="1:8" ht="30" customHeight="1" x14ac:dyDescent="0.55000000000000004">
      <c r="A58" s="105"/>
      <c r="B58" s="210" t="s">
        <v>292</v>
      </c>
      <c r="C58" s="461" t="s">
        <v>353</v>
      </c>
      <c r="D58" s="461"/>
      <c r="E58" s="461"/>
      <c r="F58" s="461"/>
      <c r="G58" s="461"/>
      <c r="H58" s="462"/>
    </row>
    <row r="59" spans="1:8" x14ac:dyDescent="0.55000000000000004">
      <c r="A59" s="105"/>
      <c r="B59" s="156"/>
      <c r="C59" s="142"/>
      <c r="D59" s="142"/>
      <c r="E59" s="142"/>
      <c r="F59" s="142"/>
      <c r="G59" s="142"/>
      <c r="H59" s="155"/>
    </row>
    <row r="60" spans="1:8" x14ac:dyDescent="0.55000000000000004">
      <c r="A60" s="73" t="s">
        <v>132</v>
      </c>
      <c r="B60" s="49" t="s">
        <v>293</v>
      </c>
      <c r="E60" s="91"/>
      <c r="F60" s="91"/>
      <c r="G60" s="91"/>
      <c r="H60" s="150"/>
    </row>
    <row r="61" spans="1:8" x14ac:dyDescent="0.55000000000000004">
      <c r="A61" s="105"/>
      <c r="B61" s="420" t="s">
        <v>367</v>
      </c>
      <c r="C61" s="420"/>
      <c r="D61" s="420"/>
      <c r="E61" s="420"/>
      <c r="F61" s="420"/>
      <c r="G61" s="420"/>
      <c r="H61" s="421"/>
    </row>
    <row r="62" spans="1:8" x14ac:dyDescent="0.55000000000000004">
      <c r="A62" s="73"/>
      <c r="B62" s="420"/>
      <c r="C62" s="420"/>
      <c r="D62" s="420"/>
      <c r="E62" s="420"/>
      <c r="F62" s="420"/>
      <c r="G62" s="420"/>
      <c r="H62" s="421"/>
    </row>
    <row r="63" spans="1:8" x14ac:dyDescent="0.55000000000000004">
      <c r="A63" s="73"/>
      <c r="E63" s="91"/>
      <c r="F63" s="91"/>
      <c r="G63" s="91"/>
      <c r="H63" s="150"/>
    </row>
    <row r="64" spans="1:8" x14ac:dyDescent="0.55000000000000004">
      <c r="A64" s="73"/>
      <c r="B64" s="420" t="s">
        <v>364</v>
      </c>
      <c r="C64" s="420"/>
      <c r="D64" s="420"/>
      <c r="E64" s="420"/>
      <c r="F64" s="420"/>
      <c r="G64" s="420"/>
      <c r="H64" s="421"/>
    </row>
    <row r="65" spans="1:10" x14ac:dyDescent="0.55000000000000004">
      <c r="A65" s="73"/>
      <c r="B65" s="420"/>
      <c r="C65" s="420"/>
      <c r="D65" s="420"/>
      <c r="E65" s="420"/>
      <c r="F65" s="420"/>
      <c r="G65" s="420"/>
      <c r="H65" s="421"/>
    </row>
    <row r="66" spans="1:10" x14ac:dyDescent="0.55000000000000004">
      <c r="A66" s="73"/>
      <c r="B66" s="420"/>
      <c r="C66" s="420"/>
      <c r="D66" s="420"/>
      <c r="E66" s="420"/>
      <c r="F66" s="420"/>
      <c r="G66" s="420"/>
      <c r="H66" s="421"/>
    </row>
    <row r="67" spans="1:10" x14ac:dyDescent="0.55000000000000004">
      <c r="A67" s="73"/>
      <c r="B67" s="420"/>
      <c r="C67" s="420"/>
      <c r="D67" s="420"/>
      <c r="E67" s="420"/>
      <c r="F67" s="420"/>
      <c r="G67" s="420"/>
      <c r="H67" s="421"/>
    </row>
    <row r="68" spans="1:10" x14ac:dyDescent="0.55000000000000004">
      <c r="A68" s="73"/>
      <c r="E68" s="91"/>
      <c r="F68" s="91"/>
      <c r="G68" s="91"/>
      <c r="H68" s="150"/>
    </row>
    <row r="69" spans="1:10" x14ac:dyDescent="0.55000000000000004">
      <c r="A69" s="73"/>
      <c r="B69" s="49" t="s">
        <v>413</v>
      </c>
      <c r="C69" s="77"/>
      <c r="D69" s="77"/>
      <c r="E69" s="412"/>
      <c r="F69" s="412"/>
      <c r="G69" s="412"/>
      <c r="H69" s="413"/>
      <c r="J69" s="138"/>
    </row>
    <row r="70" spans="1:10" x14ac:dyDescent="0.55000000000000004">
      <c r="A70" s="73"/>
      <c r="D70" s="77"/>
      <c r="E70" s="157"/>
      <c r="F70" s="157"/>
      <c r="G70" s="157"/>
      <c r="H70" s="158"/>
    </row>
    <row r="71" spans="1:10" x14ac:dyDescent="0.55000000000000004">
      <c r="A71" s="73"/>
      <c r="D71" s="77" t="s">
        <v>366</v>
      </c>
      <c r="E71" s="157" t="s">
        <v>295</v>
      </c>
      <c r="F71" s="157" t="s">
        <v>300</v>
      </c>
      <c r="G71" s="157"/>
      <c r="H71" s="158"/>
    </row>
    <row r="72" spans="1:10" x14ac:dyDescent="0.55000000000000004">
      <c r="A72" s="73"/>
      <c r="B72" s="159" t="s">
        <v>365</v>
      </c>
      <c r="C72" s="83"/>
      <c r="D72" s="160" t="s">
        <v>303</v>
      </c>
      <c r="E72" s="161" t="s">
        <v>296</v>
      </c>
      <c r="F72" s="161" t="s">
        <v>299</v>
      </c>
      <c r="G72" s="202" t="s">
        <v>304</v>
      </c>
      <c r="H72" s="203"/>
    </row>
    <row r="73" spans="1:10" x14ac:dyDescent="0.55000000000000004">
      <c r="A73" s="73"/>
      <c r="B73" s="43" t="s">
        <v>458</v>
      </c>
      <c r="E73" s="91"/>
      <c r="G73" s="91"/>
      <c r="H73" s="150"/>
    </row>
    <row r="74" spans="1:10" x14ac:dyDescent="0.55000000000000004">
      <c r="A74" s="73"/>
      <c r="C74" s="162" t="e">
        <f>IF(E54="Yes", "Complete Analysis", "N/A - Do Not Complete")</f>
        <v>#DIV/0!</v>
      </c>
      <c r="D74" s="287"/>
      <c r="E74" s="260"/>
      <c r="F74" s="90" t="e">
        <f t="shared" ref="F74:F75" si="3">E74/$E$80</f>
        <v>#DIV/0!</v>
      </c>
      <c r="G74" s="416"/>
      <c r="H74" s="417"/>
    </row>
    <row r="75" spans="1:10" x14ac:dyDescent="0.55000000000000004">
      <c r="A75" s="73"/>
      <c r="D75" s="287"/>
      <c r="E75" s="260"/>
      <c r="F75" s="90" t="e">
        <f t="shared" si="3"/>
        <v>#DIV/0!</v>
      </c>
      <c r="G75" s="416"/>
      <c r="H75" s="417"/>
    </row>
    <row r="76" spans="1:10" x14ac:dyDescent="0.55000000000000004">
      <c r="A76" s="73"/>
      <c r="D76" s="284"/>
      <c r="E76" s="261"/>
      <c r="F76" s="90" t="e">
        <f>E76/$E$80</f>
        <v>#DIV/0!</v>
      </c>
      <c r="G76" s="416"/>
      <c r="H76" s="417"/>
    </row>
    <row r="77" spans="1:10" x14ac:dyDescent="0.55000000000000004">
      <c r="A77" s="73"/>
      <c r="D77" s="284"/>
      <c r="E77" s="261"/>
      <c r="F77" s="90" t="e">
        <f>E77/E80</f>
        <v>#DIV/0!</v>
      </c>
      <c r="G77" s="416"/>
      <c r="H77" s="417"/>
    </row>
    <row r="78" spans="1:10" x14ac:dyDescent="0.55000000000000004">
      <c r="A78" s="73"/>
      <c r="D78" s="284"/>
      <c r="E78" s="261"/>
      <c r="F78" s="90" t="e">
        <f>E78/E80</f>
        <v>#DIV/0!</v>
      </c>
      <c r="G78" s="416"/>
      <c r="H78" s="417"/>
    </row>
    <row r="79" spans="1:10" x14ac:dyDescent="0.55000000000000004">
      <c r="A79" s="73"/>
      <c r="D79" s="285"/>
      <c r="E79" s="267"/>
      <c r="F79" s="90" t="e">
        <f>E79/E80</f>
        <v>#DIV/0!</v>
      </c>
      <c r="G79" s="414"/>
      <c r="H79" s="415"/>
    </row>
    <row r="80" spans="1:10" x14ac:dyDescent="0.55000000000000004">
      <c r="A80" s="73"/>
      <c r="C80" s="163"/>
      <c r="D80" s="163" t="s">
        <v>322</v>
      </c>
      <c r="E80" s="167">
        <f>SUM(E74:E79)</f>
        <v>0</v>
      </c>
      <c r="F80" s="91"/>
      <c r="G80" s="199" t="s">
        <v>472</v>
      </c>
      <c r="H80" s="297"/>
      <c r="J80" s="138"/>
    </row>
    <row r="81" spans="1:8" x14ac:dyDescent="0.55000000000000004">
      <c r="A81" s="73"/>
      <c r="C81" s="163"/>
      <c r="D81" s="163"/>
      <c r="E81" s="186"/>
      <c r="F81" s="91"/>
      <c r="G81" s="199" t="s">
        <v>471</v>
      </c>
      <c r="H81" s="298"/>
    </row>
    <row r="82" spans="1:8" x14ac:dyDescent="0.55000000000000004">
      <c r="A82" s="73"/>
      <c r="E82" s="91"/>
      <c r="F82" s="91"/>
      <c r="G82" s="91"/>
      <c r="H82" s="150"/>
    </row>
    <row r="83" spans="1:8" x14ac:dyDescent="0.55000000000000004">
      <c r="A83" s="73"/>
      <c r="B83" s="43" t="s">
        <v>459</v>
      </c>
      <c r="E83" s="91"/>
      <c r="F83" s="91"/>
      <c r="G83" s="91"/>
      <c r="H83" s="150"/>
    </row>
    <row r="84" spans="1:8" x14ac:dyDescent="0.55000000000000004">
      <c r="A84" s="73"/>
      <c r="C84" s="162" t="e">
        <f>IF(F54="Yes", "Complete Analysis", "N/A - Do Not Complete")</f>
        <v>#DIV/0!</v>
      </c>
      <c r="D84" s="284"/>
      <c r="E84" s="261"/>
      <c r="F84" s="90" t="e">
        <f>E84/E90</f>
        <v>#DIV/0!</v>
      </c>
      <c r="G84" s="416"/>
      <c r="H84" s="417"/>
    </row>
    <row r="85" spans="1:8" x14ac:dyDescent="0.55000000000000004">
      <c r="A85" s="73"/>
      <c r="D85" s="284"/>
      <c r="E85" s="261"/>
      <c r="F85" s="90" t="e">
        <f>E85/E90</f>
        <v>#DIV/0!</v>
      </c>
      <c r="G85" s="416"/>
      <c r="H85" s="417"/>
    </row>
    <row r="86" spans="1:8" x14ac:dyDescent="0.55000000000000004">
      <c r="A86" s="73"/>
      <c r="D86" s="284"/>
      <c r="E86" s="261"/>
      <c r="F86" s="90" t="e">
        <f>E86/E90</f>
        <v>#DIV/0!</v>
      </c>
      <c r="G86" s="416"/>
      <c r="H86" s="417"/>
    </row>
    <row r="87" spans="1:8" x14ac:dyDescent="0.55000000000000004">
      <c r="A87" s="73"/>
      <c r="D87" s="284"/>
      <c r="E87" s="261"/>
      <c r="F87" s="90" t="e">
        <f>E87/E90</f>
        <v>#DIV/0!</v>
      </c>
      <c r="G87" s="416"/>
      <c r="H87" s="417"/>
    </row>
    <row r="88" spans="1:8" x14ac:dyDescent="0.55000000000000004">
      <c r="A88" s="73"/>
      <c r="D88" s="284"/>
      <c r="E88" s="261"/>
      <c r="F88" s="90" t="e">
        <f>E88/E90</f>
        <v>#DIV/0!</v>
      </c>
      <c r="G88" s="416"/>
      <c r="H88" s="417"/>
    </row>
    <row r="89" spans="1:8" x14ac:dyDescent="0.55000000000000004">
      <c r="A89" s="73"/>
      <c r="D89" s="285"/>
      <c r="E89" s="267"/>
      <c r="F89" s="90" t="e">
        <f>E89/E90</f>
        <v>#DIV/0!</v>
      </c>
      <c r="G89" s="414"/>
      <c r="H89" s="415"/>
    </row>
    <row r="90" spans="1:8" x14ac:dyDescent="0.55000000000000004">
      <c r="A90" s="73"/>
      <c r="D90" s="163" t="s">
        <v>323</v>
      </c>
      <c r="E90" s="164">
        <f>SUM(E84:E89)</f>
        <v>0</v>
      </c>
      <c r="F90" s="91"/>
      <c r="G90" s="165" t="s">
        <v>305</v>
      </c>
      <c r="H90" s="289"/>
    </row>
    <row r="91" spans="1:8" x14ac:dyDescent="0.55000000000000004">
      <c r="A91" s="73"/>
      <c r="D91" s="163"/>
      <c r="E91" s="139"/>
      <c r="F91" s="91"/>
      <c r="G91" s="165"/>
      <c r="H91" s="205"/>
    </row>
    <row r="92" spans="1:8" x14ac:dyDescent="0.55000000000000004">
      <c r="A92" s="105"/>
      <c r="B92" s="43" t="s">
        <v>460</v>
      </c>
      <c r="E92" s="91"/>
      <c r="F92" s="91"/>
      <c r="G92" s="91"/>
      <c r="H92" s="150"/>
    </row>
    <row r="93" spans="1:8" x14ac:dyDescent="0.55000000000000004">
      <c r="A93" s="105"/>
      <c r="C93" s="162" t="e">
        <f>IF(G54="Yes", "Complete Analysis", "N/A - Do Not Complete")</f>
        <v>#DIV/0!</v>
      </c>
      <c r="D93" s="284"/>
      <c r="E93" s="261"/>
      <c r="F93" s="90" t="e">
        <f>E93/E99</f>
        <v>#DIV/0!</v>
      </c>
      <c r="G93" s="416"/>
      <c r="H93" s="417"/>
    </row>
    <row r="94" spans="1:8" x14ac:dyDescent="0.55000000000000004">
      <c r="A94" s="105"/>
      <c r="D94" s="284"/>
      <c r="E94" s="261"/>
      <c r="F94" s="90" t="e">
        <f>E94/E99</f>
        <v>#DIV/0!</v>
      </c>
      <c r="G94" s="416"/>
      <c r="H94" s="417"/>
    </row>
    <row r="95" spans="1:8" x14ac:dyDescent="0.55000000000000004">
      <c r="A95" s="105"/>
      <c r="D95" s="284"/>
      <c r="E95" s="261"/>
      <c r="F95" s="90" t="e">
        <f>E95/E99</f>
        <v>#DIV/0!</v>
      </c>
      <c r="G95" s="416"/>
      <c r="H95" s="417"/>
    </row>
    <row r="96" spans="1:8" x14ac:dyDescent="0.55000000000000004">
      <c r="A96" s="105"/>
      <c r="D96" s="284"/>
      <c r="E96" s="261"/>
      <c r="F96" s="90" t="e">
        <f>E96/E99</f>
        <v>#DIV/0!</v>
      </c>
      <c r="G96" s="416"/>
      <c r="H96" s="417"/>
    </row>
    <row r="97" spans="1:8" x14ac:dyDescent="0.55000000000000004">
      <c r="A97" s="105"/>
      <c r="D97" s="284"/>
      <c r="E97" s="261"/>
      <c r="F97" s="90" t="e">
        <f>E97/E99</f>
        <v>#DIV/0!</v>
      </c>
      <c r="G97" s="416"/>
      <c r="H97" s="417"/>
    </row>
    <row r="98" spans="1:8" x14ac:dyDescent="0.55000000000000004">
      <c r="A98" s="105"/>
      <c r="D98" s="285"/>
      <c r="E98" s="267"/>
      <c r="F98" s="90" t="e">
        <f>E98/E99</f>
        <v>#DIV/0!</v>
      </c>
      <c r="G98" s="414"/>
      <c r="H98" s="415"/>
    </row>
    <row r="99" spans="1:8" x14ac:dyDescent="0.55000000000000004">
      <c r="A99" s="105"/>
      <c r="D99" s="163" t="s">
        <v>324</v>
      </c>
      <c r="E99" s="164">
        <f>SUM(E93:E98)</f>
        <v>0</v>
      </c>
      <c r="F99" s="91"/>
      <c r="G99" s="165" t="s">
        <v>305</v>
      </c>
      <c r="H99" s="289"/>
    </row>
    <row r="100" spans="1:8" x14ac:dyDescent="0.55000000000000004">
      <c r="A100" s="105"/>
      <c r="E100" s="91"/>
      <c r="F100" s="91"/>
      <c r="G100" s="91"/>
      <c r="H100" s="150"/>
    </row>
    <row r="101" spans="1:8" x14ac:dyDescent="0.55000000000000004">
      <c r="A101" s="105"/>
      <c r="B101" s="43" t="s">
        <v>321</v>
      </c>
      <c r="E101" s="91"/>
      <c r="F101" s="91"/>
      <c r="G101" s="91"/>
      <c r="H101" s="150"/>
    </row>
    <row r="102" spans="1:8" x14ac:dyDescent="0.55000000000000004">
      <c r="A102" s="105"/>
      <c r="C102" s="162" t="e">
        <f>IF(H54="Yes", "Complete Analysis", "N/A - Do Not Complete")</f>
        <v>#DIV/0!</v>
      </c>
      <c r="D102" s="284"/>
      <c r="E102" s="261"/>
      <c r="F102" s="90" t="e">
        <f>E102/E108</f>
        <v>#DIV/0!</v>
      </c>
      <c r="G102" s="416"/>
      <c r="H102" s="417"/>
    </row>
    <row r="103" spans="1:8" x14ac:dyDescent="0.55000000000000004">
      <c r="A103" s="105"/>
      <c r="C103" s="162"/>
      <c r="D103" s="284"/>
      <c r="E103" s="261"/>
      <c r="F103" s="90" t="e">
        <f>E103/E108</f>
        <v>#DIV/0!</v>
      </c>
      <c r="G103" s="416"/>
      <c r="H103" s="417"/>
    </row>
    <row r="104" spans="1:8" x14ac:dyDescent="0.55000000000000004">
      <c r="A104" s="105"/>
      <c r="C104" s="162"/>
      <c r="D104" s="284"/>
      <c r="E104" s="261"/>
      <c r="F104" s="90" t="e">
        <f>E104/E108</f>
        <v>#DIV/0!</v>
      </c>
      <c r="G104" s="416"/>
      <c r="H104" s="417"/>
    </row>
    <row r="105" spans="1:8" x14ac:dyDescent="0.55000000000000004">
      <c r="A105" s="105"/>
      <c r="C105" s="162"/>
      <c r="D105" s="284"/>
      <c r="E105" s="261"/>
      <c r="F105" s="90" t="e">
        <f>E105/E108</f>
        <v>#DIV/0!</v>
      </c>
      <c r="G105" s="416"/>
      <c r="H105" s="417"/>
    </row>
    <row r="106" spans="1:8" x14ac:dyDescent="0.55000000000000004">
      <c r="A106" s="105"/>
      <c r="C106" s="162"/>
      <c r="D106" s="284"/>
      <c r="E106" s="261"/>
      <c r="F106" s="90" t="e">
        <f>E106/E108</f>
        <v>#DIV/0!</v>
      </c>
      <c r="G106" s="416"/>
      <c r="H106" s="417"/>
    </row>
    <row r="107" spans="1:8" x14ac:dyDescent="0.55000000000000004">
      <c r="A107" s="105"/>
      <c r="C107" s="162"/>
      <c r="D107" s="285"/>
      <c r="E107" s="267"/>
      <c r="F107" s="90" t="e">
        <f>E107/E108</f>
        <v>#DIV/0!</v>
      </c>
      <c r="G107" s="414"/>
      <c r="H107" s="415"/>
    </row>
    <row r="108" spans="1:8" x14ac:dyDescent="0.55000000000000004">
      <c r="A108" s="105"/>
      <c r="C108" s="162"/>
      <c r="D108" s="163" t="s">
        <v>325</v>
      </c>
      <c r="E108" s="164">
        <f>SUM(E102:E107)</f>
        <v>0</v>
      </c>
      <c r="F108" s="90"/>
      <c r="G108" s="165" t="s">
        <v>305</v>
      </c>
      <c r="H108" s="289"/>
    </row>
    <row r="109" spans="1:8" ht="14.7" thickBot="1" x14ac:dyDescent="0.6">
      <c r="A109" s="120"/>
      <c r="B109" s="95"/>
      <c r="C109" s="168"/>
      <c r="D109" s="169"/>
      <c r="E109" s="169"/>
      <c r="F109" s="170"/>
      <c r="G109" s="96"/>
      <c r="H109" s="171"/>
    </row>
    <row r="110" spans="1:8" ht="14.7" thickBot="1" x14ac:dyDescent="0.6">
      <c r="C110" s="162"/>
      <c r="E110" s="139"/>
      <c r="F110" s="91"/>
      <c r="G110" s="91"/>
      <c r="H110" s="91"/>
    </row>
    <row r="111" spans="1:8" ht="15.9" thickBot="1" x14ac:dyDescent="0.65">
      <c r="A111" s="408" t="s">
        <v>434</v>
      </c>
      <c r="B111" s="409"/>
      <c r="C111" s="409"/>
      <c r="D111" s="409"/>
      <c r="E111" s="409"/>
      <c r="F111" s="409"/>
      <c r="G111" s="409"/>
      <c r="H111" s="410"/>
    </row>
    <row r="112" spans="1:8" ht="15" customHeight="1" x14ac:dyDescent="0.55000000000000004">
      <c r="A112" s="73" t="s">
        <v>134</v>
      </c>
      <c r="B112" s="74" t="s">
        <v>369</v>
      </c>
      <c r="C112" s="74"/>
      <c r="D112" s="74"/>
      <c r="E112" s="74"/>
      <c r="F112" s="74"/>
      <c r="G112" s="74"/>
      <c r="H112" s="206"/>
    </row>
    <row r="113" spans="1:8" x14ac:dyDescent="0.55000000000000004">
      <c r="A113" s="105"/>
      <c r="H113" s="75"/>
    </row>
    <row r="114" spans="1:8" x14ac:dyDescent="0.55000000000000004">
      <c r="A114" s="73"/>
      <c r="B114" s="49" t="s">
        <v>413</v>
      </c>
      <c r="C114" s="77"/>
      <c r="D114" s="77"/>
      <c r="E114" s="463"/>
      <c r="F114" s="463"/>
      <c r="G114" s="463"/>
      <c r="H114" s="464"/>
    </row>
    <row r="115" spans="1:8" x14ac:dyDescent="0.55000000000000004">
      <c r="A115" s="73"/>
      <c r="C115" s="77"/>
      <c r="D115" s="77"/>
      <c r="E115" s="77"/>
      <c r="F115" s="77"/>
      <c r="G115" s="77"/>
      <c r="H115" s="78"/>
    </row>
    <row r="116" spans="1:8" x14ac:dyDescent="0.55000000000000004">
      <c r="A116" s="105"/>
      <c r="E116" s="427" t="s">
        <v>290</v>
      </c>
      <c r="F116" s="427"/>
      <c r="G116" s="427"/>
      <c r="H116" s="428"/>
    </row>
    <row r="117" spans="1:8" x14ac:dyDescent="0.55000000000000004">
      <c r="A117" s="105"/>
      <c r="E117" s="79" t="s">
        <v>138</v>
      </c>
      <c r="F117" s="79" t="s">
        <v>138</v>
      </c>
      <c r="G117" s="79" t="s">
        <v>138</v>
      </c>
      <c r="H117" s="80" t="s">
        <v>138</v>
      </c>
    </row>
    <row r="118" spans="1:8" x14ac:dyDescent="0.55000000000000004">
      <c r="A118" s="105"/>
      <c r="E118" s="79" t="s">
        <v>257</v>
      </c>
      <c r="F118" s="79" t="s">
        <v>440</v>
      </c>
      <c r="G118" s="79" t="s">
        <v>440</v>
      </c>
      <c r="H118" s="80" t="s">
        <v>314</v>
      </c>
    </row>
    <row r="119" spans="1:8" x14ac:dyDescent="0.55000000000000004">
      <c r="A119" s="105"/>
      <c r="B119" s="81" t="s">
        <v>201</v>
      </c>
      <c r="C119" s="82"/>
      <c r="D119" s="83"/>
      <c r="E119" s="82" t="s">
        <v>195</v>
      </c>
      <c r="F119" s="82" t="s">
        <v>442</v>
      </c>
      <c r="G119" s="82" t="s">
        <v>441</v>
      </c>
      <c r="H119" s="134" t="s">
        <v>315</v>
      </c>
    </row>
    <row r="120" spans="1:8" ht="22" customHeight="1" x14ac:dyDescent="0.55000000000000004">
      <c r="A120" s="105"/>
      <c r="B120" s="87" t="s">
        <v>287</v>
      </c>
      <c r="C120" s="79"/>
      <c r="D120" s="79"/>
      <c r="E120" s="79"/>
      <c r="F120" s="79"/>
      <c r="G120" s="79"/>
      <c r="H120" s="80"/>
    </row>
    <row r="121" spans="1:8" x14ac:dyDescent="0.55000000000000004">
      <c r="A121" s="105"/>
      <c r="B121" s="393"/>
      <c r="C121" s="393"/>
      <c r="D121" s="393"/>
      <c r="E121" s="283"/>
      <c r="F121" s="271"/>
      <c r="G121" s="280"/>
      <c r="H121" s="272"/>
    </row>
    <row r="122" spans="1:8" x14ac:dyDescent="0.55000000000000004">
      <c r="A122" s="105"/>
      <c r="B122" s="396"/>
      <c r="C122" s="396"/>
      <c r="D122" s="396"/>
      <c r="E122" s="283"/>
      <c r="F122" s="271"/>
      <c r="G122" s="280"/>
      <c r="H122" s="272"/>
    </row>
    <row r="123" spans="1:8" x14ac:dyDescent="0.55000000000000004">
      <c r="A123" s="105"/>
      <c r="B123" s="396"/>
      <c r="C123" s="396"/>
      <c r="D123" s="396"/>
      <c r="E123" s="283"/>
      <c r="F123" s="271"/>
      <c r="G123" s="280"/>
      <c r="H123" s="272"/>
    </row>
    <row r="124" spans="1:8" x14ac:dyDescent="0.55000000000000004">
      <c r="A124" s="105"/>
      <c r="B124" s="396"/>
      <c r="C124" s="396"/>
      <c r="D124" s="396"/>
      <c r="E124" s="271"/>
      <c r="F124" s="271"/>
      <c r="G124" s="280"/>
      <c r="H124" s="272"/>
    </row>
    <row r="125" spans="1:8" x14ac:dyDescent="0.55000000000000004">
      <c r="A125" s="105"/>
      <c r="B125" s="396"/>
      <c r="C125" s="396"/>
      <c r="D125" s="396"/>
      <c r="E125" s="271"/>
      <c r="F125" s="271"/>
      <c r="G125" s="280"/>
      <c r="H125" s="272"/>
    </row>
    <row r="126" spans="1:8" x14ac:dyDescent="0.55000000000000004">
      <c r="A126" s="105"/>
      <c r="B126" s="396"/>
      <c r="C126" s="396"/>
      <c r="D126" s="396"/>
      <c r="E126" s="271"/>
      <c r="F126" s="271"/>
      <c r="G126" s="280"/>
      <c r="H126" s="272"/>
    </row>
    <row r="127" spans="1:8" x14ac:dyDescent="0.55000000000000004">
      <c r="A127" s="105"/>
      <c r="B127" s="418"/>
      <c r="C127" s="430"/>
      <c r="D127" s="419"/>
      <c r="E127" s="271"/>
      <c r="F127" s="271"/>
      <c r="G127" s="280"/>
      <c r="H127" s="272"/>
    </row>
    <row r="128" spans="1:8" x14ac:dyDescent="0.55000000000000004">
      <c r="A128" s="105"/>
      <c r="B128" s="418"/>
      <c r="C128" s="430"/>
      <c r="D128" s="419"/>
      <c r="E128" s="271"/>
      <c r="F128" s="271"/>
      <c r="G128" s="280"/>
      <c r="H128" s="272"/>
    </row>
    <row r="129" spans="1:8" x14ac:dyDescent="0.55000000000000004">
      <c r="A129" s="105"/>
      <c r="B129" s="418"/>
      <c r="C129" s="430"/>
      <c r="D129" s="419"/>
      <c r="E129" s="271"/>
      <c r="F129" s="271"/>
      <c r="G129" s="280"/>
      <c r="H129" s="272"/>
    </row>
    <row r="130" spans="1:8" x14ac:dyDescent="0.55000000000000004">
      <c r="A130" s="105"/>
      <c r="B130" s="418"/>
      <c r="C130" s="430"/>
      <c r="D130" s="419"/>
      <c r="E130" s="271"/>
      <c r="F130" s="271"/>
      <c r="G130" s="280"/>
      <c r="H130" s="272"/>
    </row>
    <row r="131" spans="1:8" x14ac:dyDescent="0.55000000000000004">
      <c r="A131" s="105"/>
      <c r="B131" s="466" t="s">
        <v>153</v>
      </c>
      <c r="C131" s="467"/>
      <c r="D131" s="468"/>
      <c r="E131" s="271"/>
      <c r="F131" s="271"/>
      <c r="G131" s="280"/>
      <c r="H131" s="272"/>
    </row>
    <row r="132" spans="1:8" x14ac:dyDescent="0.55000000000000004">
      <c r="A132" s="105"/>
      <c r="B132" s="396"/>
      <c r="C132" s="396"/>
      <c r="D132" s="396"/>
      <c r="E132" s="271"/>
      <c r="F132" s="271"/>
      <c r="G132" s="280"/>
      <c r="H132" s="272"/>
    </row>
    <row r="133" spans="1:8" ht="22" customHeight="1" x14ac:dyDescent="0.55000000000000004">
      <c r="A133" s="105"/>
      <c r="B133" s="87" t="s">
        <v>288</v>
      </c>
      <c r="C133" s="112"/>
      <c r="D133" s="139"/>
      <c r="E133" s="139"/>
      <c r="F133" s="139"/>
      <c r="G133" s="140"/>
      <c r="H133" s="141"/>
    </row>
    <row r="134" spans="1:8" x14ac:dyDescent="0.55000000000000004">
      <c r="A134" s="105"/>
      <c r="B134" s="396"/>
      <c r="C134" s="396"/>
      <c r="D134" s="396"/>
      <c r="E134" s="271"/>
      <c r="F134" s="271"/>
      <c r="G134" s="271"/>
      <c r="H134" s="272"/>
    </row>
    <row r="135" spans="1:8" x14ac:dyDescent="0.55000000000000004">
      <c r="A135" s="105"/>
      <c r="B135" s="436"/>
      <c r="C135" s="465"/>
      <c r="D135" s="437"/>
      <c r="E135" s="271"/>
      <c r="F135" s="271"/>
      <c r="G135" s="271"/>
      <c r="H135" s="272"/>
    </row>
    <row r="136" spans="1:8" x14ac:dyDescent="0.55000000000000004">
      <c r="A136" s="105"/>
      <c r="B136" s="436"/>
      <c r="C136" s="465"/>
      <c r="D136" s="437"/>
      <c r="E136" s="271"/>
      <c r="F136" s="271"/>
      <c r="G136" s="271"/>
      <c r="H136" s="272"/>
    </row>
    <row r="137" spans="1:8" x14ac:dyDescent="0.55000000000000004">
      <c r="A137" s="105"/>
      <c r="B137" s="436"/>
      <c r="C137" s="465"/>
      <c r="D137" s="437"/>
      <c r="E137" s="271"/>
      <c r="F137" s="271"/>
      <c r="G137" s="271"/>
      <c r="H137" s="272"/>
    </row>
    <row r="138" spans="1:8" x14ac:dyDescent="0.55000000000000004">
      <c r="A138" s="105"/>
      <c r="B138" s="436"/>
      <c r="C138" s="465"/>
      <c r="D138" s="437"/>
      <c r="E138" s="271"/>
      <c r="F138" s="271"/>
      <c r="G138" s="271"/>
      <c r="H138" s="272"/>
    </row>
    <row r="139" spans="1:8" x14ac:dyDescent="0.55000000000000004">
      <c r="A139" s="105"/>
      <c r="B139" s="436"/>
      <c r="C139" s="465"/>
      <c r="D139" s="437"/>
      <c r="E139" s="271"/>
      <c r="F139" s="271"/>
      <c r="G139" s="271"/>
      <c r="H139" s="272"/>
    </row>
    <row r="140" spans="1:8" x14ac:dyDescent="0.55000000000000004">
      <c r="A140" s="105"/>
      <c r="B140" s="436"/>
      <c r="C140" s="465"/>
      <c r="D140" s="437"/>
      <c r="E140" s="271"/>
      <c r="F140" s="271"/>
      <c r="G140" s="271"/>
      <c r="H140" s="272"/>
    </row>
    <row r="141" spans="1:8" x14ac:dyDescent="0.55000000000000004">
      <c r="A141" s="105"/>
      <c r="B141" s="436"/>
      <c r="C141" s="465"/>
      <c r="D141" s="437"/>
      <c r="E141" s="271"/>
      <c r="F141" s="271"/>
      <c r="G141" s="271"/>
      <c r="H141" s="272"/>
    </row>
    <row r="142" spans="1:8" x14ac:dyDescent="0.55000000000000004">
      <c r="A142" s="105"/>
      <c r="B142" s="436"/>
      <c r="C142" s="465"/>
      <c r="D142" s="437"/>
      <c r="E142" s="271"/>
      <c r="F142" s="271"/>
      <c r="G142" s="271"/>
      <c r="H142" s="272"/>
    </row>
    <row r="143" spans="1:8" x14ac:dyDescent="0.55000000000000004">
      <c r="A143" s="105"/>
      <c r="B143" s="436"/>
      <c r="C143" s="465"/>
      <c r="D143" s="437"/>
      <c r="E143" s="271"/>
      <c r="F143" s="271"/>
      <c r="G143" s="271"/>
      <c r="H143" s="272"/>
    </row>
    <row r="144" spans="1:8" x14ac:dyDescent="0.55000000000000004">
      <c r="A144" s="105"/>
      <c r="B144" s="466" t="s">
        <v>153</v>
      </c>
      <c r="C144" s="467"/>
      <c r="D144" s="468"/>
      <c r="E144" s="271"/>
      <c r="F144" s="271"/>
      <c r="G144" s="271"/>
      <c r="H144" s="272"/>
    </row>
    <row r="145" spans="1:15" x14ac:dyDescent="0.55000000000000004">
      <c r="A145" s="105"/>
      <c r="B145" s="396"/>
      <c r="C145" s="396"/>
      <c r="D145" s="396"/>
      <c r="E145" s="271"/>
      <c r="F145" s="271"/>
      <c r="G145" s="271"/>
      <c r="H145" s="272"/>
    </row>
    <row r="146" spans="1:15" x14ac:dyDescent="0.55000000000000004">
      <c r="A146" s="105"/>
      <c r="B146" s="118"/>
      <c r="C146" s="118"/>
      <c r="D146" s="118"/>
      <c r="E146" s="119"/>
      <c r="F146" s="119"/>
      <c r="G146" s="119"/>
      <c r="H146" s="172"/>
    </row>
    <row r="147" spans="1:15" x14ac:dyDescent="0.55000000000000004">
      <c r="A147" s="73" t="s">
        <v>135</v>
      </c>
      <c r="B147" s="117" t="s">
        <v>336</v>
      </c>
      <c r="C147" s="118"/>
      <c r="D147" s="118"/>
      <c r="E147" s="119"/>
      <c r="F147" s="119"/>
      <c r="G147" s="119"/>
      <c r="H147" s="172"/>
      <c r="J147" s="138"/>
    </row>
    <row r="148" spans="1:15" x14ac:dyDescent="0.55000000000000004">
      <c r="A148" s="105"/>
      <c r="B148" s="400"/>
      <c r="C148" s="400"/>
      <c r="D148" s="400"/>
      <c r="E148" s="400"/>
      <c r="F148" s="400"/>
      <c r="G148" s="400"/>
      <c r="H148" s="401"/>
      <c r="I148" s="216"/>
      <c r="J148" s="217"/>
      <c r="K148" s="217"/>
      <c r="L148" s="217"/>
      <c r="M148" s="217"/>
      <c r="N148" s="217"/>
      <c r="O148" s="217"/>
    </row>
    <row r="149" spans="1:15" ht="70.900000000000006" customHeight="1" x14ac:dyDescent="0.55000000000000004">
      <c r="A149" s="105"/>
      <c r="B149" s="400"/>
      <c r="C149" s="400"/>
      <c r="D149" s="400"/>
      <c r="E149" s="400"/>
      <c r="F149" s="400"/>
      <c r="G149" s="400"/>
      <c r="H149" s="401"/>
      <c r="I149" s="216"/>
      <c r="J149" s="217"/>
      <c r="K149" s="217"/>
      <c r="L149" s="217"/>
      <c r="M149" s="217"/>
      <c r="N149" s="217"/>
      <c r="O149" s="217"/>
    </row>
    <row r="150" spans="1:15" ht="14.7" thickBot="1" x14ac:dyDescent="0.6">
      <c r="A150" s="120"/>
      <c r="B150" s="173"/>
      <c r="C150" s="174"/>
      <c r="D150" s="174"/>
      <c r="E150" s="174"/>
      <c r="F150" s="174"/>
      <c r="G150" s="174"/>
      <c r="H150" s="209"/>
    </row>
    <row r="151" spans="1:15" x14ac:dyDescent="0.55000000000000004">
      <c r="B151" s="137"/>
      <c r="C151" s="119"/>
      <c r="D151" s="119"/>
      <c r="E151" s="119"/>
      <c r="F151" s="119"/>
      <c r="G151" s="119"/>
      <c r="H151" s="119"/>
    </row>
  </sheetData>
  <sheetProtection algorithmName="SHA-512" hashValue="6KUGKP8joL0ubNxBo76KU+uVMnw7QFK7NSx3zomOIGmKiuU8U1KaK/DZAz8ljvCmRVS/J41Bv/vS9PNvBezQzw==" saltValue="4bckitIyUw9c9RX7Q9tkXQ==" spinCount="100000" sheet="1" objects="1" scenarios="1" insertRows="0"/>
  <mergeCells count="73">
    <mergeCell ref="A27:H27"/>
    <mergeCell ref="B28:H29"/>
    <mergeCell ref="E32:H32"/>
    <mergeCell ref="E34:H34"/>
    <mergeCell ref="B39:C39"/>
    <mergeCell ref="B40:C40"/>
    <mergeCell ref="B41:C41"/>
    <mergeCell ref="B42:C42"/>
    <mergeCell ref="B49:C49"/>
    <mergeCell ref="B45:C45"/>
    <mergeCell ref="B43:C43"/>
    <mergeCell ref="B48:C48"/>
    <mergeCell ref="B47:C47"/>
    <mergeCell ref="B46:C46"/>
    <mergeCell ref="G86:H86"/>
    <mergeCell ref="B61:H62"/>
    <mergeCell ref="B64:H67"/>
    <mergeCell ref="E69:H69"/>
    <mergeCell ref="G74:H74"/>
    <mergeCell ref="G75:H75"/>
    <mergeCell ref="G76:H76"/>
    <mergeCell ref="G77:H77"/>
    <mergeCell ref="G78:H78"/>
    <mergeCell ref="G79:H79"/>
    <mergeCell ref="G84:H84"/>
    <mergeCell ref="G85:H85"/>
    <mergeCell ref="G104:H104"/>
    <mergeCell ref="G87:H87"/>
    <mergeCell ref="G88:H88"/>
    <mergeCell ref="G89:H89"/>
    <mergeCell ref="G93:H93"/>
    <mergeCell ref="G94:H94"/>
    <mergeCell ref="G95:H95"/>
    <mergeCell ref="G96:H96"/>
    <mergeCell ref="G97:H97"/>
    <mergeCell ref="G98:H98"/>
    <mergeCell ref="G102:H102"/>
    <mergeCell ref="G103:H103"/>
    <mergeCell ref="B127:D127"/>
    <mergeCell ref="B128:D128"/>
    <mergeCell ref="B129:D129"/>
    <mergeCell ref="B130:D130"/>
    <mergeCell ref="B131:D131"/>
    <mergeCell ref="B148:H149"/>
    <mergeCell ref="B132:D132"/>
    <mergeCell ref="B134:D134"/>
    <mergeCell ref="B145:D145"/>
    <mergeCell ref="B138:D138"/>
    <mergeCell ref="B137:D137"/>
    <mergeCell ref="B135:D135"/>
    <mergeCell ref="B136:D136"/>
    <mergeCell ref="B144:D144"/>
    <mergeCell ref="B139:D139"/>
    <mergeCell ref="B140:D140"/>
    <mergeCell ref="B141:D141"/>
    <mergeCell ref="B142:D142"/>
    <mergeCell ref="B143:D143"/>
    <mergeCell ref="B19:H22"/>
    <mergeCell ref="B23:H23"/>
    <mergeCell ref="B24:H24"/>
    <mergeCell ref="B126:D126"/>
    <mergeCell ref="B123:D123"/>
    <mergeCell ref="B124:D124"/>
    <mergeCell ref="G105:H105"/>
    <mergeCell ref="G106:H106"/>
    <mergeCell ref="G107:H107"/>
    <mergeCell ref="A111:H111"/>
    <mergeCell ref="E114:H114"/>
    <mergeCell ref="B125:D125"/>
    <mergeCell ref="E116:H116"/>
    <mergeCell ref="B121:D121"/>
    <mergeCell ref="B122:D122"/>
    <mergeCell ref="C58:H58"/>
  </mergeCells>
  <conditionalFormatting sqref="A27:H150">
    <cfRule type="expression" dxfId="70" priority="1">
      <formula>AND($F$11="no",$F$13="no",$F$15="no",$F$17="no")</formula>
    </cfRule>
  </conditionalFormatting>
  <conditionalFormatting sqref="E39:E43 E45:E50 E52:E55 B73:H81 E121:E132 E134:E145">
    <cfRule type="expression" dxfId="69" priority="3">
      <formula>$F$11="no"</formula>
    </cfRule>
  </conditionalFormatting>
  <conditionalFormatting sqref="F39:F43 F45:F50 F52:F55 B83:H90 F121:F132 F134:F145">
    <cfRule type="expression" dxfId="68" priority="5">
      <formula>$F$13="no"</formula>
    </cfRule>
  </conditionalFormatting>
  <conditionalFormatting sqref="G39:G43 G45:G50 G52:G55 B92:H99 G121:G132 G134:G145">
    <cfRule type="expression" dxfId="67" priority="6">
      <formula>$F$15="no"</formula>
    </cfRule>
  </conditionalFormatting>
  <conditionalFormatting sqref="H39:H43 H45:H50 H52:H55 B101:H108 H121:H132 H134:H145">
    <cfRule type="expression" dxfId="66" priority="7">
      <formula>$F$17="no"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300-000000000000}">
          <x14:formula1>
            <xm:f>'Yes or No'!$A:$A</xm:f>
          </x14:formula1>
          <xm:sqref>F11 F13 F15 F17</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O20"/>
  <sheetViews>
    <sheetView showGridLines="0" zoomScale="80" zoomScaleNormal="80" workbookViewId="0">
      <pane xSplit="3" ySplit="11" topLeftCell="D12" activePane="bottomRight" state="frozen"/>
      <selection pane="topRight"/>
      <selection pane="bottomLeft"/>
      <selection pane="bottomRight" activeCell="F12" sqref="F12"/>
    </sheetView>
  </sheetViews>
  <sheetFormatPr defaultColWidth="9.15625" defaultRowHeight="14.4" x14ac:dyDescent="0.55000000000000004"/>
  <cols>
    <col min="1" max="1" width="15.68359375" style="43" customWidth="1"/>
    <col min="2" max="2" width="25.68359375" style="43" customWidth="1"/>
    <col min="3" max="3" width="22.68359375" style="43" customWidth="1"/>
    <col min="4" max="4" width="35.41796875" style="218" customWidth="1"/>
    <col min="5" max="12" width="65.41796875" style="43" customWidth="1"/>
    <col min="13" max="14" width="50.26171875" style="43" customWidth="1"/>
    <col min="15" max="15" width="51.15625" style="43" customWidth="1"/>
    <col min="16" max="16384" width="9.15625" style="43"/>
  </cols>
  <sheetData>
    <row r="1" spans="1:15" ht="19" customHeight="1" x14ac:dyDescent="0.7">
      <c r="A1" s="42" t="str">
        <f>'Cover and Instructions'!A1</f>
        <v>Georgia Families MHPAEA Parity</v>
      </c>
      <c r="E1" s="44" t="s">
        <v>569</v>
      </c>
    </row>
    <row r="2" spans="1:15" ht="25.8" x14ac:dyDescent="0.95">
      <c r="A2" s="45" t="s">
        <v>16</v>
      </c>
    </row>
    <row r="3" spans="1:15" ht="20.399999999999999" x14ac:dyDescent="0.75">
      <c r="A3" s="47" t="s">
        <v>183</v>
      </c>
    </row>
    <row r="4" spans="1:15" x14ac:dyDescent="0.55000000000000004">
      <c r="A4" s="49"/>
      <c r="B4" s="49"/>
      <c r="C4" s="50"/>
      <c r="D4" s="77"/>
    </row>
    <row r="5" spans="1:15" x14ac:dyDescent="0.55000000000000004">
      <c r="A5" s="49" t="s">
        <v>0</v>
      </c>
      <c r="B5" s="50" t="str">
        <f>'Cover and Instructions'!D4</f>
        <v>Peach State Health Plan</v>
      </c>
      <c r="C5" s="43" t="s">
        <v>216</v>
      </c>
    </row>
    <row r="6" spans="1:15" x14ac:dyDescent="0.55000000000000004">
      <c r="A6" s="49" t="s">
        <v>513</v>
      </c>
      <c r="B6" s="50" t="str">
        <f>'Cover and Instructions'!D5</f>
        <v>Title XIX Children</v>
      </c>
    </row>
    <row r="7" spans="1:15" x14ac:dyDescent="0.55000000000000004">
      <c r="A7" s="49" t="s">
        <v>204</v>
      </c>
      <c r="B7" s="49" t="s">
        <v>205</v>
      </c>
      <c r="C7" s="50"/>
      <c r="D7" s="77"/>
    </row>
    <row r="8" spans="1:15" ht="14.7" thickBot="1" x14ac:dyDescent="0.6">
      <c r="A8" s="49"/>
      <c r="B8" s="49"/>
      <c r="C8" s="50"/>
      <c r="D8" s="219"/>
    </row>
    <row r="9" spans="1:15" ht="34.15" customHeight="1" thickBot="1" x14ac:dyDescent="0.6">
      <c r="A9" s="476" t="s">
        <v>280</v>
      </c>
      <c r="B9" s="477"/>
      <c r="C9" s="484" t="s">
        <v>228</v>
      </c>
      <c r="D9" s="492" t="s">
        <v>407</v>
      </c>
      <c r="E9" s="490" t="s">
        <v>343</v>
      </c>
      <c r="F9" s="491"/>
      <c r="G9" s="490" t="s">
        <v>344</v>
      </c>
      <c r="H9" s="491"/>
      <c r="I9" s="490" t="s">
        <v>345</v>
      </c>
      <c r="J9" s="491"/>
      <c r="K9" s="490" t="s">
        <v>443</v>
      </c>
      <c r="L9" s="491"/>
      <c r="M9" s="487" t="s">
        <v>184</v>
      </c>
      <c r="N9" s="487" t="s">
        <v>502</v>
      </c>
      <c r="O9" s="487" t="s">
        <v>446</v>
      </c>
    </row>
    <row r="10" spans="1:15" x14ac:dyDescent="0.55000000000000004">
      <c r="A10" s="478"/>
      <c r="B10" s="479"/>
      <c r="C10" s="485"/>
      <c r="D10" s="493"/>
      <c r="E10" s="482" t="s">
        <v>211</v>
      </c>
      <c r="F10" s="483"/>
      <c r="G10" s="482" t="s">
        <v>211</v>
      </c>
      <c r="H10" s="483"/>
      <c r="I10" s="482" t="s">
        <v>211</v>
      </c>
      <c r="J10" s="483"/>
      <c r="K10" s="482" t="s">
        <v>211</v>
      </c>
      <c r="L10" s="483"/>
      <c r="M10" s="488"/>
      <c r="N10" s="488"/>
      <c r="O10" s="488"/>
    </row>
    <row r="11" spans="1:15" ht="47.1" customHeight="1" thickBot="1" x14ac:dyDescent="0.6">
      <c r="A11" s="480"/>
      <c r="B11" s="481"/>
      <c r="C11" s="486"/>
      <c r="D11" s="494"/>
      <c r="E11" s="220" t="s">
        <v>202</v>
      </c>
      <c r="F11" s="221" t="s">
        <v>203</v>
      </c>
      <c r="G11" s="220" t="s">
        <v>202</v>
      </c>
      <c r="H11" s="221" t="s">
        <v>203</v>
      </c>
      <c r="I11" s="220" t="s">
        <v>202</v>
      </c>
      <c r="J11" s="221" t="s">
        <v>203</v>
      </c>
      <c r="K11" s="220" t="s">
        <v>202</v>
      </c>
      <c r="L11" s="221" t="s">
        <v>203</v>
      </c>
      <c r="M11" s="489"/>
      <c r="N11" s="489"/>
      <c r="O11" s="489"/>
    </row>
    <row r="12" spans="1:15" ht="189" customHeight="1" x14ac:dyDescent="0.55000000000000004">
      <c r="A12" s="470" t="s">
        <v>447</v>
      </c>
      <c r="B12" s="471"/>
      <c r="C12" s="222" t="s">
        <v>225</v>
      </c>
      <c r="D12" s="223" t="s">
        <v>371</v>
      </c>
      <c r="E12" s="325" t="s">
        <v>683</v>
      </c>
      <c r="F12" s="326" t="s">
        <v>572</v>
      </c>
      <c r="G12" s="327" t="s">
        <v>592</v>
      </c>
      <c r="H12" s="328" t="s">
        <v>572</v>
      </c>
      <c r="I12" s="325" t="s">
        <v>573</v>
      </c>
      <c r="J12" s="326" t="s">
        <v>573</v>
      </c>
      <c r="K12" s="327" t="s">
        <v>684</v>
      </c>
      <c r="L12" s="328" t="s">
        <v>572</v>
      </c>
      <c r="M12" s="320" t="s">
        <v>685</v>
      </c>
      <c r="N12" s="366" t="s">
        <v>686</v>
      </c>
      <c r="O12" s="320" t="s">
        <v>687</v>
      </c>
    </row>
    <row r="13" spans="1:15" ht="189" customHeight="1" x14ac:dyDescent="0.55000000000000004">
      <c r="A13" s="472"/>
      <c r="B13" s="473"/>
      <c r="C13" s="224" t="s">
        <v>217</v>
      </c>
      <c r="D13" s="225" t="s">
        <v>372</v>
      </c>
      <c r="E13" s="306"/>
      <c r="F13" s="307"/>
      <c r="G13" s="308"/>
      <c r="H13" s="309"/>
      <c r="I13" s="306"/>
      <c r="J13" s="307"/>
      <c r="K13" s="306"/>
      <c r="L13" s="307"/>
      <c r="M13" s="310"/>
      <c r="N13" s="311"/>
      <c r="O13" s="310"/>
    </row>
    <row r="14" spans="1:15" ht="189" customHeight="1" x14ac:dyDescent="0.55000000000000004">
      <c r="A14" s="472"/>
      <c r="B14" s="473"/>
      <c r="C14" s="224" t="s">
        <v>218</v>
      </c>
      <c r="D14" s="225" t="s">
        <v>371</v>
      </c>
      <c r="E14" s="306" t="s">
        <v>602</v>
      </c>
      <c r="F14" s="307" t="s">
        <v>688</v>
      </c>
      <c r="G14" s="308" t="s">
        <v>689</v>
      </c>
      <c r="H14" s="309" t="s">
        <v>603</v>
      </c>
      <c r="I14" s="306" t="s">
        <v>573</v>
      </c>
      <c r="J14" s="307" t="s">
        <v>573</v>
      </c>
      <c r="K14" s="308" t="s">
        <v>573</v>
      </c>
      <c r="L14" s="309" t="s">
        <v>573</v>
      </c>
      <c r="M14" s="310" t="s">
        <v>690</v>
      </c>
      <c r="N14" s="311" t="s">
        <v>691</v>
      </c>
      <c r="O14" s="310" t="s">
        <v>580</v>
      </c>
    </row>
    <row r="15" spans="1:15" ht="189" customHeight="1" x14ac:dyDescent="0.55000000000000004">
      <c r="A15" s="472"/>
      <c r="B15" s="473"/>
      <c r="C15" s="224" t="s">
        <v>219</v>
      </c>
      <c r="D15" s="225" t="s">
        <v>372</v>
      </c>
      <c r="E15" s="306"/>
      <c r="F15" s="307"/>
      <c r="G15" s="308"/>
      <c r="H15" s="309"/>
      <c r="I15" s="306"/>
      <c r="J15" s="307"/>
      <c r="K15" s="306"/>
      <c r="L15" s="307"/>
      <c r="M15" s="310"/>
      <c r="N15" s="311"/>
      <c r="O15" s="310"/>
    </row>
    <row r="16" spans="1:15" ht="189" customHeight="1" x14ac:dyDescent="0.55000000000000004">
      <c r="A16" s="472"/>
      <c r="B16" s="473"/>
      <c r="C16" s="224" t="s">
        <v>220</v>
      </c>
      <c r="D16" s="225" t="s">
        <v>371</v>
      </c>
      <c r="E16" s="306" t="s">
        <v>574</v>
      </c>
      <c r="F16" s="307" t="s">
        <v>572</v>
      </c>
      <c r="G16" s="308" t="s">
        <v>575</v>
      </c>
      <c r="H16" s="309" t="s">
        <v>692</v>
      </c>
      <c r="I16" s="306" t="s">
        <v>573</v>
      </c>
      <c r="J16" s="307" t="s">
        <v>573</v>
      </c>
      <c r="K16" s="308" t="s">
        <v>573</v>
      </c>
      <c r="L16" s="309" t="s">
        <v>573</v>
      </c>
      <c r="M16" s="310" t="s">
        <v>693</v>
      </c>
      <c r="N16" s="311" t="s">
        <v>694</v>
      </c>
      <c r="O16" s="310" t="s">
        <v>580</v>
      </c>
    </row>
    <row r="17" spans="1:15" ht="189" customHeight="1" x14ac:dyDescent="0.55000000000000004">
      <c r="A17" s="472"/>
      <c r="B17" s="473"/>
      <c r="C17" s="224" t="s">
        <v>221</v>
      </c>
      <c r="D17" s="225" t="s">
        <v>371</v>
      </c>
      <c r="E17" s="306" t="s">
        <v>573</v>
      </c>
      <c r="F17" s="307" t="s">
        <v>573</v>
      </c>
      <c r="G17" s="308" t="s">
        <v>576</v>
      </c>
      <c r="H17" s="309" t="s">
        <v>577</v>
      </c>
      <c r="I17" s="306" t="s">
        <v>573</v>
      </c>
      <c r="J17" s="307" t="s">
        <v>573</v>
      </c>
      <c r="K17" s="308" t="s">
        <v>695</v>
      </c>
      <c r="L17" s="309" t="s">
        <v>572</v>
      </c>
      <c r="M17" s="310" t="s">
        <v>696</v>
      </c>
      <c r="N17" s="311" t="s">
        <v>697</v>
      </c>
      <c r="O17" s="310" t="s">
        <v>580</v>
      </c>
    </row>
    <row r="18" spans="1:15" ht="189" customHeight="1" x14ac:dyDescent="0.55000000000000004">
      <c r="A18" s="472"/>
      <c r="B18" s="473"/>
      <c r="C18" s="224" t="s">
        <v>222</v>
      </c>
      <c r="D18" s="225" t="s">
        <v>372</v>
      </c>
      <c r="E18" s="306"/>
      <c r="F18" s="307"/>
      <c r="G18" s="308"/>
      <c r="H18" s="309"/>
      <c r="I18" s="306"/>
      <c r="J18" s="307"/>
      <c r="K18" s="307"/>
      <c r="L18" s="307"/>
      <c r="M18" s="310"/>
      <c r="N18" s="311"/>
      <c r="O18" s="310"/>
    </row>
    <row r="19" spans="1:15" ht="189" customHeight="1" x14ac:dyDescent="0.55000000000000004">
      <c r="A19" s="472"/>
      <c r="B19" s="473"/>
      <c r="C19" s="224" t="s">
        <v>223</v>
      </c>
      <c r="D19" s="225" t="s">
        <v>372</v>
      </c>
      <c r="E19" s="306"/>
      <c r="F19" s="307"/>
      <c r="G19" s="308"/>
      <c r="H19" s="309"/>
      <c r="I19" s="306"/>
      <c r="J19" s="307"/>
      <c r="K19" s="307"/>
      <c r="L19" s="307"/>
      <c r="M19" s="310"/>
      <c r="N19" s="311"/>
      <c r="O19" s="310"/>
    </row>
    <row r="20" spans="1:15" ht="189" customHeight="1" thickBot="1" x14ac:dyDescent="0.6">
      <c r="A20" s="474"/>
      <c r="B20" s="475"/>
      <c r="C20" s="226" t="s">
        <v>224</v>
      </c>
      <c r="D20" s="227" t="s">
        <v>372</v>
      </c>
      <c r="E20" s="312"/>
      <c r="F20" s="313"/>
      <c r="G20" s="314"/>
      <c r="H20" s="315"/>
      <c r="I20" s="312"/>
      <c r="J20" s="313"/>
      <c r="K20" s="313"/>
      <c r="L20" s="313"/>
      <c r="M20" s="316"/>
      <c r="N20" s="317"/>
      <c r="O20" s="316"/>
    </row>
  </sheetData>
  <sheetProtection algorithmName="SHA-512" hashValue="QM/SPpfgKPlY7duIFAwt7qZE55hwI9pRaA3TGvrnMk32BNES+ABhKscjradUJSdL5puaMkZMgDvF3ZOmpiZQ0A==" saltValue="czsY6N+JQKSxHFm/mCwSGQ==" spinCount="100000" sheet="1" objects="1" scenarios="1" formatCells="0" formatColumns="0" formatRows="0" selectLockedCells="1"/>
  <customSheetViews>
    <customSheetView guid="{13810DCC-AA08-45AA-A2EB-614B3F1533B3}" topLeftCell="A6">
      <selection activeCell="D11" sqref="D11"/>
      <pageMargins left="0.7" right="0.7" top="0.75" bottom="0.75" header="0.3" footer="0.3"/>
      <pageSetup orientation="portrait" horizontalDpi="1200" verticalDpi="1200" r:id="rId1"/>
    </customSheetView>
  </customSheetViews>
  <mergeCells count="15">
    <mergeCell ref="A12:B20"/>
    <mergeCell ref="A9:B11"/>
    <mergeCell ref="E10:F10"/>
    <mergeCell ref="C9:C11"/>
    <mergeCell ref="O9:O11"/>
    <mergeCell ref="E9:F9"/>
    <mergeCell ref="G9:H9"/>
    <mergeCell ref="I9:J9"/>
    <mergeCell ref="K9:L9"/>
    <mergeCell ref="K10:L10"/>
    <mergeCell ref="I10:J10"/>
    <mergeCell ref="G10:H10"/>
    <mergeCell ref="D9:D11"/>
    <mergeCell ref="M9:M11"/>
    <mergeCell ref="N9:N11"/>
  </mergeCells>
  <conditionalFormatting sqref="E12:O12">
    <cfRule type="expression" dxfId="65" priority="5">
      <formula>$D$12="no"</formula>
    </cfRule>
  </conditionalFormatting>
  <conditionalFormatting sqref="E13:O13">
    <cfRule type="expression" dxfId="64" priority="16">
      <formula>$D$13="no"</formula>
    </cfRule>
  </conditionalFormatting>
  <conditionalFormatting sqref="E14:O14">
    <cfRule type="expression" dxfId="63" priority="4">
      <formula>$D$14="no"</formula>
    </cfRule>
  </conditionalFormatting>
  <conditionalFormatting sqref="E15:O15">
    <cfRule type="expression" dxfId="62" priority="14">
      <formula>$D$15="no"</formula>
    </cfRule>
  </conditionalFormatting>
  <conditionalFormatting sqref="E16:O16">
    <cfRule type="expression" dxfId="61" priority="2">
      <formula>$D$16="no"</formula>
    </cfRule>
  </conditionalFormatting>
  <conditionalFormatting sqref="E17:O17">
    <cfRule type="expression" dxfId="60" priority="1">
      <formula>$D$17="no"</formula>
    </cfRule>
  </conditionalFormatting>
  <conditionalFormatting sqref="E18:O18">
    <cfRule type="expression" dxfId="59" priority="12">
      <formula>$D$18="no"</formula>
    </cfRule>
  </conditionalFormatting>
  <conditionalFormatting sqref="E19:O19">
    <cfRule type="expression" dxfId="58" priority="11">
      <formula>$D$19="no"</formula>
    </cfRule>
  </conditionalFormatting>
  <conditionalFormatting sqref="E20:O20">
    <cfRule type="expression" dxfId="57" priority="10">
      <formula>$D$20="no"</formula>
    </cfRule>
  </conditionalFormatting>
  <pageMargins left="0.7" right="0.7" top="0.75" bottom="0.75" header="0.3" footer="0.3"/>
  <pageSetup orientation="portrait" horizontalDpi="1200" verticalDpi="1200"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400-000000000000}">
          <x14:formula1>
            <xm:f>'Yes or No'!$A:$A</xm:f>
          </x14:formula1>
          <xm:sqref>D12:D20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dimension ref="A1:O20"/>
  <sheetViews>
    <sheetView showGridLines="0" zoomScale="80" zoomScaleNormal="80" workbookViewId="0">
      <pane xSplit="3" ySplit="11" topLeftCell="D12" activePane="bottomRight" state="frozen"/>
      <selection pane="topRight"/>
      <selection pane="bottomLeft"/>
      <selection pane="bottomRight" activeCell="F12" sqref="F12"/>
    </sheetView>
  </sheetViews>
  <sheetFormatPr defaultColWidth="8.83984375" defaultRowHeight="14.4" x14ac:dyDescent="0.55000000000000004"/>
  <cols>
    <col min="1" max="1" width="16.26171875" style="43" customWidth="1"/>
    <col min="2" max="2" width="25.68359375" style="43" customWidth="1"/>
    <col min="3" max="3" width="22.68359375" style="43" customWidth="1"/>
    <col min="4" max="4" width="24.68359375" style="218" customWidth="1"/>
    <col min="5" max="12" width="74.15625" style="43" customWidth="1"/>
    <col min="13" max="15" width="51.15625" style="43" customWidth="1"/>
    <col min="16" max="16384" width="8.83984375" style="43"/>
  </cols>
  <sheetData>
    <row r="1" spans="1:15" ht="19" customHeight="1" x14ac:dyDescent="0.7">
      <c r="A1" s="42" t="str">
        <f>'Cover and Instructions'!A1</f>
        <v>Georgia Families MHPAEA Parity</v>
      </c>
      <c r="E1" s="44" t="s">
        <v>569</v>
      </c>
    </row>
    <row r="2" spans="1:15" ht="25.8" x14ac:dyDescent="0.95">
      <c r="A2" s="45" t="s">
        <v>16</v>
      </c>
    </row>
    <row r="3" spans="1:15" ht="20.399999999999999" x14ac:dyDescent="0.75">
      <c r="A3" s="47" t="s">
        <v>183</v>
      </c>
    </row>
    <row r="4" spans="1:15" x14ac:dyDescent="0.55000000000000004">
      <c r="D4" s="77"/>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210</v>
      </c>
      <c r="B7" s="49" t="s">
        <v>209</v>
      </c>
      <c r="D7" s="77"/>
    </row>
    <row r="8" spans="1:15" ht="14.7" thickBot="1" x14ac:dyDescent="0.6">
      <c r="D8" s="77"/>
    </row>
    <row r="9" spans="1:15" ht="44.25" customHeight="1" thickBot="1" x14ac:dyDescent="0.6">
      <c r="A9" s="476" t="s">
        <v>280</v>
      </c>
      <c r="B9" s="477"/>
      <c r="C9" s="484" t="s">
        <v>251</v>
      </c>
      <c r="D9" s="492" t="s">
        <v>407</v>
      </c>
      <c r="E9" s="496" t="s">
        <v>343</v>
      </c>
      <c r="F9" s="496"/>
      <c r="G9" s="490" t="s">
        <v>344</v>
      </c>
      <c r="H9" s="491"/>
      <c r="I9" s="490" t="s">
        <v>345</v>
      </c>
      <c r="J9" s="491"/>
      <c r="K9" s="490" t="s">
        <v>443</v>
      </c>
      <c r="L9" s="491"/>
      <c r="M9" s="487" t="s">
        <v>184</v>
      </c>
      <c r="N9" s="487" t="s">
        <v>502</v>
      </c>
      <c r="O9" s="487" t="s">
        <v>446</v>
      </c>
    </row>
    <row r="10" spans="1:15" ht="28.5" customHeight="1" x14ac:dyDescent="0.55000000000000004">
      <c r="A10" s="478"/>
      <c r="B10" s="479"/>
      <c r="C10" s="485"/>
      <c r="D10" s="493"/>
      <c r="E10" s="495" t="s">
        <v>211</v>
      </c>
      <c r="F10" s="495"/>
      <c r="G10" s="482" t="s">
        <v>211</v>
      </c>
      <c r="H10" s="483"/>
      <c r="I10" s="482" t="s">
        <v>211</v>
      </c>
      <c r="J10" s="483"/>
      <c r="K10" s="482" t="s">
        <v>211</v>
      </c>
      <c r="L10" s="483"/>
      <c r="M10" s="488"/>
      <c r="N10" s="488"/>
      <c r="O10" s="488"/>
    </row>
    <row r="11" spans="1:15" ht="28.5" customHeight="1" thickBot="1" x14ac:dyDescent="0.6">
      <c r="A11" s="480"/>
      <c r="B11" s="481"/>
      <c r="C11" s="486"/>
      <c r="D11" s="494"/>
      <c r="E11" s="228" t="s">
        <v>202</v>
      </c>
      <c r="F11" s="229" t="s">
        <v>203</v>
      </c>
      <c r="G11" s="228" t="s">
        <v>202</v>
      </c>
      <c r="H11" s="230" t="s">
        <v>203</v>
      </c>
      <c r="I11" s="228" t="s">
        <v>202</v>
      </c>
      <c r="J11" s="230" t="s">
        <v>203</v>
      </c>
      <c r="K11" s="228" t="s">
        <v>202</v>
      </c>
      <c r="L11" s="230" t="s">
        <v>203</v>
      </c>
      <c r="M11" s="489"/>
      <c r="N11" s="489"/>
      <c r="O11" s="489"/>
    </row>
    <row r="12" spans="1:15" ht="223.5" customHeight="1" x14ac:dyDescent="0.55000000000000004">
      <c r="A12" s="470" t="s">
        <v>451</v>
      </c>
      <c r="B12" s="471"/>
      <c r="C12" s="224" t="s">
        <v>227</v>
      </c>
      <c r="D12" s="223" t="s">
        <v>371</v>
      </c>
      <c r="E12" s="369" t="s">
        <v>698</v>
      </c>
      <c r="F12" s="370" t="s">
        <v>572</v>
      </c>
      <c r="G12" s="371" t="s">
        <v>699</v>
      </c>
      <c r="H12" s="372" t="s">
        <v>572</v>
      </c>
      <c r="I12" s="369" t="s">
        <v>573</v>
      </c>
      <c r="J12" s="370" t="s">
        <v>573</v>
      </c>
      <c r="K12" s="371" t="s">
        <v>573</v>
      </c>
      <c r="L12" s="372" t="s">
        <v>573</v>
      </c>
      <c r="M12" s="320" t="s">
        <v>700</v>
      </c>
      <c r="N12" s="373" t="s">
        <v>701</v>
      </c>
      <c r="O12" s="373" t="s">
        <v>702</v>
      </c>
    </row>
    <row r="13" spans="1:15" ht="223.5" customHeight="1" x14ac:dyDescent="0.55000000000000004">
      <c r="A13" s="472"/>
      <c r="B13" s="473"/>
      <c r="C13" s="224" t="s">
        <v>229</v>
      </c>
      <c r="D13" s="231" t="s">
        <v>372</v>
      </c>
      <c r="E13" s="306"/>
      <c r="F13" s="307"/>
      <c r="G13" s="308"/>
      <c r="H13" s="309"/>
      <c r="I13" s="306"/>
      <c r="J13" s="307"/>
      <c r="K13" s="306"/>
      <c r="L13" s="307"/>
      <c r="M13" s="310"/>
      <c r="N13" s="311"/>
      <c r="O13" s="310"/>
    </row>
    <row r="14" spans="1:15" ht="223.5" customHeight="1" x14ac:dyDescent="0.55000000000000004">
      <c r="A14" s="472"/>
      <c r="B14" s="473"/>
      <c r="C14" s="224" t="s">
        <v>230</v>
      </c>
      <c r="D14" s="231" t="s">
        <v>371</v>
      </c>
      <c r="E14" s="306" t="s">
        <v>703</v>
      </c>
      <c r="F14" s="307" t="s">
        <v>704</v>
      </c>
      <c r="G14" s="308" t="s">
        <v>573</v>
      </c>
      <c r="H14" s="309" t="s">
        <v>573</v>
      </c>
      <c r="I14" s="306" t="s">
        <v>573</v>
      </c>
      <c r="J14" s="307" t="s">
        <v>573</v>
      </c>
      <c r="K14" s="308" t="s">
        <v>573</v>
      </c>
      <c r="L14" s="309" t="s">
        <v>573</v>
      </c>
      <c r="M14" s="310" t="s">
        <v>705</v>
      </c>
      <c r="N14" s="311" t="s">
        <v>706</v>
      </c>
      <c r="O14" s="310" t="s">
        <v>580</v>
      </c>
    </row>
    <row r="15" spans="1:15" ht="223.5" customHeight="1" x14ac:dyDescent="0.55000000000000004">
      <c r="A15" s="472"/>
      <c r="B15" s="473"/>
      <c r="C15" s="224" t="s">
        <v>231</v>
      </c>
      <c r="D15" s="231" t="s">
        <v>371</v>
      </c>
      <c r="E15" s="306" t="s">
        <v>707</v>
      </c>
      <c r="F15" s="307" t="s">
        <v>572</v>
      </c>
      <c r="G15" s="306" t="s">
        <v>707</v>
      </c>
      <c r="H15" s="307" t="s">
        <v>572</v>
      </c>
      <c r="I15" s="306" t="s">
        <v>573</v>
      </c>
      <c r="J15" s="307" t="s">
        <v>573</v>
      </c>
      <c r="K15" s="308" t="s">
        <v>573</v>
      </c>
      <c r="L15" s="309" t="s">
        <v>573</v>
      </c>
      <c r="M15" s="310" t="s">
        <v>708</v>
      </c>
      <c r="N15" s="311" t="s">
        <v>709</v>
      </c>
      <c r="O15" s="310" t="s">
        <v>580</v>
      </c>
    </row>
    <row r="16" spans="1:15" ht="223.5" customHeight="1" x14ac:dyDescent="0.55000000000000004">
      <c r="A16" s="472"/>
      <c r="B16" s="473"/>
      <c r="C16" s="224" t="s">
        <v>232</v>
      </c>
      <c r="D16" s="231" t="s">
        <v>371</v>
      </c>
      <c r="E16" s="306" t="s">
        <v>710</v>
      </c>
      <c r="F16" s="307" t="s">
        <v>572</v>
      </c>
      <c r="G16" s="308" t="s">
        <v>578</v>
      </c>
      <c r="H16" s="309" t="s">
        <v>711</v>
      </c>
      <c r="I16" s="306" t="s">
        <v>573</v>
      </c>
      <c r="J16" s="307" t="s">
        <v>573</v>
      </c>
      <c r="K16" s="308" t="s">
        <v>573</v>
      </c>
      <c r="L16" s="309" t="s">
        <v>573</v>
      </c>
      <c r="M16" s="310" t="s">
        <v>712</v>
      </c>
      <c r="N16" s="311" t="s">
        <v>713</v>
      </c>
      <c r="O16" s="310" t="s">
        <v>580</v>
      </c>
    </row>
    <row r="17" spans="1:15" ht="223.5" customHeight="1" x14ac:dyDescent="0.55000000000000004">
      <c r="A17" s="472"/>
      <c r="B17" s="473"/>
      <c r="C17" s="224" t="s">
        <v>233</v>
      </c>
      <c r="D17" s="231" t="s">
        <v>371</v>
      </c>
      <c r="E17" s="306" t="s">
        <v>714</v>
      </c>
      <c r="F17" s="307" t="s">
        <v>572</v>
      </c>
      <c r="G17" s="308" t="s">
        <v>581</v>
      </c>
      <c r="H17" s="309" t="s">
        <v>577</v>
      </c>
      <c r="I17" s="306" t="s">
        <v>573</v>
      </c>
      <c r="J17" s="307" t="s">
        <v>573</v>
      </c>
      <c r="K17" s="308" t="s">
        <v>573</v>
      </c>
      <c r="L17" s="309" t="s">
        <v>573</v>
      </c>
      <c r="M17" s="310" t="s">
        <v>715</v>
      </c>
      <c r="N17" s="311" t="s">
        <v>713</v>
      </c>
      <c r="O17" s="310" t="s">
        <v>580</v>
      </c>
    </row>
    <row r="18" spans="1:15" ht="223.5" customHeight="1" x14ac:dyDescent="0.55000000000000004">
      <c r="A18" s="472"/>
      <c r="B18" s="473"/>
      <c r="C18" s="224" t="s">
        <v>234</v>
      </c>
      <c r="D18" s="231" t="s">
        <v>372</v>
      </c>
      <c r="E18" s="306"/>
      <c r="F18" s="307"/>
      <c r="G18" s="308"/>
      <c r="H18" s="309"/>
      <c r="I18" s="306"/>
      <c r="J18" s="307"/>
      <c r="K18" s="307"/>
      <c r="L18" s="307"/>
      <c r="M18" s="310"/>
      <c r="N18" s="311"/>
      <c r="O18" s="310"/>
    </row>
    <row r="19" spans="1:15" ht="223.5" customHeight="1" x14ac:dyDescent="0.55000000000000004">
      <c r="A19" s="472"/>
      <c r="B19" s="473"/>
      <c r="C19" s="224" t="s">
        <v>235</v>
      </c>
      <c r="D19" s="231" t="s">
        <v>372</v>
      </c>
      <c r="E19" s="306"/>
      <c r="F19" s="307"/>
      <c r="G19" s="308"/>
      <c r="H19" s="309"/>
      <c r="I19" s="306"/>
      <c r="J19" s="307"/>
      <c r="K19" s="307"/>
      <c r="L19" s="307"/>
      <c r="M19" s="310"/>
      <c r="N19" s="311"/>
      <c r="O19" s="310"/>
    </row>
    <row r="20" spans="1:15" ht="223.5" customHeight="1" thickBot="1" x14ac:dyDescent="0.6">
      <c r="A20" s="474"/>
      <c r="B20" s="475"/>
      <c r="C20" s="226" t="s">
        <v>236</v>
      </c>
      <c r="D20" s="232" t="s">
        <v>372</v>
      </c>
      <c r="E20" s="312"/>
      <c r="F20" s="313"/>
      <c r="G20" s="314"/>
      <c r="H20" s="315"/>
      <c r="I20" s="312"/>
      <c r="J20" s="313"/>
      <c r="K20" s="313"/>
      <c r="L20" s="313"/>
      <c r="M20" s="316"/>
      <c r="N20" s="317"/>
      <c r="O20" s="316"/>
    </row>
  </sheetData>
  <sheetProtection algorithmName="SHA-512" hashValue="xCWfd9rQdRvU5chOweQObjbT4D755/Jr3h6QqxyGfpxwFnEYUHR4pwR/nRyt3p1kbeVNb1PVrZOFjNqGCqthmA==" saltValue="XGfspFc6ZISVvBla7rI+3w==" spinCount="100000" sheet="1" objects="1" scenarios="1" formatCells="0" formatColumns="0" formatRows="0" selectLockedCells="1"/>
  <customSheetViews>
    <customSheetView guid="{13810DCC-AA08-45AA-A2EB-614B3F1533B3}" topLeftCell="A3">
      <selection activeCell="D12" sqref="D12"/>
      <pageMargins left="0.7" right="0.7" top="0.75" bottom="0.75" header="0.3" footer="0.3"/>
    </customSheetView>
  </customSheetViews>
  <mergeCells count="15">
    <mergeCell ref="O9:O11"/>
    <mergeCell ref="A9:B11"/>
    <mergeCell ref="C9:C11"/>
    <mergeCell ref="E9:F9"/>
    <mergeCell ref="M9:M11"/>
    <mergeCell ref="N9:N11"/>
    <mergeCell ref="A12:B20"/>
    <mergeCell ref="G9:H9"/>
    <mergeCell ref="D9:D11"/>
    <mergeCell ref="I9:J9"/>
    <mergeCell ref="K9:L9"/>
    <mergeCell ref="E10:F10"/>
    <mergeCell ref="G10:H10"/>
    <mergeCell ref="I10:J10"/>
    <mergeCell ref="K10:L10"/>
  </mergeCells>
  <conditionalFormatting sqref="E15:H15 M15">
    <cfRule type="expression" dxfId="56" priority="7">
      <formula>$D$15="no"</formula>
    </cfRule>
  </conditionalFormatting>
  <conditionalFormatting sqref="E17:H17 M17">
    <cfRule type="expression" dxfId="55" priority="3">
      <formula>$D$17="no"</formula>
    </cfRule>
  </conditionalFormatting>
  <conditionalFormatting sqref="E12:O12">
    <cfRule type="expression" dxfId="54" priority="9">
      <formula>$D$12="no"</formula>
    </cfRule>
  </conditionalFormatting>
  <conditionalFormatting sqref="E13:O13">
    <cfRule type="expression" dxfId="53" priority="13">
      <formula>$D$13="no"</formula>
    </cfRule>
  </conditionalFormatting>
  <conditionalFormatting sqref="E14:O14 I15:L15">
    <cfRule type="expression" dxfId="52" priority="8">
      <formula>$D$14="no"</formula>
    </cfRule>
  </conditionalFormatting>
  <conditionalFormatting sqref="E16:O16 I17:L17">
    <cfRule type="expression" dxfId="51" priority="4">
      <formula>$D$16="no"</formula>
    </cfRule>
  </conditionalFormatting>
  <conditionalFormatting sqref="E18:O18">
    <cfRule type="expression" dxfId="50" priority="12">
      <formula>$D$18="no"</formula>
    </cfRule>
  </conditionalFormatting>
  <conditionalFormatting sqref="E19:O19">
    <cfRule type="expression" dxfId="49" priority="11">
      <formula>$D$19="no"</formula>
    </cfRule>
  </conditionalFormatting>
  <conditionalFormatting sqref="E20:O20">
    <cfRule type="expression" dxfId="48" priority="10">
      <formula>$D$20="no"</formula>
    </cfRule>
  </conditionalFormatting>
  <conditionalFormatting sqref="N15:O15">
    <cfRule type="expression" dxfId="47" priority="5">
      <formula>$D$16="no"</formula>
    </cfRule>
  </conditionalFormatting>
  <conditionalFormatting sqref="N17:O17">
    <cfRule type="expression" dxfId="46" priority="1">
      <formula>$D$16="no"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500-000000000000}">
          <x14:formula1>
            <xm:f>'Yes or No'!$A:$A</xm:f>
          </x14:formula1>
          <xm:sqref>D12:D20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dimension ref="A1:O20"/>
  <sheetViews>
    <sheetView showGridLines="0" zoomScale="80" zoomScaleNormal="80" workbookViewId="0">
      <pane xSplit="3" ySplit="11" topLeftCell="D12" activePane="bottomRight" state="frozen"/>
      <selection pane="topRight"/>
      <selection pane="bottomLeft"/>
      <selection pane="bottomRight" activeCell="F12" sqref="F12"/>
    </sheetView>
  </sheetViews>
  <sheetFormatPr defaultColWidth="8.83984375" defaultRowHeight="14.4" x14ac:dyDescent="0.55000000000000004"/>
  <cols>
    <col min="1" max="1" width="16" style="43" customWidth="1"/>
    <col min="2" max="2" width="25.68359375" style="43" customWidth="1"/>
    <col min="3" max="3" width="22.68359375" style="43" customWidth="1"/>
    <col min="4" max="4" width="23.578125" style="218" customWidth="1"/>
    <col min="5" max="12" width="66.15625" style="43" customWidth="1"/>
    <col min="13" max="14" width="51.15625" style="43" customWidth="1"/>
    <col min="15" max="15" width="56" style="43" customWidth="1"/>
    <col min="16" max="16384" width="8.83984375" style="43"/>
  </cols>
  <sheetData>
    <row r="1" spans="1:15" ht="19" customHeight="1" x14ac:dyDescent="0.7">
      <c r="A1" s="42" t="str">
        <f>'Cover and Instructions'!A1</f>
        <v>Georgia Families MHPAEA Parity</v>
      </c>
      <c r="E1" s="44" t="s">
        <v>569</v>
      </c>
    </row>
    <row r="2" spans="1:15" ht="25.8" x14ac:dyDescent="0.95">
      <c r="A2" s="45" t="s">
        <v>16</v>
      </c>
    </row>
    <row r="3" spans="1:15" ht="19" customHeight="1" x14ac:dyDescent="0.75">
      <c r="A3" s="47" t="s">
        <v>183</v>
      </c>
    </row>
    <row r="4" spans="1:15" x14ac:dyDescent="0.55000000000000004">
      <c r="D4" s="77"/>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237</v>
      </c>
      <c r="B7" s="49" t="s">
        <v>238</v>
      </c>
      <c r="D7" s="77"/>
    </row>
    <row r="8" spans="1:15" ht="14.7" thickBot="1" x14ac:dyDescent="0.6">
      <c r="D8" s="77"/>
    </row>
    <row r="9" spans="1:15" ht="42" customHeight="1" thickBot="1" x14ac:dyDescent="0.6">
      <c r="A9" s="476" t="s">
        <v>280</v>
      </c>
      <c r="B9" s="477"/>
      <c r="C9" s="484" t="s">
        <v>239</v>
      </c>
      <c r="D9" s="492" t="s">
        <v>407</v>
      </c>
      <c r="E9" s="490" t="s">
        <v>343</v>
      </c>
      <c r="F9" s="491"/>
      <c r="G9" s="490" t="s">
        <v>344</v>
      </c>
      <c r="H9" s="491"/>
      <c r="I9" s="490" t="s">
        <v>345</v>
      </c>
      <c r="J9" s="491"/>
      <c r="K9" s="490" t="s">
        <v>443</v>
      </c>
      <c r="L9" s="491"/>
      <c r="M9" s="487" t="s">
        <v>184</v>
      </c>
      <c r="N9" s="487" t="s">
        <v>502</v>
      </c>
      <c r="O9" s="487" t="s">
        <v>474</v>
      </c>
    </row>
    <row r="10" spans="1:15" ht="26.25" customHeight="1" x14ac:dyDescent="0.55000000000000004">
      <c r="A10" s="478"/>
      <c r="B10" s="479"/>
      <c r="C10" s="485"/>
      <c r="D10" s="493"/>
      <c r="E10" s="482" t="s">
        <v>211</v>
      </c>
      <c r="F10" s="483"/>
      <c r="G10" s="482" t="s">
        <v>211</v>
      </c>
      <c r="H10" s="483"/>
      <c r="I10" s="482" t="s">
        <v>211</v>
      </c>
      <c r="J10" s="483"/>
      <c r="K10" s="482" t="s">
        <v>211</v>
      </c>
      <c r="L10" s="483"/>
      <c r="M10" s="488"/>
      <c r="N10" s="488"/>
      <c r="O10" s="488"/>
    </row>
    <row r="11" spans="1:15" ht="51" customHeight="1" thickBot="1" x14ac:dyDescent="0.6">
      <c r="A11" s="480"/>
      <c r="B11" s="481"/>
      <c r="C11" s="486"/>
      <c r="D11" s="494"/>
      <c r="E11" s="220" t="s">
        <v>202</v>
      </c>
      <c r="F11" s="221" t="s">
        <v>203</v>
      </c>
      <c r="G11" s="220" t="s">
        <v>202</v>
      </c>
      <c r="H11" s="221" t="s">
        <v>203</v>
      </c>
      <c r="I11" s="220" t="s">
        <v>202</v>
      </c>
      <c r="J11" s="221" t="s">
        <v>203</v>
      </c>
      <c r="K11" s="220" t="s">
        <v>202</v>
      </c>
      <c r="L11" s="221" t="s">
        <v>203</v>
      </c>
      <c r="M11" s="489"/>
      <c r="N11" s="489"/>
      <c r="O11" s="489"/>
    </row>
    <row r="12" spans="1:15" ht="213" customHeight="1" x14ac:dyDescent="0.55000000000000004">
      <c r="A12" s="470" t="s">
        <v>448</v>
      </c>
      <c r="B12" s="471"/>
      <c r="C12" s="233" t="s">
        <v>260</v>
      </c>
      <c r="D12" s="234" t="s">
        <v>371</v>
      </c>
      <c r="E12" s="325" t="s">
        <v>716</v>
      </c>
      <c r="F12" s="326" t="s">
        <v>717</v>
      </c>
      <c r="G12" s="327" t="s">
        <v>592</v>
      </c>
      <c r="H12" s="328" t="s">
        <v>572</v>
      </c>
      <c r="I12" s="325" t="s">
        <v>573</v>
      </c>
      <c r="J12" s="326" t="s">
        <v>573</v>
      </c>
      <c r="K12" s="327" t="s">
        <v>573</v>
      </c>
      <c r="L12" s="328" t="s">
        <v>573</v>
      </c>
      <c r="M12" s="326" t="s">
        <v>718</v>
      </c>
      <c r="N12" s="374" t="s">
        <v>719</v>
      </c>
      <c r="O12" s="329" t="s">
        <v>720</v>
      </c>
    </row>
    <row r="13" spans="1:15" ht="213" customHeight="1" x14ac:dyDescent="0.55000000000000004">
      <c r="A13" s="472"/>
      <c r="B13" s="473"/>
      <c r="C13" s="224" t="s">
        <v>240</v>
      </c>
      <c r="D13" s="235" t="s">
        <v>372</v>
      </c>
      <c r="E13" s="306"/>
      <c r="F13" s="307"/>
      <c r="G13" s="308"/>
      <c r="H13" s="309"/>
      <c r="I13" s="306"/>
      <c r="J13" s="307"/>
      <c r="K13" s="306"/>
      <c r="L13" s="307"/>
      <c r="M13" s="310"/>
      <c r="N13" s="311"/>
      <c r="O13" s="310"/>
    </row>
    <row r="14" spans="1:15" ht="213" customHeight="1" x14ac:dyDescent="0.55000000000000004">
      <c r="A14" s="472"/>
      <c r="B14" s="473"/>
      <c r="C14" s="224" t="s">
        <v>241</v>
      </c>
      <c r="D14" s="235" t="s">
        <v>371</v>
      </c>
      <c r="E14" s="306" t="s">
        <v>721</v>
      </c>
      <c r="F14" s="307" t="s">
        <v>722</v>
      </c>
      <c r="G14" s="308" t="s">
        <v>723</v>
      </c>
      <c r="H14" s="309" t="s">
        <v>724</v>
      </c>
      <c r="I14" s="306" t="s">
        <v>573</v>
      </c>
      <c r="J14" s="307" t="s">
        <v>573</v>
      </c>
      <c r="K14" s="308" t="s">
        <v>573</v>
      </c>
      <c r="L14" s="309" t="s">
        <v>573</v>
      </c>
      <c r="M14" s="310" t="s">
        <v>725</v>
      </c>
      <c r="N14" s="311" t="s">
        <v>726</v>
      </c>
      <c r="O14" s="310" t="s">
        <v>580</v>
      </c>
    </row>
    <row r="15" spans="1:15" ht="213" customHeight="1" x14ac:dyDescent="0.55000000000000004">
      <c r="A15" s="472"/>
      <c r="B15" s="473"/>
      <c r="C15" s="224" t="s">
        <v>242</v>
      </c>
      <c r="D15" s="235" t="s">
        <v>371</v>
      </c>
      <c r="E15" s="306" t="s">
        <v>727</v>
      </c>
      <c r="F15" s="307" t="s">
        <v>572</v>
      </c>
      <c r="G15" s="308" t="s">
        <v>573</v>
      </c>
      <c r="H15" s="309" t="s">
        <v>573</v>
      </c>
      <c r="I15" s="306" t="s">
        <v>573</v>
      </c>
      <c r="J15" s="307" t="s">
        <v>573</v>
      </c>
      <c r="K15" s="308" t="s">
        <v>573</v>
      </c>
      <c r="L15" s="309" t="s">
        <v>573</v>
      </c>
      <c r="M15" s="310" t="s">
        <v>708</v>
      </c>
      <c r="N15" s="311" t="s">
        <v>709</v>
      </c>
      <c r="O15" s="310" t="s">
        <v>580</v>
      </c>
    </row>
    <row r="16" spans="1:15" ht="213" customHeight="1" x14ac:dyDescent="0.55000000000000004">
      <c r="A16" s="472"/>
      <c r="B16" s="473"/>
      <c r="C16" s="224" t="s">
        <v>243</v>
      </c>
      <c r="D16" s="235" t="s">
        <v>371</v>
      </c>
      <c r="E16" s="306" t="s">
        <v>728</v>
      </c>
      <c r="F16" s="307" t="s">
        <v>572</v>
      </c>
      <c r="G16" s="308" t="s">
        <v>579</v>
      </c>
      <c r="H16" s="309" t="s">
        <v>729</v>
      </c>
      <c r="I16" s="306" t="s">
        <v>573</v>
      </c>
      <c r="J16" s="307" t="s">
        <v>573</v>
      </c>
      <c r="K16" s="308" t="s">
        <v>573</v>
      </c>
      <c r="L16" s="309" t="s">
        <v>573</v>
      </c>
      <c r="M16" s="310" t="s">
        <v>730</v>
      </c>
      <c r="N16" s="311" t="s">
        <v>713</v>
      </c>
      <c r="O16" s="310" t="s">
        <v>580</v>
      </c>
    </row>
    <row r="17" spans="1:15" ht="213" customHeight="1" x14ac:dyDescent="0.55000000000000004">
      <c r="A17" s="472"/>
      <c r="B17" s="473"/>
      <c r="C17" s="224" t="s">
        <v>244</v>
      </c>
      <c r="D17" s="235" t="s">
        <v>371</v>
      </c>
      <c r="E17" s="306" t="s">
        <v>731</v>
      </c>
      <c r="F17" s="307" t="s">
        <v>573</v>
      </c>
      <c r="G17" s="308" t="s">
        <v>581</v>
      </c>
      <c r="H17" s="309" t="s">
        <v>577</v>
      </c>
      <c r="I17" s="306" t="s">
        <v>573</v>
      </c>
      <c r="J17" s="307" t="s">
        <v>573</v>
      </c>
      <c r="K17" s="308" t="s">
        <v>573</v>
      </c>
      <c r="L17" s="309" t="s">
        <v>573</v>
      </c>
      <c r="M17" s="310" t="s">
        <v>732</v>
      </c>
      <c r="N17" s="311" t="s">
        <v>733</v>
      </c>
      <c r="O17" s="310" t="s">
        <v>580</v>
      </c>
    </row>
    <row r="18" spans="1:15" ht="213" customHeight="1" x14ac:dyDescent="0.55000000000000004">
      <c r="A18" s="472"/>
      <c r="B18" s="473"/>
      <c r="C18" s="224" t="s">
        <v>234</v>
      </c>
      <c r="D18" s="235" t="s">
        <v>372</v>
      </c>
      <c r="E18" s="318"/>
      <c r="F18" s="319"/>
      <c r="G18" s="331"/>
      <c r="H18" s="332"/>
      <c r="I18" s="318"/>
      <c r="J18" s="319"/>
      <c r="K18" s="319"/>
      <c r="L18" s="319"/>
      <c r="M18" s="321"/>
      <c r="N18" s="322"/>
      <c r="O18" s="321"/>
    </row>
    <row r="19" spans="1:15" ht="213" customHeight="1" x14ac:dyDescent="0.55000000000000004">
      <c r="A19" s="472"/>
      <c r="B19" s="473"/>
      <c r="C19" s="224" t="s">
        <v>245</v>
      </c>
      <c r="D19" s="235" t="s">
        <v>372</v>
      </c>
      <c r="E19" s="318"/>
      <c r="F19" s="319"/>
      <c r="G19" s="331"/>
      <c r="H19" s="332"/>
      <c r="I19" s="318"/>
      <c r="J19" s="319"/>
      <c r="K19" s="319"/>
      <c r="L19" s="319"/>
      <c r="M19" s="321"/>
      <c r="N19" s="322"/>
      <c r="O19" s="321"/>
    </row>
    <row r="20" spans="1:15" ht="213" customHeight="1" thickBot="1" x14ac:dyDescent="0.6">
      <c r="A20" s="474"/>
      <c r="B20" s="475"/>
      <c r="C20" s="226" t="s">
        <v>246</v>
      </c>
      <c r="D20" s="236" t="s">
        <v>372</v>
      </c>
      <c r="E20" s="333"/>
      <c r="F20" s="334"/>
      <c r="G20" s="335"/>
      <c r="H20" s="336"/>
      <c r="I20" s="333"/>
      <c r="J20" s="334"/>
      <c r="K20" s="334"/>
      <c r="L20" s="334"/>
      <c r="M20" s="323"/>
      <c r="N20" s="324"/>
      <c r="O20" s="323"/>
    </row>
  </sheetData>
  <sheetProtection algorithmName="SHA-512" hashValue="TMWZan/qTaTIBYPX6JFbwmn6IlGoq3xpoCz/5FW2tmPCeSfaIvzCQXP6BCJrfiP/XefUBdX3hzUtZYL8SQI/YA==" saltValue="zJtXAPSYvsxTQAmOW2pxbQ=="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9:B11"/>
    <mergeCell ref="C9:C11"/>
    <mergeCell ref="E9:F9"/>
    <mergeCell ref="A12:B20"/>
    <mergeCell ref="G9:H9"/>
    <mergeCell ref="D9:D11"/>
    <mergeCell ref="O9:O11"/>
    <mergeCell ref="I9:J9"/>
    <mergeCell ref="K9:L9"/>
    <mergeCell ref="M9:M11"/>
    <mergeCell ref="E10:F10"/>
    <mergeCell ref="G10:H10"/>
    <mergeCell ref="I10:J10"/>
    <mergeCell ref="K10:L10"/>
    <mergeCell ref="N9:N11"/>
  </mergeCells>
  <conditionalFormatting sqref="E15:J15">
    <cfRule type="expression" dxfId="45" priority="6">
      <formula>$D$15="no"</formula>
    </cfRule>
  </conditionalFormatting>
  <conditionalFormatting sqref="E12:O12">
    <cfRule type="expression" dxfId="44" priority="8">
      <formula>$D$12="no"</formula>
    </cfRule>
  </conditionalFormatting>
  <conditionalFormatting sqref="E13:O13">
    <cfRule type="expression" dxfId="43" priority="12">
      <formula>$D$13="no"</formula>
    </cfRule>
  </conditionalFormatting>
  <conditionalFormatting sqref="E14:O14 K15:L15">
    <cfRule type="expression" dxfId="42" priority="7">
      <formula>$D$14="no"</formula>
    </cfRule>
  </conditionalFormatting>
  <conditionalFormatting sqref="E16:O16">
    <cfRule type="expression" dxfId="41" priority="2">
      <formula>$D$16="no"</formula>
    </cfRule>
  </conditionalFormatting>
  <conditionalFormatting sqref="E17:O17">
    <cfRule type="expression" dxfId="40" priority="1">
      <formula>$D$17="no"</formula>
    </cfRule>
  </conditionalFormatting>
  <conditionalFormatting sqref="E18:O18">
    <cfRule type="expression" dxfId="39" priority="11">
      <formula>$D$18="no"</formula>
    </cfRule>
  </conditionalFormatting>
  <conditionalFormatting sqref="E19:O19">
    <cfRule type="expression" dxfId="38" priority="10">
      <formula>$D$19="no"</formula>
    </cfRule>
  </conditionalFormatting>
  <conditionalFormatting sqref="E20:O20">
    <cfRule type="expression" dxfId="37" priority="9">
      <formula>$D$20="no"</formula>
    </cfRule>
  </conditionalFormatting>
  <conditionalFormatting sqref="M15">
    <cfRule type="expression" dxfId="36" priority="5">
      <formula>$D$15="no"</formula>
    </cfRule>
  </conditionalFormatting>
  <conditionalFormatting sqref="N15:O15">
    <cfRule type="expression" dxfId="35" priority="3">
      <formula>$D$16="no"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600-000000000000}">
          <x14:formula1>
            <xm:f>'Yes or No'!$A:$A</xm:f>
          </x14:formula1>
          <xm:sqref>D12:D20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dimension ref="A1:O26"/>
  <sheetViews>
    <sheetView showGridLines="0" zoomScale="80" zoomScaleNormal="80" workbookViewId="0">
      <pane xSplit="3" ySplit="8" topLeftCell="D9" activePane="bottomRight" state="frozen"/>
      <selection pane="topRight"/>
      <selection pane="bottomLeft"/>
      <selection pane="bottomRight" activeCell="D11" sqref="D11"/>
    </sheetView>
  </sheetViews>
  <sheetFormatPr defaultColWidth="8.83984375" defaultRowHeight="14.4" x14ac:dyDescent="0.55000000000000004"/>
  <cols>
    <col min="1" max="1" width="15.41796875" style="43" customWidth="1"/>
    <col min="2" max="2" width="28.15625" style="43" customWidth="1"/>
    <col min="3" max="3" width="27.83984375" style="43" customWidth="1"/>
    <col min="4" max="4" width="26.578125" style="218" customWidth="1"/>
    <col min="5" max="12" width="42.68359375" style="43" customWidth="1"/>
    <col min="13" max="15" width="51.15625" style="43" customWidth="1"/>
    <col min="16" max="16384" width="8.83984375" style="43"/>
  </cols>
  <sheetData>
    <row r="1" spans="1:15" ht="19" customHeight="1" x14ac:dyDescent="0.7">
      <c r="A1" s="42" t="str">
        <f>'Cover and Instructions'!A1</f>
        <v>Georgia Families MHPAEA Parity</v>
      </c>
      <c r="E1" s="44" t="s">
        <v>569</v>
      </c>
    </row>
    <row r="2" spans="1:15" ht="25.8" x14ac:dyDescent="0.95">
      <c r="A2" s="45" t="s">
        <v>16</v>
      </c>
    </row>
    <row r="3" spans="1:15" ht="20.399999999999999" x14ac:dyDescent="0.75">
      <c r="A3" s="47" t="s">
        <v>183</v>
      </c>
    </row>
    <row r="4" spans="1:15" x14ac:dyDescent="0.55000000000000004">
      <c r="D4" s="77"/>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250</v>
      </c>
      <c r="B7" s="49" t="s">
        <v>452</v>
      </c>
      <c r="D7" s="77"/>
    </row>
    <row r="8" spans="1:15" ht="14.7" thickBot="1" x14ac:dyDescent="0.6">
      <c r="D8" s="77"/>
    </row>
    <row r="9" spans="1:15" x14ac:dyDescent="0.55000000000000004">
      <c r="A9" s="237" t="s">
        <v>375</v>
      </c>
      <c r="B9" s="238"/>
      <c r="C9" s="238"/>
      <c r="D9" s="239"/>
      <c r="E9" s="240"/>
    </row>
    <row r="10" spans="1:15" ht="14.7" thickBot="1" x14ac:dyDescent="0.6">
      <c r="A10" s="241" t="s">
        <v>374</v>
      </c>
      <c r="B10" s="242"/>
      <c r="C10" s="242"/>
      <c r="D10" s="243"/>
      <c r="E10" s="244"/>
    </row>
    <row r="11" spans="1:15" ht="14.7" thickBot="1" x14ac:dyDescent="0.6">
      <c r="A11" s="245" t="s">
        <v>453</v>
      </c>
      <c r="B11" s="242"/>
      <c r="C11" s="242"/>
      <c r="D11" s="246" t="s">
        <v>371</v>
      </c>
      <c r="E11" s="247" t="str">
        <f>IF(D11="no","Do not complete remainder of this worksheet.","")</f>
        <v/>
      </c>
    </row>
    <row r="12" spans="1:15" ht="14.7" thickBot="1" x14ac:dyDescent="0.6">
      <c r="A12" s="248"/>
      <c r="B12" s="249"/>
      <c r="C12" s="249"/>
      <c r="D12" s="250"/>
      <c r="E12" s="251"/>
    </row>
    <row r="13" spans="1:15" ht="14.7" thickBot="1" x14ac:dyDescent="0.6">
      <c r="D13" s="77"/>
    </row>
    <row r="14" spans="1:15" ht="42.75" customHeight="1" thickBot="1" x14ac:dyDescent="0.6">
      <c r="A14" s="476" t="s">
        <v>280</v>
      </c>
      <c r="B14" s="477"/>
      <c r="C14" s="484" t="s">
        <v>247</v>
      </c>
      <c r="D14" s="492" t="s">
        <v>407</v>
      </c>
      <c r="E14" s="490" t="s">
        <v>343</v>
      </c>
      <c r="F14" s="491"/>
      <c r="G14" s="490" t="s">
        <v>344</v>
      </c>
      <c r="H14" s="491"/>
      <c r="I14" s="490" t="s">
        <v>345</v>
      </c>
      <c r="J14" s="491"/>
      <c r="K14" s="490" t="s">
        <v>443</v>
      </c>
      <c r="L14" s="491"/>
      <c r="M14" s="487" t="s">
        <v>184</v>
      </c>
      <c r="N14" s="487" t="s">
        <v>502</v>
      </c>
      <c r="O14" s="487" t="s">
        <v>446</v>
      </c>
    </row>
    <row r="15" spans="1:15" ht="27" customHeight="1" x14ac:dyDescent="0.55000000000000004">
      <c r="A15" s="478"/>
      <c r="B15" s="479"/>
      <c r="C15" s="485"/>
      <c r="D15" s="493"/>
      <c r="E15" s="482" t="s">
        <v>211</v>
      </c>
      <c r="F15" s="483"/>
      <c r="G15" s="482" t="s">
        <v>211</v>
      </c>
      <c r="H15" s="483"/>
      <c r="I15" s="482" t="s">
        <v>211</v>
      </c>
      <c r="J15" s="483"/>
      <c r="K15" s="482" t="s">
        <v>211</v>
      </c>
      <c r="L15" s="483"/>
      <c r="M15" s="488"/>
      <c r="N15" s="488"/>
      <c r="O15" s="488"/>
    </row>
    <row r="16" spans="1:15" ht="27" customHeight="1" thickBot="1" x14ac:dyDescent="0.6">
      <c r="A16" s="480"/>
      <c r="B16" s="481"/>
      <c r="C16" s="486"/>
      <c r="D16" s="494"/>
      <c r="E16" s="220" t="s">
        <v>202</v>
      </c>
      <c r="F16" s="221" t="s">
        <v>203</v>
      </c>
      <c r="G16" s="220" t="s">
        <v>202</v>
      </c>
      <c r="H16" s="221" t="s">
        <v>203</v>
      </c>
      <c r="I16" s="220" t="s">
        <v>202</v>
      </c>
      <c r="J16" s="221" t="s">
        <v>203</v>
      </c>
      <c r="K16" s="220" t="s">
        <v>202</v>
      </c>
      <c r="L16" s="221" t="s">
        <v>203</v>
      </c>
      <c r="M16" s="489"/>
      <c r="N16" s="489"/>
      <c r="O16" s="489"/>
    </row>
    <row r="17" spans="1:15" ht="17.100000000000001" customHeight="1" thickBot="1" x14ac:dyDescent="0.6">
      <c r="A17" s="497" t="s">
        <v>454</v>
      </c>
      <c r="B17" s="498"/>
      <c r="C17" s="233" t="s">
        <v>206</v>
      </c>
      <c r="D17" s="234" t="s">
        <v>372</v>
      </c>
      <c r="E17" s="325"/>
      <c r="F17" s="326"/>
      <c r="G17" s="327"/>
      <c r="H17" s="328"/>
      <c r="I17" s="325"/>
      <c r="J17" s="326"/>
      <c r="K17" s="327"/>
      <c r="L17" s="328"/>
      <c r="M17" s="320"/>
      <c r="N17" s="330"/>
      <c r="O17" s="329"/>
    </row>
    <row r="18" spans="1:15" ht="15.75" customHeight="1" thickBot="1" x14ac:dyDescent="0.6">
      <c r="A18" s="499"/>
      <c r="B18" s="500"/>
      <c r="C18" s="224" t="s">
        <v>207</v>
      </c>
      <c r="D18" s="234" t="s">
        <v>372</v>
      </c>
      <c r="E18" s="306"/>
      <c r="F18" s="307"/>
      <c r="G18" s="308"/>
      <c r="H18" s="309"/>
      <c r="I18" s="306"/>
      <c r="J18" s="307"/>
      <c r="K18" s="308"/>
      <c r="L18" s="309"/>
      <c r="M18" s="310"/>
      <c r="N18" s="311"/>
      <c r="O18" s="310"/>
    </row>
    <row r="19" spans="1:15" ht="15.75" customHeight="1" thickBot="1" x14ac:dyDescent="0.6">
      <c r="A19" s="499"/>
      <c r="B19" s="500"/>
      <c r="C19" s="224" t="s">
        <v>3</v>
      </c>
      <c r="D19" s="234" t="s">
        <v>372</v>
      </c>
      <c r="E19" s="306"/>
      <c r="F19" s="307"/>
      <c r="G19" s="308"/>
      <c r="H19" s="309"/>
      <c r="I19" s="306"/>
      <c r="J19" s="307"/>
      <c r="K19" s="308"/>
      <c r="L19" s="309"/>
      <c r="M19" s="310"/>
      <c r="N19" s="311"/>
      <c r="O19" s="310"/>
    </row>
    <row r="20" spans="1:15" ht="14.5" customHeight="1" thickBot="1" x14ac:dyDescent="0.6">
      <c r="A20" s="499"/>
      <c r="B20" s="500"/>
      <c r="C20" s="224" t="s">
        <v>185</v>
      </c>
      <c r="D20" s="234" t="s">
        <v>372</v>
      </c>
      <c r="E20" s="306"/>
      <c r="F20" s="307"/>
      <c r="G20" s="308"/>
      <c r="H20" s="309"/>
      <c r="I20" s="306"/>
      <c r="J20" s="307"/>
      <c r="K20" s="308"/>
      <c r="L20" s="309"/>
      <c r="M20" s="310"/>
      <c r="N20" s="311"/>
      <c r="O20" s="310"/>
    </row>
    <row r="21" spans="1:15" ht="17.100000000000001" customHeight="1" thickBot="1" x14ac:dyDescent="0.6">
      <c r="A21" s="499"/>
      <c r="B21" s="500"/>
      <c r="C21" s="224" t="s">
        <v>186</v>
      </c>
      <c r="D21" s="234" t="s">
        <v>372</v>
      </c>
      <c r="E21" s="306"/>
      <c r="F21" s="307"/>
      <c r="G21" s="308"/>
      <c r="H21" s="309"/>
      <c r="I21" s="306"/>
      <c r="J21" s="307"/>
      <c r="K21" s="308"/>
      <c r="L21" s="309"/>
      <c r="M21" s="310"/>
      <c r="N21" s="311"/>
      <c r="O21" s="310"/>
    </row>
    <row r="22" spans="1:15" ht="14.5" customHeight="1" thickBot="1" x14ac:dyDescent="0.6">
      <c r="A22" s="499"/>
      <c r="B22" s="500"/>
      <c r="C22" s="224" t="s">
        <v>7</v>
      </c>
      <c r="D22" s="234" t="s">
        <v>372</v>
      </c>
      <c r="E22" s="306"/>
      <c r="F22" s="307"/>
      <c r="G22" s="308"/>
      <c r="H22" s="309"/>
      <c r="I22" s="306"/>
      <c r="J22" s="307"/>
      <c r="K22" s="308"/>
      <c r="L22" s="309"/>
      <c r="M22" s="310"/>
      <c r="N22" s="311"/>
      <c r="O22" s="310"/>
    </row>
    <row r="23" spans="1:15" ht="15.75" customHeight="1" thickBot="1" x14ac:dyDescent="0.6">
      <c r="A23" s="499"/>
      <c r="B23" s="500"/>
      <c r="C23" s="224" t="s">
        <v>187</v>
      </c>
      <c r="D23" s="234" t="s">
        <v>372</v>
      </c>
      <c r="E23" s="306"/>
      <c r="F23" s="307"/>
      <c r="G23" s="308"/>
      <c r="H23" s="309"/>
      <c r="I23" s="306"/>
      <c r="J23" s="307"/>
      <c r="K23" s="308"/>
      <c r="L23" s="309"/>
      <c r="M23" s="310"/>
      <c r="N23" s="311"/>
      <c r="O23" s="310"/>
    </row>
    <row r="24" spans="1:15" ht="16.350000000000001" customHeight="1" thickBot="1" x14ac:dyDescent="0.6">
      <c r="A24" s="499"/>
      <c r="B24" s="500"/>
      <c r="C24" s="224" t="s">
        <v>9</v>
      </c>
      <c r="D24" s="234" t="s">
        <v>372</v>
      </c>
      <c r="E24" s="306"/>
      <c r="F24" s="307"/>
      <c r="G24" s="308"/>
      <c r="H24" s="309"/>
      <c r="I24" s="306"/>
      <c r="J24" s="307"/>
      <c r="K24" s="308"/>
      <c r="L24" s="309"/>
      <c r="M24" s="310"/>
      <c r="N24" s="311"/>
      <c r="O24" s="310"/>
    </row>
    <row r="25" spans="1:15" ht="17.100000000000001" customHeight="1" thickBot="1" x14ac:dyDescent="0.6">
      <c r="A25" s="499"/>
      <c r="B25" s="500"/>
      <c r="C25" s="224" t="s">
        <v>188</v>
      </c>
      <c r="D25" s="234" t="s">
        <v>372</v>
      </c>
      <c r="E25" s="306"/>
      <c r="F25" s="307"/>
      <c r="G25" s="308"/>
      <c r="H25" s="309"/>
      <c r="I25" s="306"/>
      <c r="J25" s="307"/>
      <c r="K25" s="308"/>
      <c r="L25" s="309"/>
      <c r="M25" s="310"/>
      <c r="N25" s="311"/>
      <c r="O25" s="310"/>
    </row>
    <row r="26" spans="1:15" ht="15.75" customHeight="1" thickBot="1" x14ac:dyDescent="0.6">
      <c r="A26" s="501"/>
      <c r="B26" s="502"/>
      <c r="C26" s="226" t="s">
        <v>189</v>
      </c>
      <c r="D26" s="234" t="s">
        <v>372</v>
      </c>
      <c r="E26" s="312"/>
      <c r="F26" s="313"/>
      <c r="G26" s="314"/>
      <c r="H26" s="315"/>
      <c r="I26" s="312"/>
      <c r="J26" s="313"/>
      <c r="K26" s="314"/>
      <c r="L26" s="315"/>
      <c r="M26" s="316"/>
      <c r="N26" s="317"/>
      <c r="O26" s="316"/>
    </row>
  </sheetData>
  <sheetProtection algorithmName="SHA-512" hashValue="co9v0fQgaAnp3XhQb3aOazBdeFZeto9gg1Dsddvm4XRBywmyY5Cp8VBNDmbEibDqV4e3ILlAUXYRZI8UNQaDRg==" saltValue="aaavc4xfPpALkTfZrtF6Fg=="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14:B16"/>
    <mergeCell ref="C14:C16"/>
    <mergeCell ref="E14:F14"/>
    <mergeCell ref="A17:B26"/>
    <mergeCell ref="G14:H14"/>
    <mergeCell ref="D14:D16"/>
    <mergeCell ref="O14:O16"/>
    <mergeCell ref="I14:J14"/>
    <mergeCell ref="K14:L14"/>
    <mergeCell ref="M14:M16"/>
    <mergeCell ref="E15:F15"/>
    <mergeCell ref="G15:H15"/>
    <mergeCell ref="I15:J15"/>
    <mergeCell ref="K15:L15"/>
    <mergeCell ref="N14:N16"/>
  </mergeCells>
  <conditionalFormatting sqref="D17:O26">
    <cfRule type="expression" dxfId="34" priority="1">
      <formula>$D$11="no"</formula>
    </cfRule>
  </conditionalFormatting>
  <conditionalFormatting sqref="E17:O17">
    <cfRule type="expression" dxfId="33" priority="22">
      <formula>$D$17="no"</formula>
    </cfRule>
  </conditionalFormatting>
  <conditionalFormatting sqref="E18:O18">
    <cfRule type="expression" dxfId="32" priority="21">
      <formula>$D$18="no"</formula>
    </cfRule>
  </conditionalFormatting>
  <conditionalFormatting sqref="E19:O19">
    <cfRule type="expression" dxfId="31" priority="20">
      <formula>$D$19="no"</formula>
    </cfRule>
  </conditionalFormatting>
  <conditionalFormatting sqref="E20:O20">
    <cfRule type="expression" dxfId="30" priority="19">
      <formula>$D$20="no"</formula>
    </cfRule>
  </conditionalFormatting>
  <conditionalFormatting sqref="E21:O21">
    <cfRule type="expression" dxfId="29" priority="18">
      <formula>$D$21="no"</formula>
    </cfRule>
  </conditionalFormatting>
  <conditionalFormatting sqref="E22:O22">
    <cfRule type="expression" dxfId="28" priority="17">
      <formula>$D$22="no"</formula>
    </cfRule>
  </conditionalFormatting>
  <conditionalFormatting sqref="E23:O23">
    <cfRule type="expression" dxfId="27" priority="16">
      <formula>$D$23="no"</formula>
    </cfRule>
  </conditionalFormatting>
  <conditionalFormatting sqref="E24:O24">
    <cfRule type="expression" dxfId="26" priority="15">
      <formula>$D$24="no"</formula>
    </cfRule>
  </conditionalFormatting>
  <conditionalFormatting sqref="E25:O25">
    <cfRule type="expression" dxfId="25" priority="14">
      <formula>$D$25="no"</formula>
    </cfRule>
  </conditionalFormatting>
  <conditionalFormatting sqref="E26:O26">
    <cfRule type="expression" dxfId="24" priority="13">
      <formula>$D$26="no"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700-000000000000}">
          <x14:formula1>
            <xm:f>'Yes or No'!$A:$A</xm:f>
          </x14:formula1>
          <xm:sqref>D17:D26 D11</xm:sqref>
        </x14:dataValidation>
      </x14:dataValidations>
    </ext>
  </extLst>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O27"/>
  <sheetViews>
    <sheetView showGridLines="0" zoomScale="80" zoomScaleNormal="80" workbookViewId="0">
      <pane xSplit="3" ySplit="8" topLeftCell="D9" activePane="bottomRight" state="frozen"/>
      <selection pane="topRight"/>
      <selection pane="bottomLeft"/>
      <selection pane="bottomRight" activeCell="D12" sqref="D12"/>
    </sheetView>
  </sheetViews>
  <sheetFormatPr defaultColWidth="8.83984375" defaultRowHeight="14.4" x14ac:dyDescent="0.55000000000000004"/>
  <cols>
    <col min="1" max="1" width="15.41796875" style="43" customWidth="1"/>
    <col min="2" max="2" width="27.15625" style="43" customWidth="1"/>
    <col min="3" max="3" width="32.83984375" style="43" customWidth="1"/>
    <col min="4" max="4" width="24.26171875" style="218" customWidth="1"/>
    <col min="5" max="12" width="42.68359375" style="43" customWidth="1"/>
    <col min="13" max="15" width="51.15625" style="43" customWidth="1"/>
    <col min="16" max="16384" width="8.83984375" style="43"/>
  </cols>
  <sheetData>
    <row r="1" spans="1:15" ht="19" customHeight="1" x14ac:dyDescent="0.7">
      <c r="A1" s="42" t="str">
        <f>'Cover and Instructions'!A1</f>
        <v>Georgia Families MHPAEA Parity</v>
      </c>
      <c r="E1" s="44" t="s">
        <v>569</v>
      </c>
    </row>
    <row r="2" spans="1:15" ht="25.8" x14ac:dyDescent="0.95">
      <c r="A2" s="45" t="s">
        <v>16</v>
      </c>
    </row>
    <row r="3" spans="1:15" ht="20.399999999999999" x14ac:dyDescent="0.75">
      <c r="A3" s="47" t="s">
        <v>183</v>
      </c>
    </row>
    <row r="4" spans="1:15" x14ac:dyDescent="0.55000000000000004">
      <c r="D4" s="77"/>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249</v>
      </c>
      <c r="B7" s="49" t="s">
        <v>457</v>
      </c>
      <c r="D7" s="77"/>
    </row>
    <row r="8" spans="1:15" x14ac:dyDescent="0.55000000000000004">
      <c r="D8" s="77"/>
    </row>
    <row r="9" spans="1:15" ht="14.7" thickBot="1" x14ac:dyDescent="0.6">
      <c r="D9" s="77"/>
    </row>
    <row r="10" spans="1:15" x14ac:dyDescent="0.55000000000000004">
      <c r="A10" s="237" t="s">
        <v>375</v>
      </c>
      <c r="B10" s="238"/>
      <c r="C10" s="238"/>
      <c r="D10" s="239"/>
      <c r="E10" s="240"/>
    </row>
    <row r="11" spans="1:15" ht="14.7" thickBot="1" x14ac:dyDescent="0.6">
      <c r="A11" s="241" t="s">
        <v>374</v>
      </c>
      <c r="B11" s="242"/>
      <c r="C11" s="242"/>
      <c r="D11" s="243"/>
      <c r="E11" s="244"/>
    </row>
    <row r="12" spans="1:15" ht="14.7" thickBot="1" x14ac:dyDescent="0.6">
      <c r="A12" s="245" t="s">
        <v>455</v>
      </c>
      <c r="B12" s="242"/>
      <c r="C12" s="242"/>
      <c r="D12" s="246" t="s">
        <v>371</v>
      </c>
      <c r="E12" s="247" t="str">
        <f>IF(D12="no","Do not complete remainder of this worksheet.","")</f>
        <v/>
      </c>
    </row>
    <row r="13" spans="1:15" ht="14.7" thickBot="1" x14ac:dyDescent="0.6">
      <c r="A13" s="248"/>
      <c r="B13" s="249"/>
      <c r="C13" s="249"/>
      <c r="D13" s="250"/>
      <c r="E13" s="251"/>
    </row>
    <row r="14" spans="1:15" ht="14.7" thickBot="1" x14ac:dyDescent="0.6">
      <c r="D14" s="77"/>
    </row>
    <row r="15" spans="1:15" ht="42.75" customHeight="1" thickBot="1" x14ac:dyDescent="0.6">
      <c r="A15" s="476" t="s">
        <v>280</v>
      </c>
      <c r="B15" s="477"/>
      <c r="C15" s="484" t="s">
        <v>248</v>
      </c>
      <c r="D15" s="492" t="s">
        <v>407</v>
      </c>
      <c r="E15" s="490" t="s">
        <v>343</v>
      </c>
      <c r="F15" s="491"/>
      <c r="G15" s="490" t="s">
        <v>344</v>
      </c>
      <c r="H15" s="491"/>
      <c r="I15" s="490" t="s">
        <v>345</v>
      </c>
      <c r="J15" s="491"/>
      <c r="K15" s="490" t="s">
        <v>443</v>
      </c>
      <c r="L15" s="491"/>
      <c r="M15" s="487" t="s">
        <v>184</v>
      </c>
      <c r="N15" s="487" t="s">
        <v>502</v>
      </c>
      <c r="O15" s="487" t="s">
        <v>446</v>
      </c>
    </row>
    <row r="16" spans="1:15" ht="28.5" customHeight="1" x14ac:dyDescent="0.55000000000000004">
      <c r="A16" s="478"/>
      <c r="B16" s="479"/>
      <c r="C16" s="485"/>
      <c r="D16" s="493"/>
      <c r="E16" s="482" t="s">
        <v>211</v>
      </c>
      <c r="F16" s="483"/>
      <c r="G16" s="482" t="s">
        <v>211</v>
      </c>
      <c r="H16" s="483"/>
      <c r="I16" s="482" t="s">
        <v>211</v>
      </c>
      <c r="J16" s="483"/>
      <c r="K16" s="482" t="s">
        <v>211</v>
      </c>
      <c r="L16" s="483"/>
      <c r="M16" s="488"/>
      <c r="N16" s="488"/>
      <c r="O16" s="488"/>
    </row>
    <row r="17" spans="1:15" ht="28.5" customHeight="1" thickBot="1" x14ac:dyDescent="0.6">
      <c r="A17" s="480"/>
      <c r="B17" s="481"/>
      <c r="C17" s="486"/>
      <c r="D17" s="494"/>
      <c r="E17" s="220" t="s">
        <v>202</v>
      </c>
      <c r="F17" s="221" t="s">
        <v>203</v>
      </c>
      <c r="G17" s="220" t="s">
        <v>202</v>
      </c>
      <c r="H17" s="221" t="s">
        <v>203</v>
      </c>
      <c r="I17" s="220" t="s">
        <v>202</v>
      </c>
      <c r="J17" s="221" t="s">
        <v>203</v>
      </c>
      <c r="K17" s="220" t="s">
        <v>202</v>
      </c>
      <c r="L17" s="221" t="s">
        <v>203</v>
      </c>
      <c r="M17" s="489"/>
      <c r="N17" s="489"/>
      <c r="O17" s="489"/>
    </row>
    <row r="18" spans="1:15" ht="15.75" customHeight="1" thickBot="1" x14ac:dyDescent="0.6">
      <c r="A18" s="497" t="s">
        <v>456</v>
      </c>
      <c r="B18" s="498"/>
      <c r="C18" s="233" t="s">
        <v>206</v>
      </c>
      <c r="D18" s="234" t="s">
        <v>372</v>
      </c>
      <c r="E18" s="325"/>
      <c r="F18" s="326"/>
      <c r="G18" s="327"/>
      <c r="H18" s="328"/>
      <c r="I18" s="325"/>
      <c r="J18" s="326"/>
      <c r="K18" s="327"/>
      <c r="L18" s="328"/>
      <c r="M18" s="320"/>
      <c r="N18" s="330"/>
      <c r="O18" s="329"/>
    </row>
    <row r="19" spans="1:15" ht="15" customHeight="1" thickBot="1" x14ac:dyDescent="0.6">
      <c r="A19" s="499"/>
      <c r="B19" s="500"/>
      <c r="C19" s="224" t="s">
        <v>207</v>
      </c>
      <c r="D19" s="234" t="s">
        <v>372</v>
      </c>
      <c r="E19" s="306"/>
      <c r="F19" s="307"/>
      <c r="G19" s="308"/>
      <c r="H19" s="309"/>
      <c r="I19" s="306"/>
      <c r="J19" s="307"/>
      <c r="K19" s="308"/>
      <c r="L19" s="309"/>
      <c r="M19" s="310"/>
      <c r="N19" s="311"/>
      <c r="O19" s="310"/>
    </row>
    <row r="20" spans="1:15" ht="15" customHeight="1" thickBot="1" x14ac:dyDescent="0.6">
      <c r="A20" s="499"/>
      <c r="B20" s="500"/>
      <c r="C20" s="224" t="s">
        <v>3</v>
      </c>
      <c r="D20" s="234" t="s">
        <v>372</v>
      </c>
      <c r="E20" s="306"/>
      <c r="F20" s="307"/>
      <c r="G20" s="308"/>
      <c r="H20" s="309"/>
      <c r="I20" s="306"/>
      <c r="J20" s="307"/>
      <c r="K20" s="308"/>
      <c r="L20" s="309"/>
      <c r="M20" s="310"/>
      <c r="N20" s="311"/>
      <c r="O20" s="310"/>
    </row>
    <row r="21" spans="1:15" ht="15" customHeight="1" thickBot="1" x14ac:dyDescent="0.6">
      <c r="A21" s="499"/>
      <c r="B21" s="500"/>
      <c r="C21" s="224" t="s">
        <v>185</v>
      </c>
      <c r="D21" s="234" t="s">
        <v>372</v>
      </c>
      <c r="E21" s="306"/>
      <c r="F21" s="307"/>
      <c r="G21" s="308"/>
      <c r="H21" s="309"/>
      <c r="I21" s="306"/>
      <c r="J21" s="307"/>
      <c r="K21" s="308"/>
      <c r="L21" s="309"/>
      <c r="M21" s="310"/>
      <c r="N21" s="311"/>
      <c r="O21" s="310"/>
    </row>
    <row r="22" spans="1:15" ht="14.5" customHeight="1" thickBot="1" x14ac:dyDescent="0.6">
      <c r="A22" s="499"/>
      <c r="B22" s="500"/>
      <c r="C22" s="224" t="s">
        <v>186</v>
      </c>
      <c r="D22" s="234" t="s">
        <v>372</v>
      </c>
      <c r="E22" s="306"/>
      <c r="F22" s="307"/>
      <c r="G22" s="308"/>
      <c r="H22" s="309"/>
      <c r="I22" s="306"/>
      <c r="J22" s="307"/>
      <c r="K22" s="308"/>
      <c r="L22" s="309"/>
      <c r="M22" s="310"/>
      <c r="N22" s="311"/>
      <c r="O22" s="310"/>
    </row>
    <row r="23" spans="1:15" ht="15.75" customHeight="1" thickBot="1" x14ac:dyDescent="0.6">
      <c r="A23" s="499"/>
      <c r="B23" s="500"/>
      <c r="C23" s="224" t="s">
        <v>7</v>
      </c>
      <c r="D23" s="234" t="s">
        <v>372</v>
      </c>
      <c r="E23" s="306"/>
      <c r="F23" s="307"/>
      <c r="G23" s="308"/>
      <c r="H23" s="309"/>
      <c r="I23" s="306"/>
      <c r="J23" s="307"/>
      <c r="K23" s="308"/>
      <c r="L23" s="309"/>
      <c r="M23" s="310"/>
      <c r="N23" s="311"/>
      <c r="O23" s="310"/>
    </row>
    <row r="24" spans="1:15" ht="15.75" customHeight="1" thickBot="1" x14ac:dyDescent="0.6">
      <c r="A24" s="499"/>
      <c r="B24" s="500"/>
      <c r="C24" s="224" t="s">
        <v>187</v>
      </c>
      <c r="D24" s="234" t="s">
        <v>372</v>
      </c>
      <c r="E24" s="306"/>
      <c r="F24" s="307"/>
      <c r="G24" s="308"/>
      <c r="H24" s="309"/>
      <c r="I24" s="306"/>
      <c r="J24" s="307"/>
      <c r="K24" s="308"/>
      <c r="L24" s="309"/>
      <c r="M24" s="310"/>
      <c r="N24" s="311"/>
      <c r="O24" s="310"/>
    </row>
    <row r="25" spans="1:15" ht="16.350000000000001" customHeight="1" thickBot="1" x14ac:dyDescent="0.6">
      <c r="A25" s="499"/>
      <c r="B25" s="500"/>
      <c r="C25" s="224" t="s">
        <v>9</v>
      </c>
      <c r="D25" s="234" t="s">
        <v>372</v>
      </c>
      <c r="E25" s="306"/>
      <c r="F25" s="307"/>
      <c r="G25" s="308"/>
      <c r="H25" s="309"/>
      <c r="I25" s="306"/>
      <c r="J25" s="307"/>
      <c r="K25" s="308"/>
      <c r="L25" s="309"/>
      <c r="M25" s="310"/>
      <c r="N25" s="311"/>
      <c r="O25" s="310"/>
    </row>
    <row r="26" spans="1:15" ht="15.75" customHeight="1" thickBot="1" x14ac:dyDescent="0.6">
      <c r="A26" s="499"/>
      <c r="B26" s="500"/>
      <c r="C26" s="224" t="s">
        <v>188</v>
      </c>
      <c r="D26" s="234" t="s">
        <v>372</v>
      </c>
      <c r="E26" s="306"/>
      <c r="F26" s="307"/>
      <c r="G26" s="308"/>
      <c r="H26" s="309"/>
      <c r="I26" s="306"/>
      <c r="J26" s="307"/>
      <c r="K26" s="308"/>
      <c r="L26" s="309"/>
      <c r="M26" s="310"/>
      <c r="N26" s="311"/>
      <c r="O26" s="310"/>
    </row>
    <row r="27" spans="1:15" ht="15.75" customHeight="1" thickBot="1" x14ac:dyDescent="0.6">
      <c r="A27" s="501"/>
      <c r="B27" s="502"/>
      <c r="C27" s="226" t="s">
        <v>189</v>
      </c>
      <c r="D27" s="234" t="s">
        <v>372</v>
      </c>
      <c r="E27" s="312"/>
      <c r="F27" s="313"/>
      <c r="G27" s="314"/>
      <c r="H27" s="315"/>
      <c r="I27" s="312"/>
      <c r="J27" s="313"/>
      <c r="K27" s="314"/>
      <c r="L27" s="315"/>
      <c r="M27" s="316"/>
      <c r="N27" s="317"/>
      <c r="O27" s="316"/>
    </row>
  </sheetData>
  <sheetProtection algorithmName="SHA-512" hashValue="EpIX7VBS8uAsE6Z4+GAbCpx7hDq5Vx8lVlBf3H4F9UkFIC28A5ql2O7HvWkp2970yjm/AgU0nUqUkWpi9zzSAA==" saltValue="Dytx3duN1bOBrAFZ80WhOQ=="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15">
    <mergeCell ref="A15:B17"/>
    <mergeCell ref="C15:C17"/>
    <mergeCell ref="E15:F15"/>
    <mergeCell ref="A18:B27"/>
    <mergeCell ref="G15:H15"/>
    <mergeCell ref="D15:D17"/>
    <mergeCell ref="O15:O17"/>
    <mergeCell ref="I15:J15"/>
    <mergeCell ref="K15:L15"/>
    <mergeCell ref="M15:M17"/>
    <mergeCell ref="E16:F16"/>
    <mergeCell ref="G16:H16"/>
    <mergeCell ref="I16:J16"/>
    <mergeCell ref="K16:L16"/>
    <mergeCell ref="N15:N17"/>
  </mergeCells>
  <conditionalFormatting sqref="D18:D27">
    <cfRule type="expression" dxfId="23" priority="1">
      <formula>$D$11="no"</formula>
    </cfRule>
  </conditionalFormatting>
  <conditionalFormatting sqref="E18:O18">
    <cfRule type="expression" dxfId="22" priority="22">
      <formula>$D$18="no"</formula>
    </cfRule>
  </conditionalFormatting>
  <conditionalFormatting sqref="E18:O27">
    <cfRule type="expression" dxfId="21" priority="2">
      <formula>$D$12="no"</formula>
    </cfRule>
  </conditionalFormatting>
  <conditionalFormatting sqref="E19:O19">
    <cfRule type="expression" dxfId="20" priority="21">
      <formula>$D$19="no"</formula>
    </cfRule>
  </conditionalFormatting>
  <conditionalFormatting sqref="E20:O20">
    <cfRule type="expression" dxfId="19" priority="20">
      <formula>$D$20="no"</formula>
    </cfRule>
  </conditionalFormatting>
  <conditionalFormatting sqref="E21:O21">
    <cfRule type="expression" dxfId="18" priority="19">
      <formula>$D$21="no"</formula>
    </cfRule>
  </conditionalFormatting>
  <conditionalFormatting sqref="E22:O22">
    <cfRule type="expression" dxfId="17" priority="18">
      <formula>$D$22="no"</formula>
    </cfRule>
  </conditionalFormatting>
  <conditionalFormatting sqref="E23:O23">
    <cfRule type="expression" dxfId="16" priority="17">
      <formula>$D$23="no"</formula>
    </cfRule>
  </conditionalFormatting>
  <conditionalFormatting sqref="E24:O24">
    <cfRule type="expression" dxfId="15" priority="16">
      <formula>$D$24="no"</formula>
    </cfRule>
  </conditionalFormatting>
  <conditionalFormatting sqref="E25:O25">
    <cfRule type="expression" dxfId="14" priority="15">
      <formula>$D$25="no"</formula>
    </cfRule>
  </conditionalFormatting>
  <conditionalFormatting sqref="E26:O26">
    <cfRule type="expression" dxfId="13" priority="14">
      <formula>$D$26="no"</formula>
    </cfRule>
  </conditionalFormatting>
  <conditionalFormatting sqref="E27:O27">
    <cfRule type="expression" dxfId="12" priority="13">
      <formula>$D$27="no"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800-000000000000}">
          <x14:formula1>
            <xm:f>'Yes or No'!$A:$A</xm:f>
          </x14:formula1>
          <xm:sqref>D18:D27 D12</xm:sqref>
        </x14:dataValidation>
      </x14:dataValidations>
    </ext>
  </extLst>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dimension ref="A1:I22"/>
  <sheetViews>
    <sheetView showGridLines="0" zoomScale="80" zoomScaleNormal="80" workbookViewId="0">
      <pane xSplit="3" ySplit="11" topLeftCell="D12" activePane="bottomRight" state="frozen"/>
      <selection pane="topRight"/>
      <selection pane="bottomLeft"/>
      <selection pane="bottomRight" activeCell="F12" sqref="F12"/>
    </sheetView>
  </sheetViews>
  <sheetFormatPr defaultColWidth="8.83984375" defaultRowHeight="14.4" x14ac:dyDescent="0.55000000000000004"/>
  <cols>
    <col min="1" max="1" width="18.83984375" style="43" customWidth="1"/>
    <col min="2" max="2" width="25.68359375" style="43" customWidth="1"/>
    <col min="3" max="3" width="24.41796875" style="43" customWidth="1"/>
    <col min="4" max="4" width="28.83984375" style="218" customWidth="1"/>
    <col min="5" max="6" width="85" style="43" customWidth="1"/>
    <col min="7" max="8" width="51.15625" style="43" customWidth="1"/>
    <col min="9" max="9" width="48.68359375" style="43" customWidth="1"/>
    <col min="10" max="16384" width="8.83984375" style="43"/>
  </cols>
  <sheetData>
    <row r="1" spans="1:9" ht="19" customHeight="1" x14ac:dyDescent="0.7">
      <c r="A1" s="42" t="str">
        <f>'Cover and Instructions'!A1</f>
        <v>Georgia Families MHPAEA Parity</v>
      </c>
      <c r="E1" s="44" t="s">
        <v>569</v>
      </c>
    </row>
    <row r="2" spans="1:9" ht="25.8" x14ac:dyDescent="0.95">
      <c r="A2" s="45" t="s">
        <v>16</v>
      </c>
    </row>
    <row r="3" spans="1:9" ht="20.399999999999999" x14ac:dyDescent="0.75">
      <c r="A3" s="47" t="s">
        <v>183</v>
      </c>
    </row>
    <row r="4" spans="1:9" x14ac:dyDescent="0.55000000000000004">
      <c r="D4" s="77"/>
    </row>
    <row r="5" spans="1:9" x14ac:dyDescent="0.55000000000000004">
      <c r="A5" s="49" t="s">
        <v>0</v>
      </c>
      <c r="B5" s="50" t="str">
        <f>'Cover and Instructions'!D4</f>
        <v>Peach State Health Plan</v>
      </c>
      <c r="C5" s="50"/>
    </row>
    <row r="6" spans="1:9" x14ac:dyDescent="0.55000000000000004">
      <c r="A6" s="49" t="s">
        <v>513</v>
      </c>
      <c r="B6" s="50" t="str">
        <f>'Cover and Instructions'!D5</f>
        <v>Title XIX Children</v>
      </c>
      <c r="C6" s="50"/>
    </row>
    <row r="7" spans="1:9" x14ac:dyDescent="0.55000000000000004">
      <c r="A7" s="49" t="s">
        <v>252</v>
      </c>
      <c r="B7" s="49" t="s">
        <v>253</v>
      </c>
      <c r="D7" s="77"/>
    </row>
    <row r="8" spans="1:9" ht="14.7" thickBot="1" x14ac:dyDescent="0.6">
      <c r="D8" s="77"/>
    </row>
    <row r="9" spans="1:9" ht="48" customHeight="1" thickBot="1" x14ac:dyDescent="0.6">
      <c r="A9" s="476" t="s">
        <v>280</v>
      </c>
      <c r="B9" s="477"/>
      <c r="C9" s="484" t="s">
        <v>254</v>
      </c>
      <c r="D9" s="492" t="s">
        <v>407</v>
      </c>
      <c r="E9" s="490" t="s">
        <v>443</v>
      </c>
      <c r="F9" s="491"/>
      <c r="G9" s="487" t="s">
        <v>184</v>
      </c>
      <c r="H9" s="487" t="s">
        <v>502</v>
      </c>
      <c r="I9" s="487" t="s">
        <v>474</v>
      </c>
    </row>
    <row r="10" spans="1:9" ht="30" customHeight="1" x14ac:dyDescent="0.55000000000000004">
      <c r="A10" s="478"/>
      <c r="B10" s="479"/>
      <c r="C10" s="485"/>
      <c r="D10" s="493"/>
      <c r="E10" s="482" t="s">
        <v>211</v>
      </c>
      <c r="F10" s="483"/>
      <c r="G10" s="488"/>
      <c r="H10" s="488"/>
      <c r="I10" s="488"/>
    </row>
    <row r="11" spans="1:9" ht="39" customHeight="1" thickBot="1" x14ac:dyDescent="0.6">
      <c r="A11" s="480"/>
      <c r="B11" s="481"/>
      <c r="C11" s="486"/>
      <c r="D11" s="494"/>
      <c r="E11" s="220" t="s">
        <v>202</v>
      </c>
      <c r="F11" s="221" t="s">
        <v>203</v>
      </c>
      <c r="G11" s="489"/>
      <c r="H11" s="489"/>
      <c r="I11" s="489"/>
    </row>
    <row r="12" spans="1:9" ht="237.75" customHeight="1" x14ac:dyDescent="0.55000000000000004">
      <c r="A12" s="470" t="s">
        <v>449</v>
      </c>
      <c r="B12" s="471"/>
      <c r="C12" s="233" t="s">
        <v>6</v>
      </c>
      <c r="D12" s="223" t="s">
        <v>371</v>
      </c>
      <c r="E12" s="327" t="s">
        <v>604</v>
      </c>
      <c r="F12" s="328" t="s">
        <v>582</v>
      </c>
      <c r="G12" s="359" t="s">
        <v>675</v>
      </c>
      <c r="H12" s="361" t="s">
        <v>676</v>
      </c>
      <c r="I12" s="320" t="s">
        <v>583</v>
      </c>
    </row>
    <row r="13" spans="1:9" ht="237.75" customHeight="1" x14ac:dyDescent="0.55000000000000004">
      <c r="A13" s="472"/>
      <c r="B13" s="473"/>
      <c r="C13" s="222" t="s">
        <v>473</v>
      </c>
      <c r="D13" s="231" t="s">
        <v>371</v>
      </c>
      <c r="E13" s="308" t="s">
        <v>605</v>
      </c>
      <c r="F13" s="309" t="s">
        <v>582</v>
      </c>
      <c r="G13" s="310" t="s">
        <v>677</v>
      </c>
      <c r="H13" s="311" t="s">
        <v>678</v>
      </c>
      <c r="I13" s="310" t="s">
        <v>583</v>
      </c>
    </row>
    <row r="14" spans="1:9" ht="237.75" customHeight="1" x14ac:dyDescent="0.55000000000000004">
      <c r="A14" s="472"/>
      <c r="B14" s="473"/>
      <c r="C14" s="224" t="s">
        <v>2</v>
      </c>
      <c r="D14" s="231" t="s">
        <v>371</v>
      </c>
      <c r="E14" s="308" t="s">
        <v>606</v>
      </c>
      <c r="F14" s="309" t="s">
        <v>582</v>
      </c>
      <c r="G14" s="310" t="s">
        <v>679</v>
      </c>
      <c r="H14" s="311" t="s">
        <v>680</v>
      </c>
      <c r="I14" s="310" t="s">
        <v>584</v>
      </c>
    </row>
    <row r="15" spans="1:9" ht="237.75" customHeight="1" x14ac:dyDescent="0.55000000000000004">
      <c r="A15" s="472"/>
      <c r="B15" s="473"/>
      <c r="C15" s="224" t="s">
        <v>11</v>
      </c>
      <c r="D15" s="231" t="s">
        <v>371</v>
      </c>
      <c r="E15" s="308" t="s">
        <v>607</v>
      </c>
      <c r="F15" s="309" t="s">
        <v>582</v>
      </c>
      <c r="G15" s="310" t="s">
        <v>681</v>
      </c>
      <c r="H15" s="311" t="s">
        <v>585</v>
      </c>
      <c r="I15" s="310" t="s">
        <v>583</v>
      </c>
    </row>
    <row r="16" spans="1:9" ht="237.75" customHeight="1" x14ac:dyDescent="0.55000000000000004">
      <c r="A16" s="472"/>
      <c r="B16" s="473"/>
      <c r="C16" s="224" t="s">
        <v>12</v>
      </c>
      <c r="D16" s="231" t="s">
        <v>372</v>
      </c>
      <c r="E16" s="308"/>
      <c r="F16" s="309"/>
      <c r="G16" s="310"/>
      <c r="H16" s="311"/>
      <c r="I16" s="310"/>
    </row>
    <row r="17" spans="1:9" ht="237.75" customHeight="1" thickBot="1" x14ac:dyDescent="0.6">
      <c r="A17" s="474"/>
      <c r="B17" s="475"/>
      <c r="C17" s="226" t="s">
        <v>10</v>
      </c>
      <c r="D17" s="232" t="s">
        <v>372</v>
      </c>
      <c r="E17" s="314"/>
      <c r="F17" s="315"/>
      <c r="G17" s="316"/>
      <c r="H17" s="317"/>
      <c r="I17" s="316"/>
    </row>
    <row r="18" spans="1:9" x14ac:dyDescent="0.55000000000000004">
      <c r="D18" s="43"/>
    </row>
    <row r="19" spans="1:9" x14ac:dyDescent="0.55000000000000004">
      <c r="D19" s="43"/>
    </row>
    <row r="20" spans="1:9" x14ac:dyDescent="0.55000000000000004">
      <c r="D20" s="43"/>
    </row>
    <row r="21" spans="1:9" x14ac:dyDescent="0.55000000000000004">
      <c r="D21" s="43"/>
    </row>
    <row r="22" spans="1:9" x14ac:dyDescent="0.55000000000000004">
      <c r="D22" s="43"/>
    </row>
  </sheetData>
  <sheetProtection algorithmName="SHA-512" hashValue="OHATwosBmClPfesBLzDt7QV9lu809siFsHqA0eVQgwUUio/5gntT9ZZGxgPsiEbFJ7wDuehOVJ17ydBzPRcutg==" saltValue="lUxL9B6abfV+LECKtVARZw==" spinCount="100000" sheet="1" objects="1" scenarios="1" formatCells="0" formatColumns="0" formatRows="0" selectLockedCells="1"/>
  <customSheetViews>
    <customSheetView guid="{13810DCC-AA08-45AA-A2EB-614B3F1533B3}">
      <selection sqref="A1:XFD1048576"/>
      <pageMargins left="0.7" right="0.7" top="0.75" bottom="0.75" header="0.3" footer="0.3"/>
    </customSheetView>
  </customSheetViews>
  <mergeCells count="9">
    <mergeCell ref="I9:I11"/>
    <mergeCell ref="A9:B11"/>
    <mergeCell ref="C9:C11"/>
    <mergeCell ref="A12:B17"/>
    <mergeCell ref="D9:D11"/>
    <mergeCell ref="E9:F9"/>
    <mergeCell ref="G9:G11"/>
    <mergeCell ref="E10:F10"/>
    <mergeCell ref="H9:H11"/>
  </mergeCells>
  <conditionalFormatting sqref="E12:I12">
    <cfRule type="expression" dxfId="11" priority="4">
      <formula>$D$12="no"</formula>
    </cfRule>
  </conditionalFormatting>
  <conditionalFormatting sqref="E13:I13">
    <cfRule type="expression" dxfId="10" priority="2">
      <formula>$D$13="no"</formula>
    </cfRule>
  </conditionalFormatting>
  <conditionalFormatting sqref="E14:I14">
    <cfRule type="expression" dxfId="9" priority="3">
      <formula>$D$14="no"</formula>
    </cfRule>
  </conditionalFormatting>
  <conditionalFormatting sqref="E15:I15">
    <cfRule type="expression" dxfId="8" priority="1">
      <formula>$D$15="no"</formula>
    </cfRule>
  </conditionalFormatting>
  <conditionalFormatting sqref="E16:I16">
    <cfRule type="expression" dxfId="7" priority="6">
      <formula>$D$16="no"</formula>
    </cfRule>
  </conditionalFormatting>
  <conditionalFormatting sqref="E17:I17">
    <cfRule type="expression" dxfId="6" priority="5">
      <formula>$D$17="no"</formula>
    </cfRule>
  </conditionalFormatting>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900-000000000000}">
          <x14:formula1>
            <xm:f>'Yes or No'!$A:$A</xm:f>
          </x14:formula1>
          <xm:sqref>D12:D17</xm:sqref>
        </x14:dataValidation>
      </x14:dataValidations>
    </ext>
  </extLst>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P21"/>
  <sheetViews>
    <sheetView showGridLines="0" zoomScale="80" zoomScaleNormal="80" workbookViewId="0">
      <pane xSplit="3" ySplit="11" topLeftCell="D12" activePane="bottomRight" state="frozen"/>
      <selection pane="topRight"/>
      <selection pane="bottomLeft"/>
      <selection pane="bottomRight" activeCell="F12" sqref="F1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4" width="24.15625" style="218" customWidth="1"/>
    <col min="5" max="12" width="47.15625" style="43" customWidth="1"/>
    <col min="13" max="15" width="51.15625" style="43" customWidth="1"/>
    <col min="16" max="16" width="38.68359375" style="43" customWidth="1"/>
    <col min="17" max="16384" width="8.83984375" style="43"/>
  </cols>
  <sheetData>
    <row r="1" spans="1:16" ht="19" customHeight="1" x14ac:dyDescent="0.7">
      <c r="A1" s="42" t="str">
        <f>'Cover and Instructions'!A1</f>
        <v>Georgia Families MHPAEA Parity</v>
      </c>
      <c r="E1" s="44" t="s">
        <v>569</v>
      </c>
    </row>
    <row r="2" spans="1:16" ht="25.8" x14ac:dyDescent="0.95">
      <c r="A2" s="45" t="s">
        <v>16</v>
      </c>
    </row>
    <row r="3" spans="1:16" ht="20.399999999999999" x14ac:dyDescent="0.75">
      <c r="A3" s="47" t="s">
        <v>183</v>
      </c>
    </row>
    <row r="4" spans="1:16" x14ac:dyDescent="0.55000000000000004">
      <c r="D4" s="77"/>
    </row>
    <row r="5" spans="1:16" x14ac:dyDescent="0.55000000000000004">
      <c r="A5" s="49" t="s">
        <v>0</v>
      </c>
      <c r="B5" s="50" t="str">
        <f>'Cover and Instructions'!D4</f>
        <v>Peach State Health Plan</v>
      </c>
      <c r="C5" s="50"/>
    </row>
    <row r="6" spans="1:16" x14ac:dyDescent="0.55000000000000004">
      <c r="A6" s="49" t="s">
        <v>513</v>
      </c>
      <c r="B6" s="50" t="str">
        <f>'Cover and Instructions'!D5</f>
        <v>Title XIX Children</v>
      </c>
      <c r="C6" s="50"/>
    </row>
    <row r="7" spans="1:16" x14ac:dyDescent="0.55000000000000004">
      <c r="A7" s="49" t="s">
        <v>255</v>
      </c>
      <c r="B7" s="49" t="s">
        <v>279</v>
      </c>
      <c r="D7" s="77"/>
    </row>
    <row r="8" spans="1:16" ht="14.7" thickBot="1" x14ac:dyDescent="0.6">
      <c r="D8" s="77"/>
      <c r="E8" s="219"/>
    </row>
    <row r="9" spans="1:16" ht="39" customHeight="1" thickBot="1" x14ac:dyDescent="0.6">
      <c r="A9" s="476" t="s">
        <v>280</v>
      </c>
      <c r="B9" s="477"/>
      <c r="C9" s="484" t="s">
        <v>256</v>
      </c>
      <c r="D9" s="492" t="s">
        <v>407</v>
      </c>
      <c r="E9" s="490" t="s">
        <v>343</v>
      </c>
      <c r="F9" s="491"/>
      <c r="G9" s="490" t="s">
        <v>344</v>
      </c>
      <c r="H9" s="491"/>
      <c r="I9" s="490" t="s">
        <v>345</v>
      </c>
      <c r="J9" s="491"/>
      <c r="K9" s="490" t="s">
        <v>443</v>
      </c>
      <c r="L9" s="491"/>
      <c r="M9" s="487" t="s">
        <v>184</v>
      </c>
      <c r="N9" s="487" t="s">
        <v>502</v>
      </c>
      <c r="O9" s="487" t="s">
        <v>446</v>
      </c>
      <c r="P9" s="503"/>
    </row>
    <row r="10" spans="1:16" ht="26.25" customHeight="1" x14ac:dyDescent="0.55000000000000004">
      <c r="A10" s="478"/>
      <c r="B10" s="479"/>
      <c r="C10" s="485"/>
      <c r="D10" s="493"/>
      <c r="E10" s="482" t="s">
        <v>211</v>
      </c>
      <c r="F10" s="483"/>
      <c r="G10" s="482" t="s">
        <v>211</v>
      </c>
      <c r="H10" s="483"/>
      <c r="I10" s="482" t="s">
        <v>211</v>
      </c>
      <c r="J10" s="483"/>
      <c r="K10" s="482" t="s">
        <v>211</v>
      </c>
      <c r="L10" s="483"/>
      <c r="M10" s="488"/>
      <c r="N10" s="488"/>
      <c r="O10" s="488"/>
      <c r="P10" s="503"/>
    </row>
    <row r="11" spans="1:16" ht="26.25" customHeight="1" thickBot="1" x14ac:dyDescent="0.6">
      <c r="A11" s="480"/>
      <c r="B11" s="481"/>
      <c r="C11" s="486"/>
      <c r="D11" s="494"/>
      <c r="E11" s="220" t="s">
        <v>202</v>
      </c>
      <c r="F11" s="221" t="s">
        <v>203</v>
      </c>
      <c r="G11" s="220" t="s">
        <v>202</v>
      </c>
      <c r="H11" s="221" t="s">
        <v>203</v>
      </c>
      <c r="I11" s="220" t="s">
        <v>202</v>
      </c>
      <c r="J11" s="221" t="s">
        <v>203</v>
      </c>
      <c r="K11" s="220" t="s">
        <v>202</v>
      </c>
      <c r="L11" s="221" t="s">
        <v>203</v>
      </c>
      <c r="M11" s="489"/>
      <c r="N11" s="489"/>
      <c r="O11" s="489"/>
      <c r="P11" s="503"/>
    </row>
    <row r="12" spans="1:16" ht="140.25" customHeight="1" x14ac:dyDescent="0.55000000000000004">
      <c r="A12" s="497" t="s">
        <v>450</v>
      </c>
      <c r="B12" s="498"/>
      <c r="C12" s="233" t="s">
        <v>208</v>
      </c>
      <c r="D12" s="223" t="s">
        <v>371</v>
      </c>
      <c r="E12" s="325" t="s">
        <v>665</v>
      </c>
      <c r="F12" s="326" t="s">
        <v>572</v>
      </c>
      <c r="G12" s="327" t="s">
        <v>586</v>
      </c>
      <c r="H12" s="328" t="s">
        <v>587</v>
      </c>
      <c r="I12" s="325" t="s">
        <v>588</v>
      </c>
      <c r="J12" s="326" t="s">
        <v>572</v>
      </c>
      <c r="K12" s="360" t="s">
        <v>589</v>
      </c>
      <c r="L12" s="360" t="s">
        <v>589</v>
      </c>
      <c r="M12" s="320" t="s">
        <v>590</v>
      </c>
      <c r="N12" s="366" t="s">
        <v>666</v>
      </c>
      <c r="O12" s="320" t="s">
        <v>580</v>
      </c>
    </row>
    <row r="13" spans="1:16" ht="140.25" customHeight="1" x14ac:dyDescent="0.55000000000000004">
      <c r="A13" s="499"/>
      <c r="B13" s="500"/>
      <c r="C13" s="224" t="s">
        <v>503</v>
      </c>
      <c r="D13" s="231" t="s">
        <v>371</v>
      </c>
      <c r="E13" s="306" t="s">
        <v>591</v>
      </c>
      <c r="F13" s="307" t="s">
        <v>608</v>
      </c>
      <c r="G13" s="308" t="s">
        <v>592</v>
      </c>
      <c r="H13" s="309" t="s">
        <v>572</v>
      </c>
      <c r="I13" s="306" t="s">
        <v>593</v>
      </c>
      <c r="J13" s="307" t="s">
        <v>594</v>
      </c>
      <c r="K13" s="367" t="s">
        <v>595</v>
      </c>
      <c r="L13" s="368" t="s">
        <v>595</v>
      </c>
      <c r="M13" s="310" t="s">
        <v>596</v>
      </c>
      <c r="N13" s="311" t="s">
        <v>609</v>
      </c>
      <c r="O13" s="310" t="s">
        <v>580</v>
      </c>
    </row>
    <row r="14" spans="1:16" ht="140.25" customHeight="1" x14ac:dyDescent="0.55000000000000004">
      <c r="A14" s="499"/>
      <c r="B14" s="500"/>
      <c r="C14" s="224" t="s">
        <v>5</v>
      </c>
      <c r="D14" s="231" t="s">
        <v>371</v>
      </c>
      <c r="E14" s="306" t="s">
        <v>667</v>
      </c>
      <c r="F14" s="307" t="s">
        <v>572</v>
      </c>
      <c r="G14" s="308" t="s">
        <v>592</v>
      </c>
      <c r="H14" s="309" t="s">
        <v>572</v>
      </c>
      <c r="I14" s="306" t="s">
        <v>594</v>
      </c>
      <c r="J14" s="307" t="s">
        <v>594</v>
      </c>
      <c r="K14" s="367" t="s">
        <v>595</v>
      </c>
      <c r="L14" s="368" t="s">
        <v>595</v>
      </c>
      <c r="M14" s="310" t="s">
        <v>597</v>
      </c>
      <c r="N14" s="311" t="s">
        <v>598</v>
      </c>
      <c r="O14" s="310" t="s">
        <v>580</v>
      </c>
    </row>
    <row r="15" spans="1:16" ht="140.25" customHeight="1" x14ac:dyDescent="0.55000000000000004">
      <c r="A15" s="499"/>
      <c r="B15" s="500"/>
      <c r="C15" s="224" t="s">
        <v>504</v>
      </c>
      <c r="D15" s="231" t="s">
        <v>371</v>
      </c>
      <c r="E15" s="306" t="s">
        <v>599</v>
      </c>
      <c r="F15" s="307" t="s">
        <v>572</v>
      </c>
      <c r="G15" s="308" t="s">
        <v>599</v>
      </c>
      <c r="H15" s="309" t="s">
        <v>572</v>
      </c>
      <c r="I15" s="306" t="s">
        <v>594</v>
      </c>
      <c r="J15" s="307" t="s">
        <v>594</v>
      </c>
      <c r="K15" s="367" t="s">
        <v>595</v>
      </c>
      <c r="L15" s="368" t="s">
        <v>595</v>
      </c>
      <c r="M15" s="310" t="s">
        <v>600</v>
      </c>
      <c r="N15" s="311" t="s">
        <v>610</v>
      </c>
      <c r="O15" s="310" t="s">
        <v>580</v>
      </c>
    </row>
    <row r="16" spans="1:16" ht="140.25" customHeight="1" x14ac:dyDescent="0.55000000000000004">
      <c r="A16" s="499"/>
      <c r="B16" s="500"/>
      <c r="C16" s="224" t="s">
        <v>8</v>
      </c>
      <c r="D16" s="231" t="s">
        <v>372</v>
      </c>
      <c r="E16" s="318"/>
      <c r="F16" s="319"/>
      <c r="G16" s="331"/>
      <c r="H16" s="332"/>
      <c r="I16" s="318"/>
      <c r="J16" s="319"/>
      <c r="K16" s="331"/>
      <c r="L16" s="332"/>
      <c r="M16" s="321"/>
      <c r="N16" s="322"/>
      <c r="O16" s="321"/>
    </row>
    <row r="17" spans="1:15" ht="140.25" customHeight="1" thickBot="1" x14ac:dyDescent="0.6">
      <c r="A17" s="501"/>
      <c r="B17" s="502"/>
      <c r="C17" s="226" t="s">
        <v>4</v>
      </c>
      <c r="D17" s="232" t="s">
        <v>372</v>
      </c>
      <c r="E17" s="333"/>
      <c r="F17" s="334"/>
      <c r="G17" s="335"/>
      <c r="H17" s="336"/>
      <c r="I17" s="333"/>
      <c r="J17" s="334"/>
      <c r="K17" s="335"/>
      <c r="L17" s="336"/>
      <c r="M17" s="323"/>
      <c r="N17" s="324"/>
      <c r="O17" s="323"/>
    </row>
    <row r="18" spans="1:15" x14ac:dyDescent="0.55000000000000004">
      <c r="D18" s="43"/>
    </row>
    <row r="19" spans="1:15" x14ac:dyDescent="0.55000000000000004">
      <c r="D19" s="43"/>
    </row>
    <row r="20" spans="1:15" x14ac:dyDescent="0.55000000000000004">
      <c r="D20" s="43"/>
    </row>
    <row r="21" spans="1:15" x14ac:dyDescent="0.55000000000000004">
      <c r="D21" s="43"/>
    </row>
  </sheetData>
  <sheetProtection algorithmName="SHA-512" hashValue="8sgSYVyPrpfRAaVotTJomqfnaGyepJTWd9JqPBLjAc9O1HQiLCetsVPpMPqZ5NkaTJupP/9Ua6jyBsPcuLMwEg==" saltValue="eckPk9FFQEqiJqrbdi5tRA==" spinCount="100000" sheet="1" objects="1" scenarios="1" formatCells="0" formatColumns="0" formatRows="0" selectLockedCells="1"/>
  <customSheetViews>
    <customSheetView guid="{13810DCC-AA08-45AA-A2EB-614B3F1533B3}">
      <pageMargins left="0.7" right="0.7" top="0.75" bottom="0.75" header="0.3" footer="0.3"/>
    </customSheetView>
  </customSheetViews>
  <mergeCells count="16">
    <mergeCell ref="P9:P11"/>
    <mergeCell ref="O9:O11"/>
    <mergeCell ref="A9:B11"/>
    <mergeCell ref="C9:C11"/>
    <mergeCell ref="E9:F9"/>
    <mergeCell ref="M9:M11"/>
    <mergeCell ref="N9:N11"/>
    <mergeCell ref="A12:B17"/>
    <mergeCell ref="G9:H9"/>
    <mergeCell ref="D9:D11"/>
    <mergeCell ref="I9:J9"/>
    <mergeCell ref="K9:L9"/>
    <mergeCell ref="E10:F10"/>
    <mergeCell ref="G10:H10"/>
    <mergeCell ref="I10:J10"/>
    <mergeCell ref="K10:L10"/>
  </mergeCells>
  <conditionalFormatting sqref="E12:O12">
    <cfRule type="expression" dxfId="5" priority="2">
      <formula>$D$12="no"</formula>
    </cfRule>
  </conditionalFormatting>
  <conditionalFormatting sqref="E13:O13">
    <cfRule type="expression" dxfId="4" priority="4">
      <formula>$D$13="no"</formula>
    </cfRule>
  </conditionalFormatting>
  <conditionalFormatting sqref="E14:O14">
    <cfRule type="expression" dxfId="3" priority="1">
      <formula>$D$14="no"</formula>
    </cfRule>
  </conditionalFormatting>
  <conditionalFormatting sqref="E15:O15">
    <cfRule type="expression" dxfId="2" priority="3">
      <formula>$D$15="no"</formula>
    </cfRule>
  </conditionalFormatting>
  <conditionalFormatting sqref="E16:O16">
    <cfRule type="expression" dxfId="1" priority="22">
      <formula>$D$16="no"</formula>
    </cfRule>
  </conditionalFormatting>
  <conditionalFormatting sqref="E17:O17">
    <cfRule type="expression" dxfId="0" priority="21">
      <formula>$D$17="no"</formula>
    </cfRule>
  </conditionalFormatting>
  <pageMargins left="0.7" right="0.7" top="0.75" bottom="0.75" header="0.3" footer="0.3"/>
  <pageSetup orientation="portrait" horizontalDpi="1200" verticalDpi="1200"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1A00-000000000000}">
          <x14:formula1>
            <xm:f>'Yes or No'!$A:$A</xm:f>
          </x14:formula1>
          <xm:sqref>D12:D17</xm:sqref>
        </x14:dataValidation>
      </x14:dataValidations>
    </ext>
  </extLst>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dimension ref="A1:O23"/>
  <sheetViews>
    <sheetView showGridLines="0" zoomScale="80" zoomScaleNormal="80" workbookViewId="0">
      <pane xSplit="3" ySplit="11" topLeftCell="D12" activePane="bottomRight" state="frozen"/>
      <selection activeCell="A12" sqref="A12:D83"/>
      <selection pane="topRight" activeCell="A12" sqref="A12:D83"/>
      <selection pane="bottomLeft" activeCell="A12" sqref="A12:D83"/>
      <selection pane="bottomRight" activeCell="D12" sqref="D1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11" width="28.41796875" style="43" customWidth="1"/>
    <col min="12" max="14" width="51.15625" style="43" customWidth="1"/>
    <col min="15" max="15" width="38.68359375" style="43" customWidth="1"/>
    <col min="16" max="16384" width="8.83984375" style="43"/>
  </cols>
  <sheetData>
    <row r="1" spans="1:15" ht="19" customHeight="1" x14ac:dyDescent="0.7">
      <c r="A1" s="42" t="str">
        <f>'Cover and Instructions'!A1</f>
        <v>Georgia Families MHPAEA Parity</v>
      </c>
      <c r="D1" s="44" t="s">
        <v>569</v>
      </c>
    </row>
    <row r="2" spans="1:15" ht="25.8" x14ac:dyDescent="0.95">
      <c r="A2" s="45" t="s">
        <v>16</v>
      </c>
    </row>
    <row r="3" spans="1:15" ht="20.399999999999999" x14ac:dyDescent="0.75">
      <c r="A3" s="47" t="s">
        <v>611</v>
      </c>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612</v>
      </c>
      <c r="B7" s="49"/>
    </row>
    <row r="8" spans="1:15" ht="14.7" thickBot="1" x14ac:dyDescent="0.6">
      <c r="D8" s="219"/>
    </row>
    <row r="9" spans="1:15" ht="39" customHeight="1" thickBot="1" x14ac:dyDescent="0.6">
      <c r="A9" s="476" t="s">
        <v>280</v>
      </c>
      <c r="B9" s="477"/>
      <c r="C9" s="484" t="s">
        <v>613</v>
      </c>
      <c r="D9" s="490" t="s">
        <v>343</v>
      </c>
      <c r="E9" s="491"/>
      <c r="F9" s="490" t="s">
        <v>344</v>
      </c>
      <c r="G9" s="491"/>
      <c r="H9" s="490" t="s">
        <v>345</v>
      </c>
      <c r="I9" s="491"/>
      <c r="J9" s="490" t="s">
        <v>443</v>
      </c>
      <c r="K9" s="491"/>
      <c r="L9" s="487" t="s">
        <v>184</v>
      </c>
      <c r="M9" s="487" t="s">
        <v>502</v>
      </c>
      <c r="N9" s="487" t="s">
        <v>614</v>
      </c>
      <c r="O9" s="503"/>
    </row>
    <row r="10" spans="1:15" ht="26.25" customHeight="1" x14ac:dyDescent="0.55000000000000004">
      <c r="A10" s="478"/>
      <c r="B10" s="479"/>
      <c r="C10" s="485"/>
      <c r="D10" s="482" t="s">
        <v>615</v>
      </c>
      <c r="E10" s="483"/>
      <c r="F10" s="482" t="s">
        <v>615</v>
      </c>
      <c r="G10" s="483"/>
      <c r="H10" s="482" t="s">
        <v>615</v>
      </c>
      <c r="I10" s="483"/>
      <c r="J10" s="482" t="s">
        <v>615</v>
      </c>
      <c r="K10" s="483"/>
      <c r="L10" s="488"/>
      <c r="M10" s="488"/>
      <c r="N10" s="488"/>
      <c r="O10" s="503"/>
    </row>
    <row r="11" spans="1:15" ht="26.25" customHeight="1" thickBot="1" x14ac:dyDescent="0.6">
      <c r="A11" s="480"/>
      <c r="B11" s="481"/>
      <c r="C11" s="486"/>
      <c r="D11" s="220" t="s">
        <v>202</v>
      </c>
      <c r="E11" s="221" t="s">
        <v>203</v>
      </c>
      <c r="F11" s="220" t="s">
        <v>202</v>
      </c>
      <c r="G11" s="221" t="s">
        <v>203</v>
      </c>
      <c r="H11" s="220" t="s">
        <v>202</v>
      </c>
      <c r="I11" s="221" t="s">
        <v>203</v>
      </c>
      <c r="J11" s="220" t="s">
        <v>202</v>
      </c>
      <c r="K11" s="221" t="s">
        <v>203</v>
      </c>
      <c r="L11" s="489"/>
      <c r="M11" s="489"/>
      <c r="N11" s="489"/>
      <c r="O11" s="503"/>
    </row>
    <row r="12" spans="1:15" ht="140.25" customHeight="1" thickBot="1" x14ac:dyDescent="0.6">
      <c r="A12" s="470" t="s">
        <v>616</v>
      </c>
      <c r="B12" s="471"/>
      <c r="C12" s="233" t="s">
        <v>617</v>
      </c>
      <c r="D12" s="304">
        <v>42251</v>
      </c>
      <c r="E12" s="305">
        <v>4875</v>
      </c>
      <c r="F12" s="338">
        <v>4631335</v>
      </c>
      <c r="G12" s="339">
        <v>635635</v>
      </c>
      <c r="H12" s="304">
        <v>905946</v>
      </c>
      <c r="I12" s="305">
        <v>8974</v>
      </c>
      <c r="J12" s="338">
        <v>3226219</v>
      </c>
      <c r="K12" s="339">
        <v>439511</v>
      </c>
      <c r="L12" s="340" t="s">
        <v>573</v>
      </c>
      <c r="M12" s="341" t="s">
        <v>573</v>
      </c>
      <c r="N12" s="340" t="s">
        <v>573</v>
      </c>
    </row>
    <row r="13" spans="1:15" ht="140.25" customHeight="1" thickBot="1" x14ac:dyDescent="0.6">
      <c r="A13" s="472"/>
      <c r="B13" s="473"/>
      <c r="C13" s="224" t="s">
        <v>618</v>
      </c>
      <c r="D13" s="318">
        <v>35806</v>
      </c>
      <c r="E13" s="319">
        <v>4463</v>
      </c>
      <c r="F13" s="331">
        <v>3622608</v>
      </c>
      <c r="G13" s="332">
        <v>572128</v>
      </c>
      <c r="H13" s="318">
        <v>687587</v>
      </c>
      <c r="I13" s="319">
        <v>6066</v>
      </c>
      <c r="J13" s="331">
        <v>2764426</v>
      </c>
      <c r="K13" s="332">
        <v>384627</v>
      </c>
      <c r="L13" s="340" t="s">
        <v>573</v>
      </c>
      <c r="M13" s="341" t="s">
        <v>573</v>
      </c>
      <c r="N13" s="340" t="s">
        <v>573</v>
      </c>
    </row>
    <row r="14" spans="1:15" ht="140.25" customHeight="1" thickBot="1" x14ac:dyDescent="0.6">
      <c r="A14" s="472"/>
      <c r="B14" s="473"/>
      <c r="C14" s="224" t="s">
        <v>619</v>
      </c>
      <c r="D14" s="318">
        <v>6445</v>
      </c>
      <c r="E14" s="319">
        <v>412</v>
      </c>
      <c r="F14" s="331">
        <v>1008727</v>
      </c>
      <c r="G14" s="332">
        <v>63507</v>
      </c>
      <c r="H14" s="318">
        <v>218359</v>
      </c>
      <c r="I14" s="319">
        <v>2908</v>
      </c>
      <c r="J14" s="331">
        <v>461793</v>
      </c>
      <c r="K14" s="332">
        <v>54884</v>
      </c>
      <c r="L14" s="340" t="s">
        <v>573</v>
      </c>
      <c r="M14" s="341" t="s">
        <v>573</v>
      </c>
      <c r="N14" s="340" t="s">
        <v>573</v>
      </c>
    </row>
    <row r="15" spans="1:15" ht="140.25" customHeight="1" thickBot="1" x14ac:dyDescent="0.6">
      <c r="A15" s="472"/>
      <c r="B15" s="473"/>
      <c r="C15" s="224" t="s">
        <v>620</v>
      </c>
      <c r="D15" s="318">
        <v>2</v>
      </c>
      <c r="E15" s="319">
        <v>0</v>
      </c>
      <c r="F15" s="331">
        <v>25</v>
      </c>
      <c r="G15" s="332">
        <v>6</v>
      </c>
      <c r="H15" s="318">
        <v>0</v>
      </c>
      <c r="I15" s="319">
        <v>0</v>
      </c>
      <c r="J15" s="331">
        <v>0</v>
      </c>
      <c r="K15" s="332">
        <v>0</v>
      </c>
      <c r="L15" s="340" t="s">
        <v>573</v>
      </c>
      <c r="M15" s="341" t="s">
        <v>573</v>
      </c>
      <c r="N15" s="340" t="s">
        <v>573</v>
      </c>
    </row>
    <row r="16" spans="1:15" ht="140.25" customHeight="1" thickBot="1" x14ac:dyDescent="0.6">
      <c r="A16" s="472"/>
      <c r="B16" s="473"/>
      <c r="C16" s="224" t="s">
        <v>621</v>
      </c>
      <c r="D16" s="318">
        <v>131</v>
      </c>
      <c r="E16" s="319">
        <v>2</v>
      </c>
      <c r="F16" s="331">
        <v>290</v>
      </c>
      <c r="G16" s="332">
        <v>9776</v>
      </c>
      <c r="H16" s="318">
        <v>10574</v>
      </c>
      <c r="I16" s="319">
        <v>319</v>
      </c>
      <c r="J16" s="331" t="s">
        <v>682</v>
      </c>
      <c r="K16" s="331" t="s">
        <v>682</v>
      </c>
      <c r="L16" s="340" t="s">
        <v>573</v>
      </c>
      <c r="M16" s="341" t="s">
        <v>573</v>
      </c>
      <c r="N16" s="340" t="s">
        <v>573</v>
      </c>
    </row>
    <row r="17" spans="1:14" ht="140.25" customHeight="1" thickBot="1" x14ac:dyDescent="0.6">
      <c r="A17" s="472"/>
      <c r="B17" s="473"/>
      <c r="C17" s="224" t="s">
        <v>622</v>
      </c>
      <c r="D17" s="318">
        <v>22393</v>
      </c>
      <c r="E17" s="319">
        <v>2876</v>
      </c>
      <c r="F17" s="331">
        <v>3427188</v>
      </c>
      <c r="G17" s="332">
        <v>457657</v>
      </c>
      <c r="H17" s="318">
        <v>597924</v>
      </c>
      <c r="I17" s="319">
        <v>6372</v>
      </c>
      <c r="J17" s="331">
        <v>3226219</v>
      </c>
      <c r="K17" s="332">
        <v>439511</v>
      </c>
      <c r="L17" s="340" t="s">
        <v>573</v>
      </c>
      <c r="M17" s="341" t="s">
        <v>573</v>
      </c>
      <c r="N17" s="340" t="s">
        <v>573</v>
      </c>
    </row>
    <row r="18" spans="1:14" ht="140.25" customHeight="1" thickBot="1" x14ac:dyDescent="0.6">
      <c r="A18" s="472"/>
      <c r="B18" s="473"/>
      <c r="C18" s="224" t="s">
        <v>623</v>
      </c>
      <c r="D18" s="318">
        <v>22.1</v>
      </c>
      <c r="E18" s="319">
        <v>20.6</v>
      </c>
      <c r="F18" s="331">
        <v>8.8000000000000007</v>
      </c>
      <c r="G18" s="332">
        <v>8.3000000000000007</v>
      </c>
      <c r="H18" s="318">
        <v>14.2</v>
      </c>
      <c r="I18" s="319">
        <v>13.6</v>
      </c>
      <c r="J18" s="331">
        <v>0</v>
      </c>
      <c r="K18" s="332">
        <v>0</v>
      </c>
      <c r="L18" s="340" t="s">
        <v>573</v>
      </c>
      <c r="M18" s="341" t="s">
        <v>573</v>
      </c>
      <c r="N18" s="340" t="s">
        <v>573</v>
      </c>
    </row>
    <row r="19" spans="1:14" ht="140.25" customHeight="1" thickBot="1" x14ac:dyDescent="0.6">
      <c r="A19" s="472"/>
      <c r="B19" s="473"/>
      <c r="C19" s="224" t="s">
        <v>624</v>
      </c>
      <c r="D19" s="318">
        <v>33511</v>
      </c>
      <c r="E19" s="319">
        <v>3327</v>
      </c>
      <c r="F19" s="331">
        <v>567907</v>
      </c>
      <c r="G19" s="332">
        <v>76144</v>
      </c>
      <c r="H19" s="318">
        <v>195222</v>
      </c>
      <c r="I19" s="319">
        <v>3595</v>
      </c>
      <c r="J19" s="331">
        <v>432408</v>
      </c>
      <c r="K19" s="332">
        <v>58198</v>
      </c>
      <c r="L19" s="340" t="s">
        <v>573</v>
      </c>
      <c r="M19" s="341" t="s">
        <v>573</v>
      </c>
      <c r="N19" s="340" t="s">
        <v>573</v>
      </c>
    </row>
    <row r="20" spans="1:14" ht="140.25" customHeight="1" thickBot="1" x14ac:dyDescent="0.6">
      <c r="A20" s="472"/>
      <c r="B20" s="473"/>
      <c r="C20" s="224" t="s">
        <v>625</v>
      </c>
      <c r="D20" s="318">
        <v>18</v>
      </c>
      <c r="E20" s="319">
        <v>4322</v>
      </c>
      <c r="F20" s="331">
        <v>43344</v>
      </c>
      <c r="G20" s="332">
        <v>43002</v>
      </c>
      <c r="H20" s="318" t="s">
        <v>573</v>
      </c>
      <c r="I20" s="319" t="s">
        <v>573</v>
      </c>
      <c r="J20" s="331">
        <v>22114</v>
      </c>
      <c r="K20" s="332">
        <v>12670</v>
      </c>
      <c r="L20" s="340" t="s">
        <v>573</v>
      </c>
      <c r="M20" s="341" t="s">
        <v>573</v>
      </c>
      <c r="N20" s="340" t="s">
        <v>573</v>
      </c>
    </row>
    <row r="21" spans="1:14" ht="140.25" customHeight="1" thickBot="1" x14ac:dyDescent="0.6">
      <c r="A21" s="472"/>
      <c r="B21" s="473"/>
      <c r="C21" s="224" t="s">
        <v>626</v>
      </c>
      <c r="D21" s="318">
        <v>15</v>
      </c>
      <c r="E21" s="319">
        <v>4165</v>
      </c>
      <c r="F21" s="331">
        <v>39150</v>
      </c>
      <c r="G21" s="332">
        <v>36985</v>
      </c>
      <c r="H21" s="318" t="s">
        <v>573</v>
      </c>
      <c r="I21" s="319" t="s">
        <v>573</v>
      </c>
      <c r="J21" s="331">
        <v>13283</v>
      </c>
      <c r="K21" s="332">
        <v>7887</v>
      </c>
      <c r="L21" s="340" t="s">
        <v>573</v>
      </c>
      <c r="M21" s="341" t="s">
        <v>573</v>
      </c>
      <c r="N21" s="340" t="s">
        <v>573</v>
      </c>
    </row>
    <row r="22" spans="1:14" ht="140.25" customHeight="1" thickBot="1" x14ac:dyDescent="0.6">
      <c r="A22" s="504"/>
      <c r="B22" s="505"/>
      <c r="C22" s="342" t="s">
        <v>627</v>
      </c>
      <c r="D22" s="362">
        <v>3</v>
      </c>
      <c r="E22" s="363">
        <v>157</v>
      </c>
      <c r="F22" s="364">
        <v>4194</v>
      </c>
      <c r="G22" s="365">
        <v>6017</v>
      </c>
      <c r="H22" s="318" t="s">
        <v>573</v>
      </c>
      <c r="I22" s="319" t="s">
        <v>573</v>
      </c>
      <c r="J22" s="364">
        <v>8831</v>
      </c>
      <c r="K22" s="365">
        <v>4783</v>
      </c>
      <c r="L22" s="340" t="s">
        <v>573</v>
      </c>
      <c r="M22" s="341" t="s">
        <v>573</v>
      </c>
      <c r="N22" s="340" t="s">
        <v>573</v>
      </c>
    </row>
    <row r="23" spans="1:14" ht="14.7" thickTop="1" x14ac:dyDescent="0.55000000000000004"/>
  </sheetData>
  <sheetProtection algorithmName="SHA-512" hashValue="r1bfU64DIXAVJyjpBs3mSzPdxpxkzV5uCroBpJ7iPKAxwglPadPbUglpfoG45I2oK4WK4gOi/W/kCNpp4Cud/Q==" saltValue="GBmOk3hlNVWEN03fo1kaJA==" spinCount="100000" sheet="1" objects="1" scenarios="1" formatCells="0" formatColumns="0" formatRows="0" selectLockedCells="1"/>
  <mergeCells count="15">
    <mergeCell ref="A12:B22"/>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O21"/>
  <sheetViews>
    <sheetView showGridLines="0" zoomScale="80" zoomScaleNormal="80" workbookViewId="0">
      <pane xSplit="3" ySplit="11" topLeftCell="D12" activePane="bottomRight" state="frozen"/>
      <selection activeCell="A12" sqref="A12:D83"/>
      <selection pane="topRight" activeCell="A12" sqref="A12:D83"/>
      <selection pane="bottomLeft" activeCell="A12" sqref="A12:D83"/>
      <selection pane="bottomRight" activeCell="D12" sqref="D12"/>
    </sheetView>
  </sheetViews>
  <sheetFormatPr defaultColWidth="8.83984375" defaultRowHeight="14.4" x14ac:dyDescent="0.55000000000000004"/>
  <cols>
    <col min="1" max="1" width="15.578125" style="43" customWidth="1"/>
    <col min="2" max="2" width="25.68359375" style="43" customWidth="1"/>
    <col min="3" max="3" width="22.68359375" style="43" customWidth="1"/>
    <col min="4" max="6" width="21.68359375" style="43" customWidth="1"/>
    <col min="7" max="10" width="21.578125" style="43" customWidth="1"/>
    <col min="11" max="11" width="21.68359375" style="43" customWidth="1"/>
    <col min="12" max="12" width="42.578125" style="43" customWidth="1"/>
    <col min="13" max="14" width="30.578125" style="43" customWidth="1"/>
    <col min="15" max="15" width="38.68359375" style="43" customWidth="1"/>
    <col min="16" max="16384" width="8.83984375" style="43"/>
  </cols>
  <sheetData>
    <row r="1" spans="1:15" ht="19" customHeight="1" x14ac:dyDescent="0.7">
      <c r="A1" s="42" t="str">
        <f>'Cover and Instructions'!A1</f>
        <v>Georgia Families MHPAEA Parity</v>
      </c>
      <c r="D1" s="44" t="s">
        <v>569</v>
      </c>
    </row>
    <row r="2" spans="1:15" ht="25.8" x14ac:dyDescent="0.95">
      <c r="A2" s="45" t="s">
        <v>16</v>
      </c>
    </row>
    <row r="3" spans="1:15" ht="20.399999999999999" x14ac:dyDescent="0.75">
      <c r="A3" s="47" t="s">
        <v>628</v>
      </c>
    </row>
    <row r="5" spans="1:15" x14ac:dyDescent="0.55000000000000004">
      <c r="A5" s="49" t="s">
        <v>0</v>
      </c>
      <c r="B5" s="50" t="str">
        <f>'Cover and Instructions'!D4</f>
        <v>Peach State Health Plan</v>
      </c>
      <c r="C5" s="50"/>
    </row>
    <row r="6" spans="1:15" x14ac:dyDescent="0.55000000000000004">
      <c r="A6" s="49" t="s">
        <v>513</v>
      </c>
      <c r="B6" s="50" t="str">
        <f>'Cover and Instructions'!D5</f>
        <v>Title XIX Children</v>
      </c>
      <c r="C6" s="50"/>
    </row>
    <row r="7" spans="1:15" x14ac:dyDescent="0.55000000000000004">
      <c r="A7" s="49" t="s">
        <v>629</v>
      </c>
      <c r="B7" s="49"/>
    </row>
    <row r="8" spans="1:15" ht="14.7" thickBot="1" x14ac:dyDescent="0.6">
      <c r="D8" s="219"/>
    </row>
    <row r="9" spans="1:15" ht="39" customHeight="1" thickBot="1" x14ac:dyDescent="0.6">
      <c r="A9" s="476" t="s">
        <v>280</v>
      </c>
      <c r="B9" s="477"/>
      <c r="C9" s="484" t="s">
        <v>630</v>
      </c>
      <c r="D9" s="490" t="s">
        <v>343</v>
      </c>
      <c r="E9" s="491"/>
      <c r="F9" s="490" t="s">
        <v>344</v>
      </c>
      <c r="G9" s="491"/>
      <c r="H9" s="490" t="s">
        <v>345</v>
      </c>
      <c r="I9" s="491"/>
      <c r="J9" s="490" t="s">
        <v>443</v>
      </c>
      <c r="K9" s="491"/>
      <c r="L9" s="487" t="s">
        <v>184</v>
      </c>
      <c r="M9" s="487" t="s">
        <v>502</v>
      </c>
      <c r="N9" s="487" t="s">
        <v>614</v>
      </c>
      <c r="O9" s="503"/>
    </row>
    <row r="10" spans="1:15" ht="26.25" customHeight="1" x14ac:dyDescent="0.55000000000000004">
      <c r="A10" s="478"/>
      <c r="B10" s="479"/>
      <c r="C10" s="485"/>
      <c r="D10" s="482" t="s">
        <v>631</v>
      </c>
      <c r="E10" s="483"/>
      <c r="F10" s="482" t="s">
        <v>631</v>
      </c>
      <c r="G10" s="483"/>
      <c r="H10" s="482" t="s">
        <v>631</v>
      </c>
      <c r="I10" s="483"/>
      <c r="J10" s="482" t="s">
        <v>631</v>
      </c>
      <c r="K10" s="483"/>
      <c r="L10" s="488"/>
      <c r="M10" s="488"/>
      <c r="N10" s="488"/>
      <c r="O10" s="503"/>
    </row>
    <row r="11" spans="1:15" ht="26.25" customHeight="1" thickBot="1" x14ac:dyDescent="0.6">
      <c r="A11" s="480"/>
      <c r="B11" s="481"/>
      <c r="C11" s="486"/>
      <c r="D11" s="220" t="s">
        <v>202</v>
      </c>
      <c r="E11" s="221" t="s">
        <v>203</v>
      </c>
      <c r="F11" s="220" t="s">
        <v>202</v>
      </c>
      <c r="G11" s="221" t="s">
        <v>203</v>
      </c>
      <c r="H11" s="220" t="s">
        <v>202</v>
      </c>
      <c r="I11" s="221" t="s">
        <v>203</v>
      </c>
      <c r="J11" s="220" t="s">
        <v>202</v>
      </c>
      <c r="K11" s="221" t="s">
        <v>203</v>
      </c>
      <c r="L11" s="489"/>
      <c r="M11" s="489"/>
      <c r="N11" s="489"/>
      <c r="O11" s="503"/>
    </row>
    <row r="12" spans="1:15" ht="32.85" customHeight="1" x14ac:dyDescent="0.55000000000000004">
      <c r="A12" s="497" t="s">
        <v>632</v>
      </c>
      <c r="B12" s="498"/>
      <c r="C12" s="343" t="s">
        <v>633</v>
      </c>
      <c r="D12" s="304" t="s">
        <v>656</v>
      </c>
      <c r="E12" s="305" t="s">
        <v>656</v>
      </c>
      <c r="F12" s="338" t="s">
        <v>656</v>
      </c>
      <c r="G12" s="339" t="s">
        <v>656</v>
      </c>
      <c r="H12" s="304" t="s">
        <v>656</v>
      </c>
      <c r="I12" s="305" t="s">
        <v>656</v>
      </c>
      <c r="J12" s="338" t="s">
        <v>668</v>
      </c>
      <c r="K12" s="338" t="s">
        <v>668</v>
      </c>
      <c r="L12" s="340" t="s">
        <v>669</v>
      </c>
      <c r="M12" s="355" t="s">
        <v>573</v>
      </c>
      <c r="N12" s="354" t="s">
        <v>573</v>
      </c>
    </row>
    <row r="13" spans="1:15" ht="32.1" customHeight="1" x14ac:dyDescent="0.55000000000000004">
      <c r="A13" s="506"/>
      <c r="B13" s="507"/>
      <c r="C13" s="224" t="s">
        <v>634</v>
      </c>
      <c r="D13" s="344" t="s">
        <v>657</v>
      </c>
      <c r="E13" s="345" t="s">
        <v>657</v>
      </c>
      <c r="F13" s="346" t="s">
        <v>657</v>
      </c>
      <c r="G13" s="347" t="s">
        <v>657</v>
      </c>
      <c r="H13" s="344" t="s">
        <v>657</v>
      </c>
      <c r="I13" s="345" t="s">
        <v>657</v>
      </c>
      <c r="J13" s="346" t="s">
        <v>670</v>
      </c>
      <c r="K13" s="346" t="s">
        <v>670</v>
      </c>
      <c r="L13" s="348" t="s">
        <v>671</v>
      </c>
      <c r="M13" s="355" t="s">
        <v>573</v>
      </c>
      <c r="N13" s="354" t="s">
        <v>573</v>
      </c>
    </row>
    <row r="14" spans="1:15" ht="32.1" customHeight="1" x14ac:dyDescent="0.55000000000000004">
      <c r="A14" s="499"/>
      <c r="B14" s="500"/>
      <c r="C14" s="224" t="s">
        <v>635</v>
      </c>
      <c r="D14" s="318">
        <v>108</v>
      </c>
      <c r="E14" s="319" t="s">
        <v>658</v>
      </c>
      <c r="F14" s="331" t="s">
        <v>658</v>
      </c>
      <c r="G14" s="332" t="s">
        <v>658</v>
      </c>
      <c r="H14" s="318" t="s">
        <v>658</v>
      </c>
      <c r="I14" s="319" t="s">
        <v>658</v>
      </c>
      <c r="J14" s="331">
        <v>1</v>
      </c>
      <c r="K14" s="332">
        <v>1</v>
      </c>
      <c r="L14" s="321" t="s">
        <v>672</v>
      </c>
      <c r="M14" s="355" t="s">
        <v>573</v>
      </c>
      <c r="N14" s="354" t="s">
        <v>573</v>
      </c>
    </row>
    <row r="15" spans="1:15" ht="32.1" customHeight="1" x14ac:dyDescent="0.55000000000000004">
      <c r="A15" s="499"/>
      <c r="B15" s="500"/>
      <c r="C15" s="224" t="s">
        <v>636</v>
      </c>
      <c r="D15" s="318">
        <v>1</v>
      </c>
      <c r="E15" s="319" t="s">
        <v>658</v>
      </c>
      <c r="F15" s="331" t="s">
        <v>658</v>
      </c>
      <c r="G15" s="332" t="s">
        <v>658</v>
      </c>
      <c r="H15" s="318" t="s">
        <v>658</v>
      </c>
      <c r="I15" s="319" t="s">
        <v>658</v>
      </c>
      <c r="J15" s="331">
        <v>0</v>
      </c>
      <c r="K15" s="332">
        <v>12</v>
      </c>
      <c r="L15" s="321" t="s">
        <v>673</v>
      </c>
      <c r="M15" s="355" t="s">
        <v>573</v>
      </c>
      <c r="N15" s="354" t="s">
        <v>573</v>
      </c>
    </row>
    <row r="16" spans="1:15" ht="31.5" customHeight="1" x14ac:dyDescent="0.55000000000000004">
      <c r="A16" s="499"/>
      <c r="B16" s="500"/>
      <c r="C16" s="224" t="s">
        <v>637</v>
      </c>
      <c r="D16" s="318">
        <v>14</v>
      </c>
      <c r="E16" s="319" t="s">
        <v>658</v>
      </c>
      <c r="F16" s="331" t="s">
        <v>658</v>
      </c>
      <c r="G16" s="332" t="s">
        <v>658</v>
      </c>
      <c r="H16" s="318" t="s">
        <v>658</v>
      </c>
      <c r="I16" s="319" t="s">
        <v>658</v>
      </c>
      <c r="J16" s="331">
        <v>0</v>
      </c>
      <c r="K16" s="332">
        <v>0</v>
      </c>
      <c r="L16" s="321" t="s">
        <v>660</v>
      </c>
      <c r="M16" s="355" t="s">
        <v>573</v>
      </c>
      <c r="N16" s="354" t="s">
        <v>573</v>
      </c>
    </row>
    <row r="17" spans="1:14" ht="32.1" customHeight="1" x14ac:dyDescent="0.55000000000000004">
      <c r="A17" s="508"/>
      <c r="B17" s="509"/>
      <c r="C17" s="349" t="s">
        <v>638</v>
      </c>
      <c r="D17" s="350">
        <v>9</v>
      </c>
      <c r="E17" s="351" t="s">
        <v>658</v>
      </c>
      <c r="F17" s="352" t="s">
        <v>658</v>
      </c>
      <c r="G17" s="353" t="s">
        <v>658</v>
      </c>
      <c r="H17" s="350" t="s">
        <v>658</v>
      </c>
      <c r="I17" s="351" t="s">
        <v>658</v>
      </c>
      <c r="J17" s="352">
        <v>0</v>
      </c>
      <c r="K17" s="353">
        <v>0</v>
      </c>
      <c r="L17" s="321" t="s">
        <v>660</v>
      </c>
      <c r="M17" s="355" t="s">
        <v>573</v>
      </c>
      <c r="N17" s="354" t="s">
        <v>573</v>
      </c>
    </row>
    <row r="18" spans="1:14" ht="45.25" customHeight="1" x14ac:dyDescent="0.55000000000000004">
      <c r="A18" s="508"/>
      <c r="B18" s="509"/>
      <c r="C18" s="349" t="s">
        <v>639</v>
      </c>
      <c r="D18" s="350" t="s">
        <v>573</v>
      </c>
      <c r="E18" s="351" t="s">
        <v>573</v>
      </c>
      <c r="F18" s="352" t="s">
        <v>573</v>
      </c>
      <c r="G18" s="353" t="s">
        <v>573</v>
      </c>
      <c r="H18" s="350" t="s">
        <v>573</v>
      </c>
      <c r="I18" s="351" t="s">
        <v>573</v>
      </c>
      <c r="J18" s="352" t="s">
        <v>573</v>
      </c>
      <c r="K18" s="353" t="s">
        <v>573</v>
      </c>
      <c r="L18" s="354" t="s">
        <v>655</v>
      </c>
      <c r="M18" s="355" t="s">
        <v>573</v>
      </c>
      <c r="N18" s="354" t="s">
        <v>573</v>
      </c>
    </row>
    <row r="19" spans="1:14" ht="58.35" customHeight="1" x14ac:dyDescent="0.55000000000000004">
      <c r="A19" s="508"/>
      <c r="B19" s="509"/>
      <c r="C19" s="349" t="s">
        <v>640</v>
      </c>
      <c r="D19" s="350" t="s">
        <v>573</v>
      </c>
      <c r="E19" s="351" t="s">
        <v>573</v>
      </c>
      <c r="F19" s="357">
        <v>6.5799999999999997E-2</v>
      </c>
      <c r="G19" s="358">
        <v>0</v>
      </c>
      <c r="H19" s="350" t="s">
        <v>573</v>
      </c>
      <c r="I19" s="351" t="s">
        <v>573</v>
      </c>
      <c r="J19" s="352" t="s">
        <v>573</v>
      </c>
      <c r="K19" s="353" t="s">
        <v>573</v>
      </c>
      <c r="L19" s="354" t="s">
        <v>674</v>
      </c>
      <c r="M19" s="355" t="s">
        <v>573</v>
      </c>
      <c r="N19" s="354" t="s">
        <v>573</v>
      </c>
    </row>
    <row r="20" spans="1:14" ht="52.5" customHeight="1" x14ac:dyDescent="0.55000000000000004">
      <c r="A20" s="508"/>
      <c r="B20" s="509"/>
      <c r="C20" s="349" t="s">
        <v>641</v>
      </c>
      <c r="D20" s="350" t="s">
        <v>573</v>
      </c>
      <c r="E20" s="351" t="s">
        <v>573</v>
      </c>
      <c r="F20" s="352" t="s">
        <v>662</v>
      </c>
      <c r="G20" s="353" t="s">
        <v>658</v>
      </c>
      <c r="H20" s="350" t="s">
        <v>573</v>
      </c>
      <c r="I20" s="351" t="s">
        <v>573</v>
      </c>
      <c r="J20" s="352" t="s">
        <v>573</v>
      </c>
      <c r="K20" s="353" t="s">
        <v>573</v>
      </c>
      <c r="L20" s="351" t="s">
        <v>661</v>
      </c>
      <c r="M20" s="353" t="s">
        <v>573</v>
      </c>
      <c r="N20" s="351" t="s">
        <v>573</v>
      </c>
    </row>
    <row r="21" spans="1:14" ht="50.25" customHeight="1" thickBot="1" x14ac:dyDescent="0.6">
      <c r="A21" s="501"/>
      <c r="B21" s="502"/>
      <c r="C21" s="226" t="s">
        <v>642</v>
      </c>
      <c r="D21" s="333" t="s">
        <v>573</v>
      </c>
      <c r="E21" s="334" t="s">
        <v>573</v>
      </c>
      <c r="F21" s="335" t="s">
        <v>659</v>
      </c>
      <c r="G21" s="335" t="s">
        <v>659</v>
      </c>
      <c r="H21" s="333" t="s">
        <v>573</v>
      </c>
      <c r="I21" s="334" t="s">
        <v>573</v>
      </c>
      <c r="J21" s="335" t="s">
        <v>573</v>
      </c>
      <c r="K21" s="336" t="s">
        <v>573</v>
      </c>
      <c r="L21" s="321" t="s">
        <v>660</v>
      </c>
      <c r="M21" s="324" t="s">
        <v>573</v>
      </c>
      <c r="N21" s="323" t="s">
        <v>573</v>
      </c>
    </row>
  </sheetData>
  <sheetProtection algorithmName="SHA-512" hashValue="n1YcLFuS5VA00vk+IzS0Aiphp8KSVkn2xrMUUlZb3NI+z98ww1g4hPButGe7hSdaEgaExxgXs21AnmQBlTs7gw==" saltValue="wYI048GmhnScv1pAkNFJtg==" spinCount="100000" sheet="1" objects="1" scenarios="1" formatCells="0" formatColumns="0" formatRows="0" selectLockedCells="1"/>
  <mergeCells count="15">
    <mergeCell ref="A12:B21"/>
    <mergeCell ref="L9:L11"/>
    <mergeCell ref="M9:M11"/>
    <mergeCell ref="N9:N11"/>
    <mergeCell ref="O9:O11"/>
    <mergeCell ref="D10:E10"/>
    <mergeCell ref="F10:G10"/>
    <mergeCell ref="H10:I10"/>
    <mergeCell ref="J10:K10"/>
    <mergeCell ref="A9:B11"/>
    <mergeCell ref="C9:C11"/>
    <mergeCell ref="D9:E9"/>
    <mergeCell ref="F9:G9"/>
    <mergeCell ref="H9:I9"/>
    <mergeCell ref="J9:K9"/>
  </mergeCells>
  <pageMargins left="0.7" right="0.7" top="0.75" bottom="0.75" header="0.3" footer="0.3"/>
  <pageSetup orientation="portrait" horizontalDpi="1200" verticalDpi="12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42"/>
  <sheetViews>
    <sheetView showGridLines="0" workbookViewId="0">
      <selection activeCell="A2" sqref="A2"/>
    </sheetView>
  </sheetViews>
  <sheetFormatPr defaultRowHeight="14.4" x14ac:dyDescent="0.55000000000000004"/>
  <cols>
    <col min="1" max="1" width="12.15625" customWidth="1"/>
  </cols>
  <sheetData>
    <row r="1" spans="1:10" ht="18.3" x14ac:dyDescent="0.7">
      <c r="A1" s="2" t="str">
        <f>'Cover and Instructions'!A1</f>
        <v>Georgia Families MHPAEA Parity</v>
      </c>
      <c r="J1" s="41" t="s">
        <v>569</v>
      </c>
    </row>
    <row r="2" spans="1:10" ht="25.8" x14ac:dyDescent="0.95">
      <c r="A2" s="3" t="s">
        <v>16</v>
      </c>
    </row>
    <row r="3" spans="1:10" ht="20.399999999999999" x14ac:dyDescent="0.75">
      <c r="A3" s="7" t="s">
        <v>51</v>
      </c>
    </row>
    <row r="5" spans="1:10" x14ac:dyDescent="0.55000000000000004">
      <c r="A5" s="12" t="s">
        <v>98</v>
      </c>
    </row>
    <row r="6" spans="1:10" x14ac:dyDescent="0.55000000000000004">
      <c r="A6" s="12"/>
    </row>
    <row r="7" spans="1:10" x14ac:dyDescent="0.55000000000000004">
      <c r="A7" s="10" t="s">
        <v>65</v>
      </c>
      <c r="B7" t="s">
        <v>66</v>
      </c>
    </row>
    <row r="8" spans="1:10" x14ac:dyDescent="0.55000000000000004">
      <c r="A8" s="10" t="s">
        <v>52</v>
      </c>
      <c r="B8" t="s">
        <v>53</v>
      </c>
    </row>
    <row r="9" spans="1:10" x14ac:dyDescent="0.55000000000000004">
      <c r="A9" s="10" t="s">
        <v>67</v>
      </c>
      <c r="B9" t="s">
        <v>68</v>
      </c>
    </row>
    <row r="10" spans="1:10" x14ac:dyDescent="0.55000000000000004">
      <c r="A10" s="10" t="s">
        <v>483</v>
      </c>
      <c r="B10" t="s">
        <v>484</v>
      </c>
    </row>
    <row r="11" spans="1:10" x14ac:dyDescent="0.55000000000000004">
      <c r="A11" s="10" t="s">
        <v>151</v>
      </c>
      <c r="B11" t="s">
        <v>152</v>
      </c>
    </row>
    <row r="12" spans="1:10" x14ac:dyDescent="0.55000000000000004">
      <c r="A12" s="10" t="s">
        <v>86</v>
      </c>
      <c r="B12" t="s">
        <v>87</v>
      </c>
    </row>
    <row r="13" spans="1:10" x14ac:dyDescent="0.55000000000000004">
      <c r="A13" s="10" t="s">
        <v>481</v>
      </c>
      <c r="B13" t="s">
        <v>482</v>
      </c>
    </row>
    <row r="14" spans="1:10" x14ac:dyDescent="0.55000000000000004">
      <c r="A14" s="10" t="s">
        <v>149</v>
      </c>
      <c r="B14" t="s">
        <v>14</v>
      </c>
    </row>
    <row r="15" spans="1:10" x14ac:dyDescent="0.55000000000000004">
      <c r="A15" s="10" t="s">
        <v>60</v>
      </c>
      <c r="B15" t="s">
        <v>495</v>
      </c>
    </row>
    <row r="16" spans="1:10" x14ac:dyDescent="0.55000000000000004">
      <c r="A16" s="10" t="s">
        <v>58</v>
      </c>
      <c r="B16" t="s">
        <v>59</v>
      </c>
    </row>
    <row r="17" spans="1:2" x14ac:dyDescent="0.55000000000000004">
      <c r="A17" s="10" t="s">
        <v>57</v>
      </c>
      <c r="B17" t="s">
        <v>69</v>
      </c>
    </row>
    <row r="18" spans="1:2" x14ac:dyDescent="0.55000000000000004">
      <c r="A18" s="10" t="s">
        <v>127</v>
      </c>
      <c r="B18" t="s">
        <v>128</v>
      </c>
    </row>
    <row r="19" spans="1:2" x14ac:dyDescent="0.55000000000000004">
      <c r="A19" s="10" t="s">
        <v>13</v>
      </c>
      <c r="B19" t="s">
        <v>56</v>
      </c>
    </row>
    <row r="20" spans="1:2" x14ac:dyDescent="0.55000000000000004">
      <c r="A20" s="10" t="s">
        <v>150</v>
      </c>
      <c r="B20" t="s">
        <v>15</v>
      </c>
    </row>
    <row r="21" spans="1:2" x14ac:dyDescent="0.55000000000000004">
      <c r="A21" s="10" t="s">
        <v>61</v>
      </c>
      <c r="B21" t="s">
        <v>63</v>
      </c>
    </row>
    <row r="22" spans="1:2" x14ac:dyDescent="0.55000000000000004">
      <c r="A22" s="10" t="s">
        <v>62</v>
      </c>
      <c r="B22" t="s">
        <v>64</v>
      </c>
    </row>
    <row r="23" spans="1:2" x14ac:dyDescent="0.55000000000000004">
      <c r="A23" s="10" t="s">
        <v>54</v>
      </c>
      <c r="B23" t="s">
        <v>55</v>
      </c>
    </row>
    <row r="24" spans="1:2" x14ac:dyDescent="0.55000000000000004">
      <c r="A24" s="10" t="s">
        <v>179</v>
      </c>
      <c r="B24" t="s">
        <v>424</v>
      </c>
    </row>
    <row r="25" spans="1:2" x14ac:dyDescent="0.55000000000000004">
      <c r="A25" s="10"/>
    </row>
    <row r="26" spans="1:2" x14ac:dyDescent="0.55000000000000004">
      <c r="A26" s="10"/>
    </row>
    <row r="27" spans="1:2" x14ac:dyDescent="0.55000000000000004">
      <c r="A27" s="10"/>
    </row>
    <row r="28" spans="1:2" x14ac:dyDescent="0.55000000000000004">
      <c r="A28" s="10"/>
    </row>
    <row r="29" spans="1:2" x14ac:dyDescent="0.55000000000000004">
      <c r="A29" s="10"/>
    </row>
    <row r="30" spans="1:2" x14ac:dyDescent="0.55000000000000004">
      <c r="A30" s="10"/>
    </row>
    <row r="31" spans="1:2" x14ac:dyDescent="0.55000000000000004">
      <c r="A31" s="10"/>
    </row>
    <row r="32" spans="1:2" x14ac:dyDescent="0.55000000000000004">
      <c r="A32" s="10"/>
    </row>
    <row r="33" spans="1:1" x14ac:dyDescent="0.55000000000000004">
      <c r="A33" s="10"/>
    </row>
    <row r="34" spans="1:1" x14ac:dyDescent="0.55000000000000004">
      <c r="A34" s="10"/>
    </row>
    <row r="35" spans="1:1" x14ac:dyDescent="0.55000000000000004">
      <c r="A35" s="10"/>
    </row>
    <row r="36" spans="1:1" x14ac:dyDescent="0.55000000000000004">
      <c r="A36" s="10"/>
    </row>
    <row r="37" spans="1:1" x14ac:dyDescent="0.55000000000000004">
      <c r="A37" s="10"/>
    </row>
    <row r="38" spans="1:1" x14ac:dyDescent="0.55000000000000004">
      <c r="A38" s="10"/>
    </row>
    <row r="39" spans="1:1" x14ac:dyDescent="0.55000000000000004">
      <c r="A39" s="10"/>
    </row>
    <row r="40" spans="1:1" x14ac:dyDescent="0.55000000000000004">
      <c r="A40" s="10"/>
    </row>
    <row r="41" spans="1:1" x14ac:dyDescent="0.55000000000000004">
      <c r="A41" s="10"/>
    </row>
    <row r="42" spans="1:1" x14ac:dyDescent="0.55000000000000004">
      <c r="A42" s="10"/>
    </row>
  </sheetData>
  <sheetProtection algorithmName="SHA-512" hashValue="HlIMqhm5Y/CzIKjCnowk26Bb3jkL3ZdCcYb3lqQ0TylG7dBTfq/oNFKlMR4+GJSU+nlFroZt4FNIxPfiZmQeiw==" saltValue="KYebkP5fMU/wfHoIPrm76Q==" spinCount="100000" sheet="1" objects="1" scenarios="1"/>
  <customSheetViews>
    <customSheetView guid="{13810DCC-AA08-45AA-A2EB-614B3F1533B3}" showGridLines="0">
      <pageMargins left="0.7" right="0.7" top="0.75" bottom="0.75" header="0.3" footer="0.3"/>
      <pageSetup orientation="portrait" horizontalDpi="1200" verticalDpi="1200" r:id="rId1"/>
    </customSheetView>
  </customSheetViews>
  <pageMargins left="0.7" right="0.7" top="0.75" bottom="0.75" header="0.3" footer="0.3"/>
  <pageSetup orientation="portrait" horizontalDpi="1200" verticalDpi="1200" r:id="rId2"/>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dimension ref="A1:N15"/>
  <sheetViews>
    <sheetView showGridLines="0" workbookViewId="0"/>
  </sheetViews>
  <sheetFormatPr defaultColWidth="9.15625" defaultRowHeight="14.4" x14ac:dyDescent="0.55000000000000004"/>
  <cols>
    <col min="1" max="2" width="3" style="43" customWidth="1"/>
    <col min="3" max="7" width="9.15625" style="43"/>
    <col min="8" max="8" width="3" style="43" customWidth="1"/>
    <col min="9" max="16384" width="9.15625" style="43"/>
  </cols>
  <sheetData>
    <row r="1" spans="1:14" ht="18.3" x14ac:dyDescent="0.7">
      <c r="A1" s="42" t="str">
        <f>'Cover and Instructions'!A1</f>
        <v>Georgia Families MHPAEA Parity</v>
      </c>
      <c r="N1" s="44" t="s">
        <v>569</v>
      </c>
    </row>
    <row r="2" spans="1:14" ht="25.8" x14ac:dyDescent="0.95">
      <c r="A2" s="45" t="s">
        <v>16</v>
      </c>
    </row>
    <row r="3" spans="1:14" ht="20.399999999999999" x14ac:dyDescent="0.75">
      <c r="A3" s="47" t="s">
        <v>122</v>
      </c>
      <c r="B3" s="252"/>
      <c r="C3" s="252"/>
      <c r="D3" s="252"/>
      <c r="E3" s="252"/>
      <c r="F3" s="252"/>
      <c r="G3" s="252"/>
      <c r="H3" s="252"/>
      <c r="I3" s="252"/>
      <c r="J3" s="252"/>
      <c r="K3" s="252"/>
      <c r="L3" s="252"/>
      <c r="M3" s="252"/>
      <c r="N3" s="252"/>
    </row>
    <row r="5" spans="1:14" x14ac:dyDescent="0.55000000000000004">
      <c r="A5" s="49" t="s">
        <v>0</v>
      </c>
      <c r="D5" s="50" t="str">
        <f>'Cover and Instructions'!$D$4</f>
        <v>Peach State Health Plan</v>
      </c>
    </row>
    <row r="6" spans="1:14" x14ac:dyDescent="0.55000000000000004">
      <c r="A6" s="49" t="s">
        <v>513</v>
      </c>
      <c r="D6" s="50" t="str">
        <f>'Cover and Instructions'!D5</f>
        <v>Title XIX Children</v>
      </c>
    </row>
    <row r="8" spans="1:14" x14ac:dyDescent="0.55000000000000004">
      <c r="A8" s="253"/>
      <c r="B8" s="510" t="s">
        <v>490</v>
      </c>
      <c r="C8" s="510"/>
      <c r="D8" s="510"/>
      <c r="E8" s="510"/>
      <c r="F8" s="510"/>
      <c r="G8" s="510"/>
      <c r="H8" s="510"/>
      <c r="I8" s="510"/>
      <c r="J8" s="510"/>
      <c r="K8" s="510"/>
      <c r="L8" s="510"/>
      <c r="M8" s="510"/>
      <c r="N8" s="510"/>
    </row>
    <row r="9" spans="1:14" x14ac:dyDescent="0.55000000000000004">
      <c r="A9" s="253"/>
      <c r="B9" s="510"/>
      <c r="C9" s="510"/>
      <c r="D9" s="510"/>
      <c r="E9" s="510"/>
      <c r="F9" s="510"/>
      <c r="G9" s="510"/>
      <c r="H9" s="510"/>
      <c r="I9" s="510"/>
      <c r="J9" s="510"/>
      <c r="K9" s="510"/>
      <c r="L9" s="510"/>
      <c r="M9" s="510"/>
      <c r="N9" s="510"/>
    </row>
    <row r="10" spans="1:14" ht="25.5" customHeight="1" x14ac:dyDescent="0.55000000000000004">
      <c r="A10" s="253"/>
      <c r="B10" s="510"/>
      <c r="C10" s="510"/>
      <c r="D10" s="510"/>
      <c r="E10" s="510"/>
      <c r="F10" s="510"/>
      <c r="G10" s="510"/>
      <c r="H10" s="510"/>
      <c r="I10" s="510"/>
      <c r="J10" s="510"/>
      <c r="K10" s="510"/>
      <c r="L10" s="510"/>
      <c r="M10" s="510"/>
      <c r="N10" s="510"/>
    </row>
    <row r="11" spans="1:14" x14ac:dyDescent="0.55000000000000004">
      <c r="A11" s="253"/>
      <c r="B11" s="254"/>
      <c r="C11" s="254"/>
      <c r="D11" s="254"/>
      <c r="E11" s="254"/>
      <c r="F11" s="254"/>
      <c r="G11" s="254"/>
      <c r="H11" s="254"/>
      <c r="I11" s="254"/>
      <c r="J11" s="254"/>
      <c r="K11" s="254"/>
      <c r="L11" s="254"/>
      <c r="M11" s="254"/>
      <c r="N11" s="252"/>
    </row>
    <row r="12" spans="1:14" ht="15" customHeight="1" x14ac:dyDescent="0.55000000000000004">
      <c r="A12" s="253"/>
      <c r="B12" s="255" t="s">
        <v>281</v>
      </c>
      <c r="C12" s="255"/>
      <c r="D12" s="255"/>
      <c r="E12" s="255"/>
      <c r="F12" s="255"/>
      <c r="G12" s="255"/>
      <c r="H12" s="255"/>
      <c r="I12" s="255"/>
      <c r="J12" s="255"/>
      <c r="K12" s="255"/>
      <c r="L12" s="255"/>
      <c r="M12" s="255"/>
      <c r="N12" s="252"/>
    </row>
    <row r="13" spans="1:14" x14ac:dyDescent="0.55000000000000004">
      <c r="A13" s="253"/>
      <c r="B13" s="254"/>
      <c r="C13" s="254"/>
      <c r="D13" s="254"/>
      <c r="E13" s="254"/>
      <c r="F13" s="254"/>
      <c r="G13" s="254"/>
      <c r="H13" s="254"/>
      <c r="I13" s="254"/>
      <c r="J13" s="254"/>
      <c r="K13" s="254"/>
      <c r="L13" s="254"/>
      <c r="M13" s="254"/>
      <c r="N13" s="252"/>
    </row>
    <row r="14" spans="1:14" x14ac:dyDescent="0.55000000000000004">
      <c r="A14" s="253"/>
      <c r="B14" s="252"/>
      <c r="C14" s="511" t="s">
        <v>663</v>
      </c>
      <c r="D14" s="511"/>
      <c r="E14" s="511"/>
      <c r="F14" s="511"/>
      <c r="G14" s="511"/>
      <c r="H14" s="252"/>
      <c r="I14" s="511" t="s">
        <v>664</v>
      </c>
      <c r="J14" s="511"/>
      <c r="K14" s="511"/>
      <c r="L14" s="511"/>
      <c r="M14" s="511"/>
      <c r="N14" s="252"/>
    </row>
    <row r="15" spans="1:14" x14ac:dyDescent="0.55000000000000004">
      <c r="A15" s="253"/>
      <c r="B15" s="252"/>
      <c r="C15" s="252" t="s">
        <v>123</v>
      </c>
      <c r="D15" s="252"/>
      <c r="E15" s="252"/>
      <c r="F15" s="252"/>
      <c r="G15" s="252"/>
      <c r="H15" s="252"/>
      <c r="I15" s="252" t="s">
        <v>124</v>
      </c>
      <c r="J15" s="252"/>
      <c r="K15" s="252"/>
      <c r="L15" s="252"/>
      <c r="M15" s="252"/>
      <c r="N15" s="252"/>
    </row>
  </sheetData>
  <sheetProtection algorithmName="SHA-512" hashValue="qFGAbjw9KDuUM14MEvilUWAKIqci/+SDkxDATy1JLHgw6F3wxOqE+3UImdv3DYODUlAdk1U6giaXpEevZdKdFA==" saltValue="eE5qTeQkyhDU3HxS/q6HWg==" spinCount="100000" sheet="1" objects="1" scenarios="1"/>
  <customSheetViews>
    <customSheetView guid="{13810DCC-AA08-45AA-A2EB-614B3F1533B3}">
      <selection activeCell="F17" sqref="F17"/>
      <pageMargins left="0.7" right="0.7" top="0.75" bottom="0.75" header="0.3" footer="0.3"/>
    </customSheetView>
  </customSheetViews>
  <mergeCells count="3">
    <mergeCell ref="B8:N10"/>
    <mergeCell ref="I14:M14"/>
    <mergeCell ref="C14:G14"/>
  </mergeCell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C5"/>
  <sheetViews>
    <sheetView workbookViewId="0"/>
  </sheetViews>
  <sheetFormatPr defaultRowHeight="14.4" x14ac:dyDescent="0.55000000000000004"/>
  <cols>
    <col min="1" max="1" width="41.83984375" bestFit="1" customWidth="1"/>
    <col min="3" max="3" width="41.83984375" bestFit="1" customWidth="1"/>
  </cols>
  <sheetData>
    <row r="1" spans="1:3" x14ac:dyDescent="0.55000000000000004">
      <c r="A1" s="38" t="s">
        <v>517</v>
      </c>
      <c r="C1" s="38" t="s">
        <v>518</v>
      </c>
    </row>
    <row r="2" spans="1:3" x14ac:dyDescent="0.55000000000000004">
      <c r="A2" t="s">
        <v>506</v>
      </c>
      <c r="C2" t="s">
        <v>509</v>
      </c>
    </row>
    <row r="3" spans="1:3" x14ac:dyDescent="0.55000000000000004">
      <c r="A3" t="s">
        <v>507</v>
      </c>
      <c r="C3" t="s">
        <v>510</v>
      </c>
    </row>
    <row r="4" spans="1:3" x14ac:dyDescent="0.55000000000000004">
      <c r="A4" t="s">
        <v>508</v>
      </c>
      <c r="C4" t="s">
        <v>511</v>
      </c>
    </row>
    <row r="5" spans="1:3" x14ac:dyDescent="0.55000000000000004">
      <c r="A5" t="s">
        <v>568</v>
      </c>
      <c r="C5" t="s">
        <v>512</v>
      </c>
    </row>
  </sheetData>
  <sheetProtection algorithmName="SHA-512" hashValue="PoRSWjR/+Equf6GdQAOTFyj2elBis5yNKccshlewfNBiUwoDJXqUTLfCWWNrZi3Cf3lKeJ+BhVTKsrQGtS2QzA==" saltValue="XD/bVYbZsLTIZj3+IfBYq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
  <sheetViews>
    <sheetView workbookViewId="0">
      <selection sqref="A1:A3"/>
    </sheetView>
  </sheetViews>
  <sheetFormatPr defaultRowHeight="14.4" x14ac:dyDescent="0.55000000000000004"/>
  <cols>
    <col min="1" max="1" width="21.68359375" customWidth="1"/>
  </cols>
  <sheetData>
    <row r="1" spans="1:1" x14ac:dyDescent="0.55000000000000004">
      <c r="A1" s="28"/>
    </row>
    <row r="2" spans="1:1" x14ac:dyDescent="0.55000000000000004">
      <c r="A2" t="s">
        <v>371</v>
      </c>
    </row>
    <row r="3" spans="1:1" x14ac:dyDescent="0.55000000000000004">
      <c r="A3" t="s">
        <v>372</v>
      </c>
    </row>
  </sheetData>
  <sheetProtection algorithmName="SHA-512" hashValue="sg3Z3SmQG8gm1uLAuhgv3ztCvCI+P9WFEx+GnHLaVoSPKXxSX9fEC2pfUMAj8f8uoQuVrPOOvIt9Eb+TtydUQw==" saltValue="Run44BnkQeYWxIDtpn7/nw==" spinCount="100000" sheet="1" objects="1" scenarios="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CC5CA"/>
  </sheetPr>
  <dimension ref="A1:L67"/>
  <sheetViews>
    <sheetView showGridLines="0" workbookViewId="0">
      <pane ySplit="4" topLeftCell="A5" activePane="bottomLeft" state="frozen"/>
      <selection pane="bottomLeft" activeCell="A2" sqref="A2"/>
    </sheetView>
  </sheetViews>
  <sheetFormatPr defaultRowHeight="14.4" x14ac:dyDescent="0.55000000000000004"/>
  <cols>
    <col min="1" max="1" width="4.26171875" customWidth="1"/>
    <col min="2" max="2" width="3.83984375" customWidth="1"/>
    <col min="3" max="3" width="17.15625" customWidth="1"/>
  </cols>
  <sheetData>
    <row r="1" spans="1:12" ht="18.3" x14ac:dyDescent="0.7">
      <c r="A1" s="2" t="str">
        <f>'Cover and Instructions'!A1</f>
        <v>Georgia Families MHPAEA Parity</v>
      </c>
      <c r="L1" s="41" t="s">
        <v>569</v>
      </c>
    </row>
    <row r="2" spans="1:12" ht="25.8" x14ac:dyDescent="0.95">
      <c r="A2" s="3" t="s">
        <v>16</v>
      </c>
    </row>
    <row r="3" spans="1:12" ht="20.399999999999999" x14ac:dyDescent="0.75">
      <c r="A3" s="7" t="s">
        <v>88</v>
      </c>
    </row>
    <row r="5" spans="1:12" x14ac:dyDescent="0.55000000000000004">
      <c r="A5" s="12" t="s">
        <v>85</v>
      </c>
    </row>
    <row r="7" spans="1:12" x14ac:dyDescent="0.55000000000000004">
      <c r="A7" s="375" t="s">
        <v>22</v>
      </c>
      <c r="B7" s="375"/>
      <c r="C7" s="375"/>
      <c r="D7" s="375"/>
      <c r="E7" s="375"/>
      <c r="F7" s="375"/>
      <c r="G7" s="375"/>
      <c r="H7" s="375"/>
      <c r="I7" s="375"/>
      <c r="J7" s="375"/>
      <c r="K7" s="375"/>
      <c r="L7" s="375"/>
    </row>
    <row r="8" spans="1:12" x14ac:dyDescent="0.55000000000000004">
      <c r="A8" s="375"/>
      <c r="B8" s="375"/>
      <c r="C8" s="375"/>
      <c r="D8" s="375"/>
      <c r="E8" s="375"/>
      <c r="F8" s="375"/>
      <c r="G8" s="375"/>
      <c r="H8" s="375"/>
      <c r="I8" s="375"/>
      <c r="J8" s="375"/>
      <c r="K8" s="375"/>
      <c r="L8" s="375"/>
    </row>
    <row r="9" spans="1:12" x14ac:dyDescent="0.55000000000000004">
      <c r="A9" s="6"/>
      <c r="B9" s="6"/>
      <c r="C9" s="6"/>
      <c r="D9" s="6"/>
      <c r="E9" s="6"/>
      <c r="F9" s="6"/>
      <c r="G9" s="6"/>
      <c r="H9" s="6"/>
      <c r="I9" s="6"/>
      <c r="J9" s="6"/>
      <c r="K9" s="6"/>
      <c r="L9" s="6"/>
    </row>
    <row r="10" spans="1:12" x14ac:dyDescent="0.55000000000000004">
      <c r="A10" s="375" t="s">
        <v>21</v>
      </c>
      <c r="B10" s="375"/>
      <c r="C10" s="375"/>
      <c r="D10" s="375"/>
      <c r="E10" s="375"/>
      <c r="F10" s="375"/>
      <c r="G10" s="375"/>
      <c r="H10" s="375"/>
      <c r="I10" s="375"/>
      <c r="J10" s="375"/>
      <c r="K10" s="375"/>
      <c r="L10" s="375"/>
    </row>
    <row r="11" spans="1:12" x14ac:dyDescent="0.55000000000000004">
      <c r="A11" s="375"/>
      <c r="B11" s="375"/>
      <c r="C11" s="375"/>
      <c r="D11" s="375"/>
      <c r="E11" s="375"/>
      <c r="F11" s="375"/>
      <c r="G11" s="375"/>
      <c r="H11" s="375"/>
      <c r="I11" s="375"/>
      <c r="J11" s="375"/>
      <c r="K11" s="375"/>
      <c r="L11" s="375"/>
    </row>
    <row r="13" spans="1:12" x14ac:dyDescent="0.55000000000000004">
      <c r="A13" s="12" t="s">
        <v>99</v>
      </c>
    </row>
    <row r="15" spans="1:12" x14ac:dyDescent="0.55000000000000004">
      <c r="A15" s="9" t="s">
        <v>23</v>
      </c>
    </row>
    <row r="16" spans="1:12" x14ac:dyDescent="0.55000000000000004">
      <c r="A16" s="375" t="s">
        <v>37</v>
      </c>
      <c r="B16" s="375"/>
      <c r="C16" s="375"/>
      <c r="D16" s="375"/>
      <c r="E16" s="375"/>
      <c r="F16" s="375"/>
      <c r="G16" s="375"/>
      <c r="H16" s="375"/>
      <c r="I16" s="375"/>
      <c r="J16" s="375"/>
      <c r="K16" s="375"/>
      <c r="L16" s="375"/>
    </row>
    <row r="17" spans="1:12" x14ac:dyDescent="0.55000000000000004">
      <c r="A17" s="375"/>
      <c r="B17" s="375"/>
      <c r="C17" s="375"/>
      <c r="D17" s="375"/>
      <c r="E17" s="375"/>
      <c r="F17" s="375"/>
      <c r="G17" s="375"/>
      <c r="H17" s="375"/>
      <c r="I17" s="375"/>
      <c r="J17" s="375"/>
      <c r="K17" s="375"/>
      <c r="L17" s="375"/>
    </row>
    <row r="18" spans="1:12" x14ac:dyDescent="0.55000000000000004">
      <c r="A18" s="375"/>
      <c r="B18" s="375"/>
      <c r="C18" s="375"/>
      <c r="D18" s="375"/>
      <c r="E18" s="375"/>
      <c r="F18" s="375"/>
      <c r="G18" s="375"/>
      <c r="H18" s="375"/>
      <c r="I18" s="375"/>
      <c r="J18" s="375"/>
      <c r="K18" s="375"/>
      <c r="L18" s="375"/>
    </row>
    <row r="19" spans="1:12" x14ac:dyDescent="0.55000000000000004">
      <c r="A19" s="375"/>
      <c r="B19" s="375"/>
      <c r="C19" s="375"/>
      <c r="D19" s="375"/>
      <c r="E19" s="375"/>
      <c r="F19" s="375"/>
      <c r="G19" s="375"/>
      <c r="H19" s="375"/>
      <c r="I19" s="375"/>
      <c r="J19" s="375"/>
      <c r="K19" s="375"/>
      <c r="L19" s="375"/>
    </row>
    <row r="21" spans="1:12" x14ac:dyDescent="0.55000000000000004">
      <c r="A21" s="9" t="s">
        <v>24</v>
      </c>
    </row>
    <row r="22" spans="1:12" x14ac:dyDescent="0.55000000000000004">
      <c r="A22" s="375" t="s">
        <v>25</v>
      </c>
      <c r="B22" s="375"/>
      <c r="C22" s="375"/>
      <c r="D22" s="375"/>
      <c r="E22" s="375"/>
      <c r="F22" s="375"/>
      <c r="G22" s="375"/>
      <c r="H22" s="375"/>
      <c r="I22" s="375"/>
      <c r="J22" s="375"/>
      <c r="K22" s="375"/>
      <c r="L22" s="375"/>
    </row>
    <row r="23" spans="1:12" x14ac:dyDescent="0.55000000000000004">
      <c r="A23" s="375"/>
      <c r="B23" s="375"/>
      <c r="C23" s="375"/>
      <c r="D23" s="375"/>
      <c r="E23" s="375"/>
      <c r="F23" s="375"/>
      <c r="G23" s="375"/>
      <c r="H23" s="375"/>
      <c r="I23" s="375"/>
      <c r="J23" s="375"/>
      <c r="K23" s="375"/>
      <c r="L23" s="375"/>
    </row>
    <row r="25" spans="1:12" x14ac:dyDescent="0.55000000000000004">
      <c r="B25" s="5" t="s">
        <v>26</v>
      </c>
      <c r="C25" s="375" t="s">
        <v>27</v>
      </c>
      <c r="D25" s="375"/>
      <c r="E25" s="375"/>
      <c r="F25" s="375"/>
      <c r="G25" s="375"/>
      <c r="H25" s="375"/>
      <c r="I25" s="375"/>
      <c r="J25" s="375"/>
      <c r="K25" s="375"/>
      <c r="L25" s="375"/>
    </row>
    <row r="26" spans="1:12" x14ac:dyDescent="0.55000000000000004">
      <c r="C26" s="375"/>
      <c r="D26" s="375"/>
      <c r="E26" s="375"/>
      <c r="F26" s="375"/>
      <c r="G26" s="375"/>
      <c r="H26" s="375"/>
      <c r="I26" s="375"/>
      <c r="J26" s="375"/>
      <c r="K26" s="375"/>
      <c r="L26" s="375"/>
    </row>
    <row r="27" spans="1:12" x14ac:dyDescent="0.55000000000000004">
      <c r="C27" s="375"/>
      <c r="D27" s="375"/>
      <c r="E27" s="375"/>
      <c r="F27" s="375"/>
      <c r="G27" s="375"/>
      <c r="H27" s="375"/>
      <c r="I27" s="375"/>
      <c r="J27" s="375"/>
      <c r="K27" s="375"/>
      <c r="L27" s="375"/>
    </row>
    <row r="29" spans="1:12" x14ac:dyDescent="0.55000000000000004">
      <c r="B29" s="5" t="s">
        <v>28</v>
      </c>
      <c r="C29" s="375" t="s">
        <v>29</v>
      </c>
      <c r="D29" s="375"/>
      <c r="E29" s="375"/>
      <c r="F29" s="375"/>
      <c r="G29" s="375"/>
      <c r="H29" s="375"/>
      <c r="I29" s="375"/>
      <c r="J29" s="375"/>
      <c r="K29" s="375"/>
      <c r="L29" s="375"/>
    </row>
    <row r="30" spans="1:12" x14ac:dyDescent="0.55000000000000004">
      <c r="C30" s="375"/>
      <c r="D30" s="375"/>
      <c r="E30" s="375"/>
      <c r="F30" s="375"/>
      <c r="G30" s="375"/>
      <c r="H30" s="375"/>
      <c r="I30" s="375"/>
      <c r="J30" s="375"/>
      <c r="K30" s="375"/>
      <c r="L30" s="375"/>
    </row>
    <row r="31" spans="1:12" x14ac:dyDescent="0.55000000000000004">
      <c r="C31" s="375"/>
      <c r="D31" s="375"/>
      <c r="E31" s="375"/>
      <c r="F31" s="375"/>
      <c r="G31" s="375"/>
      <c r="H31" s="375"/>
      <c r="I31" s="375"/>
      <c r="J31" s="375"/>
      <c r="K31" s="375"/>
      <c r="L31" s="375"/>
    </row>
    <row r="33" spans="1:12" x14ac:dyDescent="0.55000000000000004">
      <c r="A33" s="9" t="s">
        <v>30</v>
      </c>
    </row>
    <row r="34" spans="1:12" x14ac:dyDescent="0.55000000000000004">
      <c r="A34" s="375" t="s">
        <v>497</v>
      </c>
      <c r="B34" s="375"/>
      <c r="C34" s="375"/>
      <c r="D34" s="375"/>
      <c r="E34" s="375"/>
      <c r="F34" s="375"/>
      <c r="G34" s="375"/>
      <c r="H34" s="375"/>
      <c r="I34" s="375"/>
      <c r="J34" s="375"/>
      <c r="K34" s="375"/>
      <c r="L34" s="375"/>
    </row>
    <row r="35" spans="1:12" x14ac:dyDescent="0.55000000000000004">
      <c r="A35" s="375"/>
      <c r="B35" s="375"/>
      <c r="C35" s="375"/>
      <c r="D35" s="375"/>
      <c r="E35" s="375"/>
      <c r="F35" s="375"/>
      <c r="G35" s="375"/>
      <c r="H35" s="375"/>
      <c r="I35" s="375"/>
      <c r="J35" s="375"/>
      <c r="K35" s="375"/>
      <c r="L35" s="375"/>
    </row>
    <row r="36" spans="1:12" x14ac:dyDescent="0.55000000000000004">
      <c r="A36" s="375"/>
      <c r="B36" s="375"/>
      <c r="C36" s="375"/>
      <c r="D36" s="375"/>
      <c r="E36" s="375"/>
      <c r="F36" s="375"/>
      <c r="G36" s="375"/>
      <c r="H36" s="375"/>
      <c r="I36" s="375"/>
      <c r="J36" s="375"/>
      <c r="K36" s="375"/>
      <c r="L36" s="375"/>
    </row>
    <row r="37" spans="1:12" x14ac:dyDescent="0.55000000000000004">
      <c r="A37" s="375"/>
      <c r="B37" s="375"/>
      <c r="C37" s="375"/>
      <c r="D37" s="375"/>
      <c r="E37" s="375"/>
      <c r="F37" s="375"/>
      <c r="G37" s="375"/>
      <c r="H37" s="375"/>
      <c r="I37" s="375"/>
      <c r="J37" s="375"/>
      <c r="K37" s="375"/>
      <c r="L37" s="375"/>
    </row>
    <row r="39" spans="1:12" x14ac:dyDescent="0.55000000000000004">
      <c r="A39" s="9" t="s">
        <v>31</v>
      </c>
    </row>
    <row r="40" spans="1:12" x14ac:dyDescent="0.55000000000000004">
      <c r="A40" s="375" t="s">
        <v>32</v>
      </c>
      <c r="B40" s="375"/>
      <c r="C40" s="375"/>
      <c r="D40" s="375"/>
      <c r="E40" s="375"/>
      <c r="F40" s="375"/>
      <c r="G40" s="375"/>
      <c r="H40" s="375"/>
      <c r="I40" s="375"/>
      <c r="J40" s="375"/>
      <c r="K40" s="375"/>
      <c r="L40" s="375"/>
    </row>
    <row r="41" spans="1:12" x14ac:dyDescent="0.55000000000000004">
      <c r="A41" s="375"/>
      <c r="B41" s="375"/>
      <c r="C41" s="375"/>
      <c r="D41" s="375"/>
      <c r="E41" s="375"/>
      <c r="F41" s="375"/>
      <c r="G41" s="375"/>
      <c r="H41" s="375"/>
      <c r="I41" s="375"/>
      <c r="J41" s="375"/>
      <c r="K41" s="375"/>
      <c r="L41" s="375"/>
    </row>
    <row r="43" spans="1:12" x14ac:dyDescent="0.55000000000000004">
      <c r="B43" s="5" t="s">
        <v>34</v>
      </c>
      <c r="C43" t="s">
        <v>33</v>
      </c>
    </row>
    <row r="45" spans="1:12" x14ac:dyDescent="0.55000000000000004">
      <c r="B45" s="5" t="s">
        <v>35</v>
      </c>
      <c r="C45" s="375" t="s">
        <v>36</v>
      </c>
      <c r="D45" s="375"/>
      <c r="E45" s="375"/>
      <c r="F45" s="375"/>
      <c r="G45" s="375"/>
      <c r="H45" s="375"/>
      <c r="I45" s="375"/>
      <c r="J45" s="375"/>
      <c r="K45" s="375"/>
      <c r="L45" s="375"/>
    </row>
    <row r="46" spans="1:12" x14ac:dyDescent="0.55000000000000004">
      <c r="C46" s="375"/>
      <c r="D46" s="375"/>
      <c r="E46" s="375"/>
      <c r="F46" s="375"/>
      <c r="G46" s="375"/>
      <c r="H46" s="375"/>
      <c r="I46" s="375"/>
      <c r="J46" s="375"/>
      <c r="K46" s="375"/>
      <c r="L46" s="375"/>
    </row>
    <row r="48" spans="1:12" x14ac:dyDescent="0.55000000000000004">
      <c r="A48" s="12" t="s">
        <v>496</v>
      </c>
    </row>
    <row r="49" spans="1:12" ht="15" customHeight="1" x14ac:dyDescent="0.55000000000000004">
      <c r="A49" s="389" t="s">
        <v>282</v>
      </c>
      <c r="B49" s="389"/>
      <c r="C49" s="389"/>
      <c r="D49" s="389"/>
      <c r="E49" s="389"/>
      <c r="F49" s="389"/>
      <c r="G49" s="389"/>
      <c r="H49" s="389"/>
      <c r="I49" s="389"/>
      <c r="J49" s="389"/>
      <c r="K49" s="389"/>
      <c r="L49" s="389"/>
    </row>
    <row r="50" spans="1:12" x14ac:dyDescent="0.55000000000000004">
      <c r="A50" s="389"/>
      <c r="B50" s="389"/>
      <c r="C50" s="389"/>
      <c r="D50" s="389"/>
      <c r="E50" s="389"/>
      <c r="F50" s="389"/>
      <c r="G50" s="389"/>
      <c r="H50" s="389"/>
      <c r="I50" s="389"/>
      <c r="J50" s="389"/>
      <c r="K50" s="389"/>
      <c r="L50" s="389"/>
    </row>
    <row r="52" spans="1:12" x14ac:dyDescent="0.55000000000000004">
      <c r="B52" s="27" t="s">
        <v>346</v>
      </c>
    </row>
    <row r="53" spans="1:12" ht="15" customHeight="1" x14ac:dyDescent="0.55000000000000004">
      <c r="B53" s="389" t="s">
        <v>339</v>
      </c>
      <c r="C53" s="389"/>
      <c r="D53" s="389"/>
      <c r="E53" s="389"/>
      <c r="F53" s="389"/>
      <c r="G53" s="389"/>
      <c r="H53" s="389"/>
      <c r="I53" s="389"/>
      <c r="J53" s="389"/>
      <c r="K53" s="389"/>
      <c r="L53" s="389"/>
    </row>
    <row r="54" spans="1:12" x14ac:dyDescent="0.55000000000000004">
      <c r="B54" s="389"/>
      <c r="C54" s="389"/>
      <c r="D54" s="389"/>
      <c r="E54" s="389"/>
      <c r="F54" s="389"/>
      <c r="G54" s="389"/>
      <c r="H54" s="389"/>
      <c r="I54" s="389"/>
      <c r="J54" s="389"/>
      <c r="K54" s="389"/>
      <c r="L54" s="389"/>
    </row>
    <row r="55" spans="1:12" x14ac:dyDescent="0.55000000000000004">
      <c r="B55" s="389"/>
      <c r="C55" s="389"/>
      <c r="D55" s="389"/>
      <c r="E55" s="389"/>
      <c r="F55" s="389"/>
      <c r="G55" s="389"/>
      <c r="H55" s="389"/>
      <c r="I55" s="389"/>
      <c r="J55" s="389"/>
      <c r="K55" s="389"/>
      <c r="L55" s="389"/>
    </row>
    <row r="57" spans="1:12" x14ac:dyDescent="0.55000000000000004">
      <c r="B57" s="27" t="s">
        <v>347</v>
      </c>
    </row>
    <row r="58" spans="1:12" x14ac:dyDescent="0.55000000000000004">
      <c r="B58" s="389" t="s">
        <v>340</v>
      </c>
      <c r="C58" s="389"/>
      <c r="D58" s="389"/>
      <c r="E58" s="389"/>
      <c r="F58" s="389"/>
      <c r="G58" s="389"/>
      <c r="H58" s="389"/>
      <c r="I58" s="389"/>
      <c r="J58" s="389"/>
      <c r="K58" s="389"/>
      <c r="L58" s="389"/>
    </row>
    <row r="59" spans="1:12" x14ac:dyDescent="0.55000000000000004">
      <c r="B59" s="389"/>
      <c r="C59" s="389"/>
      <c r="D59" s="389"/>
      <c r="E59" s="389"/>
      <c r="F59" s="389"/>
      <c r="G59" s="389"/>
      <c r="H59" s="389"/>
      <c r="I59" s="389"/>
      <c r="J59" s="389"/>
      <c r="K59" s="389"/>
      <c r="L59" s="389"/>
    </row>
    <row r="60" spans="1:12" x14ac:dyDescent="0.55000000000000004">
      <c r="B60" s="389"/>
      <c r="C60" s="389"/>
      <c r="D60" s="389"/>
      <c r="E60" s="389"/>
      <c r="F60" s="389"/>
      <c r="G60" s="389"/>
      <c r="H60" s="389"/>
      <c r="I60" s="389"/>
      <c r="J60" s="389"/>
      <c r="K60" s="389"/>
      <c r="L60" s="389"/>
    </row>
    <row r="61" spans="1:12" x14ac:dyDescent="0.55000000000000004">
      <c r="B61" s="389"/>
      <c r="C61" s="389"/>
      <c r="D61" s="389"/>
      <c r="E61" s="389"/>
      <c r="F61" s="389"/>
      <c r="G61" s="389"/>
      <c r="H61" s="389"/>
      <c r="I61" s="389"/>
      <c r="J61" s="389"/>
      <c r="K61" s="389"/>
      <c r="L61" s="389"/>
    </row>
    <row r="63" spans="1:12" x14ac:dyDescent="0.55000000000000004">
      <c r="B63" s="27" t="s">
        <v>342</v>
      </c>
    </row>
    <row r="64" spans="1:12" ht="15" customHeight="1" x14ac:dyDescent="0.55000000000000004">
      <c r="B64" s="389" t="s">
        <v>341</v>
      </c>
      <c r="C64" s="389"/>
      <c r="D64" s="389"/>
      <c r="E64" s="389"/>
      <c r="F64" s="389"/>
      <c r="G64" s="389"/>
      <c r="H64" s="389"/>
      <c r="I64" s="389"/>
      <c r="J64" s="389"/>
      <c r="K64" s="389"/>
      <c r="L64" s="389"/>
    </row>
    <row r="65" spans="2:12" x14ac:dyDescent="0.55000000000000004">
      <c r="B65" s="389"/>
      <c r="C65" s="389"/>
      <c r="D65" s="389"/>
      <c r="E65" s="389"/>
      <c r="F65" s="389"/>
      <c r="G65" s="389"/>
      <c r="H65" s="389"/>
      <c r="I65" s="389"/>
      <c r="J65" s="389"/>
      <c r="K65" s="389"/>
      <c r="L65" s="389"/>
    </row>
    <row r="66" spans="2:12" x14ac:dyDescent="0.55000000000000004">
      <c r="B66" s="389"/>
      <c r="C66" s="389"/>
      <c r="D66" s="389"/>
      <c r="E66" s="389"/>
      <c r="F66" s="389"/>
      <c r="G66" s="389"/>
      <c r="H66" s="389"/>
      <c r="I66" s="389"/>
      <c r="J66" s="389"/>
      <c r="K66" s="389"/>
      <c r="L66" s="389"/>
    </row>
    <row r="67" spans="2:12" x14ac:dyDescent="0.55000000000000004">
      <c r="B67" s="389"/>
      <c r="C67" s="389"/>
      <c r="D67" s="389"/>
      <c r="E67" s="389"/>
      <c r="F67" s="389"/>
      <c r="G67" s="389"/>
      <c r="H67" s="389"/>
      <c r="I67" s="389"/>
      <c r="J67" s="389"/>
      <c r="K67" s="389"/>
      <c r="L67" s="389"/>
    </row>
  </sheetData>
  <sheetProtection algorithmName="SHA-512" hashValue="PQRIX5c7szjadz2D4+f4GzhHCnm09wyfeQlpMzFAaWQA0MxxHx3oy2uSrAgswqLVfrSvzKrVp4Vm0bKDMUJE/w==" saltValue="uAeZQyl62GinEhDr1Mcc5w==" spinCount="100000" sheet="1" objects="1" scenarios="1"/>
  <customSheetViews>
    <customSheetView guid="{13810DCC-AA08-45AA-A2EB-614B3F1533B3}" showGridLines="0">
      <pane ySplit="4" topLeftCell="A26" activePane="bottomLeft" state="frozen"/>
      <selection pane="bottomLeft" activeCell="B13" sqref="B13"/>
      <pageMargins left="0.7" right="0.7" top="0.75" bottom="0.75" header="0.3" footer="0.3"/>
      <pageSetup orientation="portrait" horizontalDpi="1200" verticalDpi="1200" r:id="rId1"/>
    </customSheetView>
  </customSheetViews>
  <mergeCells count="13">
    <mergeCell ref="C29:L31"/>
    <mergeCell ref="A7:L8"/>
    <mergeCell ref="A10:L11"/>
    <mergeCell ref="A16:L19"/>
    <mergeCell ref="A22:L23"/>
    <mergeCell ref="C25:L27"/>
    <mergeCell ref="B53:L55"/>
    <mergeCell ref="B58:L61"/>
    <mergeCell ref="B64:L67"/>
    <mergeCell ref="A49:L50"/>
    <mergeCell ref="A34:L37"/>
    <mergeCell ref="A40:L41"/>
    <mergeCell ref="C45:L46"/>
  </mergeCells>
  <pageMargins left="0.7" right="0.7" top="0.75" bottom="0.75" header="0.3" footer="0.3"/>
  <pageSetup orientation="portrait" horizontalDpi="1200" verticalDpi="1200" r:id="rId2"/>
  <ignoredErrors>
    <ignoredError sqref="B25:B29" numberStoredAsText="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CC5CA"/>
  </sheetPr>
  <dimension ref="A1:M77"/>
  <sheetViews>
    <sheetView showGridLines="0" zoomScaleNormal="100" workbookViewId="0">
      <pane ySplit="4" topLeftCell="A5" activePane="bottomLeft" state="frozen"/>
      <selection pane="bottomLeft" activeCell="A2" sqref="A2"/>
    </sheetView>
  </sheetViews>
  <sheetFormatPr defaultColWidth="9.15625" defaultRowHeight="14.4" x14ac:dyDescent="0.55000000000000004"/>
  <cols>
    <col min="1" max="1" width="5.15625" customWidth="1"/>
    <col min="2" max="2" width="4.578125" customWidth="1"/>
  </cols>
  <sheetData>
    <row r="1" spans="1:13" ht="18.3" x14ac:dyDescent="0.7">
      <c r="A1" s="2" t="str">
        <f>'Cover and Instructions'!A1</f>
        <v>Georgia Families MHPAEA Parity</v>
      </c>
      <c r="M1" s="41" t="s">
        <v>569</v>
      </c>
    </row>
    <row r="2" spans="1:13" ht="25.8" x14ac:dyDescent="0.95">
      <c r="A2" s="3" t="s">
        <v>16</v>
      </c>
    </row>
    <row r="3" spans="1:13" ht="20.399999999999999" x14ac:dyDescent="0.75">
      <c r="A3" s="7" t="s">
        <v>90</v>
      </c>
    </row>
    <row r="5" spans="1:13" x14ac:dyDescent="0.55000000000000004">
      <c r="A5" s="12" t="s">
        <v>85</v>
      </c>
    </row>
    <row r="7" spans="1:13" ht="15" customHeight="1" x14ac:dyDescent="0.55000000000000004">
      <c r="A7" s="375" t="s">
        <v>20</v>
      </c>
      <c r="B7" s="375"/>
      <c r="C7" s="375"/>
      <c r="D7" s="375"/>
      <c r="E7" s="375"/>
      <c r="F7" s="375"/>
      <c r="G7" s="375"/>
      <c r="H7" s="375"/>
      <c r="I7" s="375"/>
      <c r="J7" s="375"/>
      <c r="K7" s="375"/>
      <c r="L7" s="375"/>
      <c r="M7" s="375"/>
    </row>
    <row r="8" spans="1:13" x14ac:dyDescent="0.55000000000000004">
      <c r="A8" s="375"/>
      <c r="B8" s="375"/>
      <c r="C8" s="375"/>
      <c r="D8" s="375"/>
      <c r="E8" s="375"/>
      <c r="F8" s="375"/>
      <c r="G8" s="375"/>
      <c r="H8" s="375"/>
      <c r="I8" s="375"/>
      <c r="J8" s="375"/>
      <c r="K8" s="375"/>
      <c r="L8" s="375"/>
      <c r="M8" s="375"/>
    </row>
    <row r="10" spans="1:13" x14ac:dyDescent="0.55000000000000004">
      <c r="A10" s="390" t="s">
        <v>525</v>
      </c>
      <c r="B10" s="390"/>
      <c r="C10" s="390"/>
      <c r="D10" s="390"/>
      <c r="E10" s="390"/>
      <c r="F10" s="390"/>
      <c r="G10" s="390"/>
      <c r="H10" s="390"/>
      <c r="I10" s="390"/>
      <c r="J10" s="390"/>
      <c r="K10" s="390"/>
      <c r="L10" s="390"/>
      <c r="M10" s="390"/>
    </row>
    <row r="11" spans="1:13" x14ac:dyDescent="0.55000000000000004">
      <c r="A11" s="390"/>
      <c r="B11" s="390"/>
      <c r="C11" s="390"/>
      <c r="D11" s="390"/>
      <c r="E11" s="390"/>
      <c r="F11" s="390"/>
      <c r="G11" s="390"/>
      <c r="H11" s="390"/>
      <c r="I11" s="390"/>
      <c r="J11" s="390"/>
      <c r="K11" s="390"/>
      <c r="L11" s="390"/>
      <c r="M11" s="390"/>
    </row>
    <row r="12" spans="1:13" x14ac:dyDescent="0.55000000000000004">
      <c r="A12" s="390"/>
      <c r="B12" s="390"/>
      <c r="C12" s="390"/>
      <c r="D12" s="390"/>
      <c r="E12" s="390"/>
      <c r="F12" s="390"/>
      <c r="G12" s="390"/>
      <c r="H12" s="390"/>
      <c r="I12" s="390"/>
      <c r="J12" s="390"/>
      <c r="K12" s="390"/>
      <c r="L12" s="390"/>
      <c r="M12" s="390"/>
    </row>
    <row r="13" spans="1:13" x14ac:dyDescent="0.55000000000000004">
      <c r="A13" s="390"/>
      <c r="B13" s="390"/>
      <c r="C13" s="390"/>
      <c r="D13" s="390"/>
      <c r="E13" s="390"/>
      <c r="F13" s="390"/>
      <c r="G13" s="390"/>
      <c r="H13" s="390"/>
      <c r="I13" s="390"/>
      <c r="J13" s="390"/>
      <c r="K13" s="390"/>
      <c r="L13" s="390"/>
      <c r="M13" s="390"/>
    </row>
    <row r="14" spans="1:13" x14ac:dyDescent="0.55000000000000004">
      <c r="A14" s="6"/>
      <c r="B14" s="6"/>
      <c r="C14" s="6"/>
      <c r="D14" s="6"/>
      <c r="E14" s="6"/>
      <c r="F14" s="6"/>
      <c r="G14" s="6"/>
      <c r="H14" s="6"/>
      <c r="I14" s="6"/>
      <c r="J14" s="6"/>
      <c r="K14" s="6"/>
      <c r="L14" s="6"/>
      <c r="M14" s="6"/>
    </row>
    <row r="15" spans="1:13" x14ac:dyDescent="0.55000000000000004">
      <c r="A15" s="390" t="s">
        <v>526</v>
      </c>
      <c r="B15" s="390"/>
      <c r="C15" s="390"/>
      <c r="D15" s="390"/>
      <c r="E15" s="390"/>
      <c r="F15" s="390"/>
      <c r="G15" s="390"/>
      <c r="H15" s="390"/>
      <c r="I15" s="390"/>
      <c r="J15" s="390"/>
      <c r="K15" s="390"/>
      <c r="L15" s="390"/>
      <c r="M15" s="390"/>
    </row>
    <row r="16" spans="1:13" x14ac:dyDescent="0.55000000000000004">
      <c r="A16" s="390"/>
      <c r="B16" s="390"/>
      <c r="C16" s="390"/>
      <c r="D16" s="390"/>
      <c r="E16" s="390"/>
      <c r="F16" s="390"/>
      <c r="G16" s="390"/>
      <c r="H16" s="390"/>
      <c r="I16" s="390"/>
      <c r="J16" s="390"/>
      <c r="K16" s="390"/>
      <c r="L16" s="390"/>
      <c r="M16" s="390"/>
    </row>
    <row r="17" spans="1:13" x14ac:dyDescent="0.55000000000000004">
      <c r="A17" s="390"/>
      <c r="B17" s="390"/>
      <c r="C17" s="390"/>
      <c r="D17" s="390"/>
      <c r="E17" s="390"/>
      <c r="F17" s="390"/>
      <c r="G17" s="390"/>
      <c r="H17" s="390"/>
      <c r="I17" s="390"/>
      <c r="J17" s="390"/>
      <c r="K17" s="390"/>
      <c r="L17" s="390"/>
      <c r="M17" s="390"/>
    </row>
    <row r="18" spans="1:13" x14ac:dyDescent="0.55000000000000004">
      <c r="A18" s="390"/>
      <c r="B18" s="390"/>
      <c r="C18" s="390"/>
      <c r="D18" s="390"/>
      <c r="E18" s="390"/>
      <c r="F18" s="390"/>
      <c r="G18" s="390"/>
      <c r="H18" s="390"/>
      <c r="I18" s="390"/>
      <c r="J18" s="390"/>
      <c r="K18" s="390"/>
      <c r="L18" s="390"/>
      <c r="M18" s="390"/>
    </row>
    <row r="19" spans="1:13" x14ac:dyDescent="0.55000000000000004">
      <c r="A19" s="390"/>
      <c r="B19" s="390"/>
      <c r="C19" s="390"/>
      <c r="D19" s="390"/>
      <c r="E19" s="390"/>
      <c r="F19" s="390"/>
      <c r="G19" s="390"/>
      <c r="H19" s="390"/>
      <c r="I19" s="390"/>
      <c r="J19" s="390"/>
      <c r="K19" s="390"/>
      <c r="L19" s="390"/>
      <c r="M19" s="390"/>
    </row>
    <row r="20" spans="1:13" x14ac:dyDescent="0.55000000000000004">
      <c r="A20" s="390"/>
      <c r="B20" s="390"/>
      <c r="C20" s="390"/>
      <c r="D20" s="390"/>
      <c r="E20" s="390"/>
      <c r="F20" s="390"/>
      <c r="G20" s="390"/>
      <c r="H20" s="390"/>
      <c r="I20" s="390"/>
      <c r="J20" s="390"/>
      <c r="K20" s="390"/>
      <c r="L20" s="390"/>
      <c r="M20" s="390"/>
    </row>
    <row r="21" spans="1:13" x14ac:dyDescent="0.55000000000000004">
      <c r="A21" s="390"/>
      <c r="B21" s="390"/>
      <c r="C21" s="390"/>
      <c r="D21" s="390"/>
      <c r="E21" s="390"/>
      <c r="F21" s="390"/>
      <c r="G21" s="390"/>
      <c r="H21" s="390"/>
      <c r="I21" s="390"/>
      <c r="J21" s="390"/>
      <c r="K21" s="390"/>
      <c r="L21" s="390"/>
      <c r="M21" s="390"/>
    </row>
    <row r="22" spans="1:13" x14ac:dyDescent="0.55000000000000004">
      <c r="A22" s="390"/>
      <c r="B22" s="390"/>
      <c r="C22" s="390"/>
      <c r="D22" s="390"/>
      <c r="E22" s="390"/>
      <c r="F22" s="390"/>
      <c r="G22" s="390"/>
      <c r="H22" s="390"/>
      <c r="I22" s="390"/>
      <c r="J22" s="390"/>
      <c r="K22" s="390"/>
      <c r="L22" s="390"/>
      <c r="M22" s="390"/>
    </row>
    <row r="23" spans="1:13" x14ac:dyDescent="0.55000000000000004">
      <c r="A23" s="390"/>
      <c r="B23" s="390"/>
      <c r="C23" s="390"/>
      <c r="D23" s="390"/>
      <c r="E23" s="390"/>
      <c r="F23" s="390"/>
      <c r="G23" s="390"/>
      <c r="H23" s="390"/>
      <c r="I23" s="390"/>
      <c r="J23" s="390"/>
      <c r="K23" s="390"/>
      <c r="L23" s="390"/>
      <c r="M23" s="390"/>
    </row>
    <row r="24" spans="1:13" x14ac:dyDescent="0.55000000000000004">
      <c r="A24" s="390"/>
      <c r="B24" s="390"/>
      <c r="C24" s="390"/>
      <c r="D24" s="390"/>
      <c r="E24" s="390"/>
      <c r="F24" s="390"/>
      <c r="G24" s="390"/>
      <c r="H24" s="390"/>
      <c r="I24" s="390"/>
      <c r="J24" s="390"/>
      <c r="K24" s="390"/>
      <c r="L24" s="390"/>
      <c r="M24" s="390"/>
    </row>
    <row r="25" spans="1:13" x14ac:dyDescent="0.55000000000000004">
      <c r="A25" s="6"/>
      <c r="B25" s="6"/>
      <c r="C25" s="6"/>
      <c r="D25" s="6"/>
      <c r="E25" s="6"/>
      <c r="F25" s="6"/>
      <c r="G25" s="6"/>
      <c r="H25" s="6"/>
      <c r="I25" s="6"/>
      <c r="J25" s="6"/>
      <c r="K25" s="6"/>
      <c r="L25" s="6"/>
      <c r="M25" s="6"/>
    </row>
    <row r="26" spans="1:13" x14ac:dyDescent="0.55000000000000004">
      <c r="A26" s="12" t="s">
        <v>100</v>
      </c>
    </row>
    <row r="28" spans="1:13" x14ac:dyDescent="0.55000000000000004">
      <c r="A28" s="1" t="s">
        <v>70</v>
      </c>
    </row>
    <row r="29" spans="1:13" x14ac:dyDescent="0.55000000000000004">
      <c r="A29" t="s">
        <v>71</v>
      </c>
    </row>
    <row r="31" spans="1:13" x14ac:dyDescent="0.55000000000000004">
      <c r="A31" s="1" t="s">
        <v>38</v>
      </c>
    </row>
    <row r="32" spans="1:13" x14ac:dyDescent="0.55000000000000004">
      <c r="A32" s="375" t="s">
        <v>39</v>
      </c>
      <c r="B32" s="375"/>
      <c r="C32" s="375"/>
      <c r="D32" s="375"/>
      <c r="E32" s="375"/>
      <c r="F32" s="375"/>
      <c r="G32" s="375"/>
      <c r="H32" s="375"/>
      <c r="I32" s="375"/>
      <c r="J32" s="375"/>
      <c r="K32" s="375"/>
      <c r="L32" s="375"/>
      <c r="M32" s="375"/>
    </row>
    <row r="33" spans="1:13" x14ac:dyDescent="0.55000000000000004">
      <c r="A33" s="375"/>
      <c r="B33" s="375"/>
      <c r="C33" s="375"/>
      <c r="D33" s="375"/>
      <c r="E33" s="375"/>
      <c r="F33" s="375"/>
      <c r="G33" s="375"/>
      <c r="H33" s="375"/>
      <c r="I33" s="375"/>
      <c r="J33" s="375"/>
      <c r="K33" s="375"/>
      <c r="L33" s="375"/>
      <c r="M33" s="375"/>
    </row>
    <row r="34" spans="1:13" x14ac:dyDescent="0.55000000000000004">
      <c r="A34" s="375"/>
      <c r="B34" s="375"/>
      <c r="C34" s="375"/>
      <c r="D34" s="375"/>
      <c r="E34" s="375"/>
      <c r="F34" s="375"/>
      <c r="G34" s="375"/>
      <c r="H34" s="375"/>
      <c r="I34" s="375"/>
      <c r="J34" s="375"/>
      <c r="K34" s="375"/>
      <c r="L34" s="375"/>
      <c r="M34" s="375"/>
    </row>
    <row r="35" spans="1:13" x14ac:dyDescent="0.55000000000000004">
      <c r="A35" s="375"/>
      <c r="B35" s="375"/>
      <c r="C35" s="375"/>
      <c r="D35" s="375"/>
      <c r="E35" s="375"/>
      <c r="F35" s="375"/>
      <c r="G35" s="375"/>
      <c r="H35" s="375"/>
      <c r="I35" s="375"/>
      <c r="J35" s="375"/>
      <c r="K35" s="375"/>
      <c r="L35" s="375"/>
      <c r="M35" s="375"/>
    </row>
    <row r="36" spans="1:13" x14ac:dyDescent="0.55000000000000004">
      <c r="A36" s="375"/>
      <c r="B36" s="375"/>
      <c r="C36" s="375"/>
      <c r="D36" s="375"/>
      <c r="E36" s="375"/>
      <c r="F36" s="375"/>
      <c r="G36" s="375"/>
      <c r="H36" s="375"/>
      <c r="I36" s="375"/>
      <c r="J36" s="375"/>
      <c r="K36" s="375"/>
      <c r="L36" s="375"/>
      <c r="M36" s="375"/>
    </row>
    <row r="37" spans="1:13" x14ac:dyDescent="0.55000000000000004">
      <c r="A37" s="6"/>
      <c r="B37" s="6"/>
      <c r="C37" s="6"/>
      <c r="D37" s="6"/>
      <c r="E37" s="6"/>
      <c r="F37" s="6"/>
      <c r="G37" s="6"/>
      <c r="H37" s="6"/>
      <c r="I37" s="6"/>
      <c r="J37" s="6"/>
      <c r="K37" s="6"/>
      <c r="L37" s="6"/>
      <c r="M37" s="6"/>
    </row>
    <row r="38" spans="1:13" x14ac:dyDescent="0.55000000000000004">
      <c r="A38" s="1" t="s">
        <v>40</v>
      </c>
    </row>
    <row r="39" spans="1:13" x14ac:dyDescent="0.55000000000000004">
      <c r="A39" s="375" t="s">
        <v>106</v>
      </c>
      <c r="B39" s="375"/>
      <c r="C39" s="375"/>
      <c r="D39" s="375"/>
      <c r="E39" s="375"/>
      <c r="F39" s="375"/>
      <c r="G39" s="375"/>
      <c r="H39" s="375"/>
      <c r="I39" s="375"/>
      <c r="J39" s="375"/>
      <c r="K39" s="375"/>
      <c r="L39" s="375"/>
      <c r="M39" s="375"/>
    </row>
    <row r="40" spans="1:13" x14ac:dyDescent="0.55000000000000004">
      <c r="A40" s="375"/>
      <c r="B40" s="375"/>
      <c r="C40" s="375"/>
      <c r="D40" s="375"/>
      <c r="E40" s="375"/>
      <c r="F40" s="375"/>
      <c r="G40" s="375"/>
      <c r="H40" s="375"/>
      <c r="I40" s="375"/>
      <c r="J40" s="375"/>
      <c r="K40" s="375"/>
      <c r="L40" s="375"/>
      <c r="M40" s="375"/>
    </row>
    <row r="41" spans="1:13" x14ac:dyDescent="0.55000000000000004">
      <c r="A41" s="375"/>
      <c r="B41" s="375"/>
      <c r="C41" s="375"/>
      <c r="D41" s="375"/>
      <c r="E41" s="375"/>
      <c r="F41" s="375"/>
      <c r="G41" s="375"/>
      <c r="H41" s="375"/>
      <c r="I41" s="375"/>
      <c r="J41" s="375"/>
      <c r="K41" s="375"/>
      <c r="L41" s="375"/>
      <c r="M41" s="375"/>
    </row>
    <row r="42" spans="1:13" x14ac:dyDescent="0.55000000000000004">
      <c r="A42" s="375"/>
      <c r="B42" s="375"/>
      <c r="C42" s="375"/>
      <c r="D42" s="375"/>
      <c r="E42" s="375"/>
      <c r="F42" s="375"/>
      <c r="G42" s="375"/>
      <c r="H42" s="375"/>
      <c r="I42" s="375"/>
      <c r="J42" s="375"/>
      <c r="K42" s="375"/>
      <c r="L42" s="375"/>
      <c r="M42" s="375"/>
    </row>
    <row r="44" spans="1:13" x14ac:dyDescent="0.55000000000000004">
      <c r="B44" s="5" t="s">
        <v>34</v>
      </c>
      <c r="C44" t="s">
        <v>43</v>
      </c>
    </row>
    <row r="45" spans="1:13" x14ac:dyDescent="0.55000000000000004">
      <c r="B45" s="5" t="s">
        <v>35</v>
      </c>
      <c r="C45" t="s">
        <v>337</v>
      </c>
    </row>
    <row r="46" spans="1:13" x14ac:dyDescent="0.55000000000000004">
      <c r="B46" s="5" t="s">
        <v>41</v>
      </c>
      <c r="C46" t="s">
        <v>45</v>
      </c>
    </row>
    <row r="47" spans="1:13" x14ac:dyDescent="0.55000000000000004">
      <c r="B47" s="5" t="s">
        <v>42</v>
      </c>
      <c r="C47" t="s">
        <v>46</v>
      </c>
    </row>
    <row r="49" spans="1:13" x14ac:dyDescent="0.55000000000000004">
      <c r="A49" t="s">
        <v>469</v>
      </c>
    </row>
    <row r="51" spans="1:13" x14ac:dyDescent="0.55000000000000004">
      <c r="A51" s="1" t="s">
        <v>47</v>
      </c>
    </row>
    <row r="52" spans="1:13" x14ac:dyDescent="0.55000000000000004">
      <c r="A52" s="375" t="s">
        <v>48</v>
      </c>
      <c r="B52" s="375"/>
      <c r="C52" s="375"/>
      <c r="D52" s="375"/>
      <c r="E52" s="375"/>
      <c r="F52" s="375"/>
      <c r="G52" s="375"/>
      <c r="H52" s="375"/>
      <c r="I52" s="375"/>
      <c r="J52" s="375"/>
      <c r="K52" s="375"/>
      <c r="L52" s="375"/>
      <c r="M52" s="375"/>
    </row>
    <row r="53" spans="1:13" x14ac:dyDescent="0.55000000000000004">
      <c r="A53" s="375"/>
      <c r="B53" s="375"/>
      <c r="C53" s="375"/>
      <c r="D53" s="375"/>
      <c r="E53" s="375"/>
      <c r="F53" s="375"/>
      <c r="G53" s="375"/>
      <c r="H53" s="375"/>
      <c r="I53" s="375"/>
      <c r="J53" s="375"/>
      <c r="K53" s="375"/>
      <c r="L53" s="375"/>
      <c r="M53" s="375"/>
    </row>
    <row r="54" spans="1:13" x14ac:dyDescent="0.55000000000000004">
      <c r="A54" s="375"/>
      <c r="B54" s="375"/>
      <c r="C54" s="375"/>
      <c r="D54" s="375"/>
      <c r="E54" s="375"/>
      <c r="F54" s="375"/>
      <c r="G54" s="375"/>
      <c r="H54" s="375"/>
      <c r="I54" s="375"/>
      <c r="J54" s="375"/>
      <c r="K54" s="375"/>
      <c r="L54" s="375"/>
      <c r="M54" s="375"/>
    </row>
    <row r="56" spans="1:13" x14ac:dyDescent="0.55000000000000004">
      <c r="A56" s="12" t="s">
        <v>485</v>
      </c>
    </row>
    <row r="57" spans="1:13" ht="15" customHeight="1" x14ac:dyDescent="0.55000000000000004">
      <c r="A57" s="377" t="s">
        <v>470</v>
      </c>
      <c r="B57" s="377"/>
      <c r="C57" s="377"/>
      <c r="D57" s="377"/>
      <c r="E57" s="377"/>
      <c r="F57" s="377"/>
      <c r="G57" s="377"/>
      <c r="H57" s="377"/>
      <c r="I57" s="377"/>
      <c r="J57" s="377"/>
      <c r="K57" s="377"/>
      <c r="L57" s="377"/>
      <c r="M57" s="377"/>
    </row>
    <row r="58" spans="1:13" x14ac:dyDescent="0.55000000000000004">
      <c r="A58" s="377"/>
      <c r="B58" s="377"/>
      <c r="C58" s="377"/>
      <c r="D58" s="377"/>
      <c r="E58" s="377"/>
      <c r="F58" s="377"/>
      <c r="G58" s="377"/>
      <c r="H58" s="377"/>
      <c r="I58" s="377"/>
      <c r="J58" s="377"/>
      <c r="K58" s="377"/>
      <c r="L58" s="377"/>
      <c r="M58" s="377"/>
    </row>
    <row r="59" spans="1:13" x14ac:dyDescent="0.55000000000000004">
      <c r="A59" s="377"/>
      <c r="B59" s="377"/>
      <c r="C59" s="377"/>
      <c r="D59" s="377"/>
      <c r="E59" s="377"/>
      <c r="F59" s="377"/>
      <c r="G59" s="377"/>
      <c r="H59" s="377"/>
      <c r="I59" s="377"/>
      <c r="J59" s="377"/>
      <c r="K59" s="377"/>
      <c r="L59" s="377"/>
      <c r="M59" s="377"/>
    </row>
    <row r="60" spans="1:13" x14ac:dyDescent="0.55000000000000004">
      <c r="A60" s="377"/>
      <c r="B60" s="377"/>
      <c r="C60" s="377"/>
      <c r="D60" s="377"/>
      <c r="E60" s="377"/>
      <c r="F60" s="377"/>
      <c r="G60" s="377"/>
      <c r="H60" s="377"/>
      <c r="I60" s="377"/>
      <c r="J60" s="377"/>
      <c r="K60" s="377"/>
      <c r="L60" s="377"/>
      <c r="M60" s="377"/>
    </row>
    <row r="61" spans="1:13" x14ac:dyDescent="0.55000000000000004">
      <c r="A61" s="377"/>
      <c r="B61" s="377"/>
      <c r="C61" s="377"/>
      <c r="D61" s="377"/>
      <c r="E61" s="377"/>
      <c r="F61" s="377"/>
      <c r="G61" s="377"/>
      <c r="H61" s="377"/>
      <c r="I61" s="377"/>
      <c r="J61" s="377"/>
      <c r="K61" s="377"/>
      <c r="L61" s="377"/>
      <c r="M61" s="377"/>
    </row>
    <row r="62" spans="1:13" x14ac:dyDescent="0.55000000000000004">
      <c r="A62" s="377"/>
      <c r="B62" s="377"/>
      <c r="C62" s="377"/>
      <c r="D62" s="377"/>
      <c r="E62" s="377"/>
      <c r="F62" s="377"/>
      <c r="G62" s="377"/>
      <c r="H62" s="377"/>
      <c r="I62" s="377"/>
      <c r="J62" s="377"/>
      <c r="K62" s="377"/>
      <c r="L62" s="377"/>
      <c r="M62" s="377"/>
    </row>
    <row r="63" spans="1:13" x14ac:dyDescent="0.55000000000000004">
      <c r="A63" s="377"/>
      <c r="B63" s="377"/>
      <c r="C63" s="377"/>
      <c r="D63" s="377"/>
      <c r="E63" s="377"/>
      <c r="F63" s="377"/>
      <c r="G63" s="377"/>
      <c r="H63" s="377"/>
      <c r="I63" s="377"/>
      <c r="J63" s="377"/>
      <c r="K63" s="377"/>
      <c r="L63" s="377"/>
      <c r="M63" s="377"/>
    </row>
    <row r="64" spans="1:13" x14ac:dyDescent="0.55000000000000004">
      <c r="A64" s="377"/>
      <c r="B64" s="377"/>
      <c r="C64" s="377"/>
      <c r="D64" s="377"/>
      <c r="E64" s="377"/>
      <c r="F64" s="377"/>
      <c r="G64" s="377"/>
      <c r="H64" s="377"/>
      <c r="I64" s="377"/>
      <c r="J64" s="377"/>
      <c r="K64" s="377"/>
      <c r="L64" s="377"/>
      <c r="M64" s="377"/>
    </row>
    <row r="65" spans="1:13" x14ac:dyDescent="0.55000000000000004">
      <c r="A65" s="377"/>
      <c r="B65" s="377"/>
      <c r="C65" s="377"/>
      <c r="D65" s="377"/>
      <c r="E65" s="377"/>
      <c r="F65" s="377"/>
      <c r="G65" s="377"/>
      <c r="H65" s="377"/>
      <c r="I65" s="377"/>
      <c r="J65" s="377"/>
      <c r="K65" s="377"/>
      <c r="L65" s="377"/>
      <c r="M65" s="377"/>
    </row>
    <row r="66" spans="1:13" x14ac:dyDescent="0.55000000000000004">
      <c r="A66" s="377"/>
      <c r="B66" s="377"/>
      <c r="C66" s="377"/>
      <c r="D66" s="377"/>
      <c r="E66" s="377"/>
      <c r="F66" s="377"/>
      <c r="G66" s="377"/>
      <c r="H66" s="377"/>
      <c r="I66" s="377"/>
      <c r="J66" s="377"/>
      <c r="K66" s="377"/>
      <c r="L66" s="377"/>
      <c r="M66" s="377"/>
    </row>
    <row r="67" spans="1:13" x14ac:dyDescent="0.55000000000000004">
      <c r="A67" s="377"/>
      <c r="B67" s="377"/>
      <c r="C67" s="377"/>
      <c r="D67" s="377"/>
      <c r="E67" s="377"/>
      <c r="F67" s="377"/>
      <c r="G67" s="377"/>
      <c r="H67" s="377"/>
      <c r="I67" s="377"/>
      <c r="J67" s="377"/>
      <c r="K67" s="377"/>
      <c r="L67" s="377"/>
      <c r="M67" s="377"/>
    </row>
    <row r="68" spans="1:13" ht="15" customHeight="1" x14ac:dyDescent="0.55000000000000004">
      <c r="A68" s="377"/>
      <c r="B68" s="377"/>
      <c r="C68" s="377"/>
      <c r="D68" s="377"/>
      <c r="E68" s="377"/>
      <c r="F68" s="377"/>
      <c r="G68" s="377"/>
      <c r="H68" s="377"/>
      <c r="I68" s="377"/>
      <c r="J68" s="377"/>
      <c r="K68" s="377"/>
      <c r="L68" s="377"/>
      <c r="M68" s="377"/>
    </row>
    <row r="69" spans="1:13" x14ac:dyDescent="0.55000000000000004">
      <c r="A69" s="37"/>
      <c r="B69" s="37"/>
      <c r="C69" s="37"/>
      <c r="D69" s="37"/>
      <c r="E69" s="37"/>
      <c r="F69" s="37"/>
      <c r="G69" s="37"/>
      <c r="H69" s="37"/>
      <c r="I69" s="37"/>
      <c r="J69" s="37"/>
      <c r="K69" s="37"/>
      <c r="L69" s="37"/>
      <c r="M69" s="37"/>
    </row>
    <row r="70" spans="1:13" x14ac:dyDescent="0.55000000000000004">
      <c r="A70" s="30"/>
      <c r="B70" s="30"/>
      <c r="C70" s="30"/>
      <c r="D70" s="30"/>
      <c r="E70" s="30"/>
      <c r="F70" s="30"/>
      <c r="G70" s="30"/>
      <c r="H70" s="30"/>
      <c r="I70" s="30"/>
      <c r="J70" s="30"/>
      <c r="K70" s="30"/>
      <c r="L70" s="30"/>
      <c r="M70" s="30"/>
    </row>
    <row r="71" spans="1:13" x14ac:dyDescent="0.55000000000000004">
      <c r="A71" s="30"/>
      <c r="B71" s="30"/>
      <c r="C71" s="30"/>
      <c r="D71" s="30"/>
      <c r="E71" s="30"/>
      <c r="F71" s="30"/>
      <c r="G71" s="30"/>
      <c r="H71" s="30"/>
      <c r="I71" s="30"/>
      <c r="J71" s="30"/>
      <c r="K71" s="30"/>
      <c r="L71" s="30"/>
      <c r="M71" s="30"/>
    </row>
    <row r="72" spans="1:13" x14ac:dyDescent="0.55000000000000004">
      <c r="A72" s="30"/>
      <c r="B72" s="30"/>
      <c r="C72" s="30"/>
      <c r="D72" s="30"/>
      <c r="E72" s="30"/>
      <c r="F72" s="30"/>
      <c r="G72" s="30"/>
      <c r="H72" s="30"/>
      <c r="I72" s="30"/>
      <c r="J72" s="30"/>
      <c r="K72" s="30"/>
      <c r="L72" s="30"/>
      <c r="M72" s="30"/>
    </row>
    <row r="73" spans="1:13" x14ac:dyDescent="0.55000000000000004">
      <c r="A73" s="30"/>
      <c r="B73" s="30"/>
      <c r="C73" s="30"/>
      <c r="D73" s="30"/>
      <c r="E73" s="30"/>
      <c r="F73" s="30"/>
      <c r="G73" s="30"/>
      <c r="H73" s="30"/>
      <c r="I73" s="30"/>
      <c r="J73" s="30"/>
      <c r="K73" s="30"/>
      <c r="L73" s="30"/>
      <c r="M73" s="30"/>
    </row>
    <row r="74" spans="1:13" x14ac:dyDescent="0.55000000000000004">
      <c r="A74" s="30"/>
      <c r="B74" s="30"/>
      <c r="C74" s="30"/>
      <c r="D74" s="30"/>
      <c r="E74" s="30"/>
      <c r="F74" s="30"/>
      <c r="G74" s="30"/>
      <c r="H74" s="30"/>
      <c r="I74" s="30"/>
      <c r="J74" s="30"/>
      <c r="K74" s="30"/>
      <c r="L74" s="30"/>
      <c r="M74" s="30"/>
    </row>
    <row r="75" spans="1:13" x14ac:dyDescent="0.55000000000000004">
      <c r="A75" s="30"/>
      <c r="B75" s="30"/>
      <c r="C75" s="30"/>
      <c r="D75" s="30"/>
      <c r="E75" s="30"/>
      <c r="F75" s="30"/>
      <c r="G75" s="30"/>
      <c r="H75" s="30"/>
      <c r="I75" s="30"/>
      <c r="J75" s="30"/>
      <c r="K75" s="30"/>
      <c r="L75" s="30"/>
      <c r="M75" s="30"/>
    </row>
    <row r="76" spans="1:13" x14ac:dyDescent="0.55000000000000004">
      <c r="A76" s="30"/>
      <c r="B76" s="30"/>
      <c r="C76" s="30"/>
      <c r="D76" s="30"/>
      <c r="E76" s="30"/>
      <c r="F76" s="30"/>
      <c r="G76" s="30"/>
      <c r="H76" s="30"/>
      <c r="I76" s="30"/>
      <c r="J76" s="30"/>
      <c r="K76" s="30"/>
      <c r="L76" s="30"/>
      <c r="M76" s="30"/>
    </row>
    <row r="77" spans="1:13" x14ac:dyDescent="0.55000000000000004">
      <c r="A77" s="30"/>
      <c r="B77" s="30"/>
      <c r="C77" s="30"/>
      <c r="D77" s="30"/>
      <c r="E77" s="30"/>
      <c r="F77" s="30"/>
      <c r="G77" s="30"/>
      <c r="H77" s="30"/>
      <c r="I77" s="30"/>
      <c r="J77" s="30"/>
      <c r="K77" s="30"/>
      <c r="L77" s="30"/>
      <c r="M77" s="30"/>
    </row>
  </sheetData>
  <sheetProtection algorithmName="SHA-512" hashValue="NFlQmv03583Lc+a2itDJxsW+3ufMLfaUJrZyof7psHWcZYAV/xh216euOGT8DUTx+/9ZRk6cYos0AuOM+slAcw==" saltValue="K0VijcQBGuKi0eL4Vr1npw==" spinCount="100000" sheet="1" objects="1" scenarios="1"/>
  <customSheetViews>
    <customSheetView guid="{13810DCC-AA08-45AA-A2EB-614B3F1533B3}" showGridLines="0">
      <pane ySplit="4" topLeftCell="A17" activePane="bottomLeft" state="frozen"/>
      <selection pane="bottomLeft" activeCell="J37" sqref="J37"/>
      <pageMargins left="0.7" right="0.7" top="0.75" bottom="0.75" header="0.3" footer="0.3"/>
      <pageSetup orientation="portrait" horizontalDpi="1200" verticalDpi="1200" r:id="rId1"/>
    </customSheetView>
  </customSheetViews>
  <mergeCells count="7">
    <mergeCell ref="A57:M68"/>
    <mergeCell ref="A32:M36"/>
    <mergeCell ref="A52:M54"/>
    <mergeCell ref="A7:M8"/>
    <mergeCell ref="A39:M42"/>
    <mergeCell ref="A10:M13"/>
    <mergeCell ref="A15:M24"/>
  </mergeCells>
  <pageMargins left="0.7" right="0.7" top="0.75" bottom="0.75" header="0.3" footer="0.3"/>
  <pageSetup orientation="portrait" horizontalDpi="1200" verticalDpi="1200"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CC5CA"/>
  </sheetPr>
  <dimension ref="A1:M67"/>
  <sheetViews>
    <sheetView showGridLines="0" zoomScaleNormal="100" workbookViewId="0">
      <pane ySplit="4" topLeftCell="A5" activePane="bottomLeft" state="frozen"/>
      <selection pane="bottomLeft" activeCell="A2" sqref="A2"/>
    </sheetView>
  </sheetViews>
  <sheetFormatPr defaultColWidth="9.15625" defaultRowHeight="14.4" x14ac:dyDescent="0.55000000000000004"/>
  <cols>
    <col min="1" max="1" width="4" customWidth="1"/>
    <col min="2" max="2" width="5.578125" customWidth="1"/>
    <col min="3" max="3" width="18.41796875" customWidth="1"/>
    <col min="14" max="20" width="18" customWidth="1"/>
  </cols>
  <sheetData>
    <row r="1" spans="1:13" ht="18.3" x14ac:dyDescent="0.7">
      <c r="A1" s="2" t="str">
        <f>'Cover and Instructions'!A1</f>
        <v>Georgia Families MHPAEA Parity</v>
      </c>
      <c r="M1" s="41" t="s">
        <v>569</v>
      </c>
    </row>
    <row r="2" spans="1:13" ht="25.8" x14ac:dyDescent="0.95">
      <c r="A2" s="3" t="s">
        <v>16</v>
      </c>
    </row>
    <row r="3" spans="1:13" ht="20.399999999999999" x14ac:dyDescent="0.75">
      <c r="A3" s="7" t="s">
        <v>89</v>
      </c>
    </row>
    <row r="5" spans="1:13" x14ac:dyDescent="0.55000000000000004">
      <c r="A5" s="12" t="s">
        <v>85</v>
      </c>
    </row>
    <row r="6" spans="1:13" x14ac:dyDescent="0.55000000000000004">
      <c r="A6" s="8"/>
    </row>
    <row r="7" spans="1:13" ht="15" customHeight="1" x14ac:dyDescent="0.55000000000000004">
      <c r="A7" s="375" t="s">
        <v>105</v>
      </c>
      <c r="B7" s="375"/>
      <c r="C7" s="375"/>
      <c r="D7" s="375"/>
      <c r="E7" s="375"/>
      <c r="F7" s="375"/>
      <c r="G7" s="375"/>
      <c r="H7" s="375"/>
      <c r="I7" s="375"/>
      <c r="J7" s="375"/>
      <c r="K7" s="375"/>
      <c r="L7" s="375"/>
      <c r="M7" s="375"/>
    </row>
    <row r="8" spans="1:13" x14ac:dyDescent="0.55000000000000004">
      <c r="A8" s="375"/>
      <c r="B8" s="375"/>
      <c r="C8" s="375"/>
      <c r="D8" s="375"/>
      <c r="E8" s="375"/>
      <c r="F8" s="375"/>
      <c r="G8" s="375"/>
      <c r="H8" s="375"/>
      <c r="I8" s="375"/>
      <c r="J8" s="375"/>
      <c r="K8" s="375"/>
      <c r="L8" s="375"/>
      <c r="M8" s="375"/>
    </row>
    <row r="9" spans="1:13" x14ac:dyDescent="0.55000000000000004">
      <c r="A9" s="375"/>
      <c r="B9" s="375"/>
      <c r="C9" s="375"/>
      <c r="D9" s="375"/>
      <c r="E9" s="375"/>
      <c r="F9" s="375"/>
      <c r="G9" s="375"/>
      <c r="H9" s="375"/>
      <c r="I9" s="375"/>
      <c r="J9" s="375"/>
      <c r="K9" s="375"/>
      <c r="L9" s="375"/>
      <c r="M9" s="375"/>
    </row>
    <row r="10" spans="1:13" x14ac:dyDescent="0.55000000000000004">
      <c r="A10" s="375"/>
      <c r="B10" s="375"/>
      <c r="C10" s="375"/>
      <c r="D10" s="375"/>
      <c r="E10" s="375"/>
      <c r="F10" s="375"/>
      <c r="G10" s="375"/>
      <c r="H10" s="375"/>
      <c r="I10" s="375"/>
      <c r="J10" s="375"/>
      <c r="K10" s="375"/>
      <c r="L10" s="375"/>
      <c r="M10" s="375"/>
    </row>
    <row r="11" spans="1:13" x14ac:dyDescent="0.55000000000000004">
      <c r="A11" s="375"/>
      <c r="B11" s="375"/>
      <c r="C11" s="375"/>
      <c r="D11" s="375"/>
      <c r="E11" s="375"/>
      <c r="F11" s="375"/>
      <c r="G11" s="375"/>
      <c r="H11" s="375"/>
      <c r="I11" s="375"/>
      <c r="J11" s="375"/>
      <c r="K11" s="375"/>
      <c r="L11" s="375"/>
      <c r="M11" s="375"/>
    </row>
    <row r="13" spans="1:13" x14ac:dyDescent="0.55000000000000004">
      <c r="A13" s="390" t="s">
        <v>527</v>
      </c>
      <c r="B13" s="390"/>
      <c r="C13" s="390"/>
      <c r="D13" s="390"/>
      <c r="E13" s="390"/>
      <c r="F13" s="390"/>
      <c r="G13" s="390"/>
      <c r="H13" s="390"/>
      <c r="I13" s="390"/>
      <c r="J13" s="390"/>
      <c r="K13" s="390"/>
      <c r="L13" s="390"/>
      <c r="M13" s="390"/>
    </row>
    <row r="14" spans="1:13" x14ac:dyDescent="0.55000000000000004">
      <c r="A14" s="390"/>
      <c r="B14" s="390"/>
      <c r="C14" s="390"/>
      <c r="D14" s="390"/>
      <c r="E14" s="390"/>
      <c r="F14" s="390"/>
      <c r="G14" s="390"/>
      <c r="H14" s="390"/>
      <c r="I14" s="390"/>
      <c r="J14" s="390"/>
      <c r="K14" s="390"/>
      <c r="L14" s="390"/>
      <c r="M14" s="390"/>
    </row>
    <row r="15" spans="1:13" x14ac:dyDescent="0.55000000000000004">
      <c r="A15" s="390"/>
      <c r="B15" s="390"/>
      <c r="C15" s="390"/>
      <c r="D15" s="390"/>
      <c r="E15" s="390"/>
      <c r="F15" s="390"/>
      <c r="G15" s="390"/>
      <c r="H15" s="390"/>
      <c r="I15" s="390"/>
      <c r="J15" s="390"/>
      <c r="K15" s="390"/>
      <c r="L15" s="390"/>
      <c r="M15" s="390"/>
    </row>
    <row r="16" spans="1:13" x14ac:dyDescent="0.55000000000000004">
      <c r="A16" s="390"/>
      <c r="B16" s="390"/>
      <c r="C16" s="390"/>
      <c r="D16" s="390"/>
      <c r="E16" s="390"/>
      <c r="F16" s="390"/>
      <c r="G16" s="390"/>
      <c r="H16" s="390"/>
      <c r="I16" s="390"/>
      <c r="J16" s="390"/>
      <c r="K16" s="390"/>
      <c r="L16" s="390"/>
      <c r="M16" s="390"/>
    </row>
    <row r="17" spans="1:13" x14ac:dyDescent="0.55000000000000004">
      <c r="A17" s="6"/>
      <c r="B17" s="6"/>
      <c r="C17" s="6"/>
      <c r="D17" s="6"/>
      <c r="E17" s="6"/>
      <c r="F17" s="6"/>
      <c r="G17" s="6"/>
      <c r="H17" s="6"/>
      <c r="I17" s="6"/>
      <c r="J17" s="6"/>
      <c r="K17" s="6"/>
      <c r="L17" s="6"/>
      <c r="M17" s="6"/>
    </row>
    <row r="18" spans="1:13" x14ac:dyDescent="0.55000000000000004">
      <c r="A18" s="390" t="s">
        <v>528</v>
      </c>
      <c r="B18" s="390"/>
      <c r="C18" s="390"/>
      <c r="D18" s="390"/>
      <c r="E18" s="390"/>
      <c r="F18" s="390"/>
      <c r="G18" s="390"/>
      <c r="H18" s="390"/>
      <c r="I18" s="390"/>
      <c r="J18" s="390"/>
      <c r="K18" s="390"/>
      <c r="L18" s="390"/>
      <c r="M18" s="390"/>
    </row>
    <row r="19" spans="1:13" x14ac:dyDescent="0.55000000000000004">
      <c r="A19" s="390"/>
      <c r="B19" s="390"/>
      <c r="C19" s="390"/>
      <c r="D19" s="390"/>
      <c r="E19" s="390"/>
      <c r="F19" s="390"/>
      <c r="G19" s="390"/>
      <c r="H19" s="390"/>
      <c r="I19" s="390"/>
      <c r="J19" s="390"/>
      <c r="K19" s="390"/>
      <c r="L19" s="390"/>
      <c r="M19" s="390"/>
    </row>
    <row r="20" spans="1:13" x14ac:dyDescent="0.55000000000000004">
      <c r="A20" s="390"/>
      <c r="B20" s="390"/>
      <c r="C20" s="390"/>
      <c r="D20" s="390"/>
      <c r="E20" s="390"/>
      <c r="F20" s="390"/>
      <c r="G20" s="390"/>
      <c r="H20" s="390"/>
      <c r="I20" s="390"/>
      <c r="J20" s="390"/>
      <c r="K20" s="390"/>
      <c r="L20" s="390"/>
      <c r="M20" s="390"/>
    </row>
    <row r="21" spans="1:13" x14ac:dyDescent="0.55000000000000004">
      <c r="A21" s="390"/>
      <c r="B21" s="390"/>
      <c r="C21" s="390"/>
      <c r="D21" s="390"/>
      <c r="E21" s="390"/>
      <c r="F21" s="390"/>
      <c r="G21" s="390"/>
      <c r="H21" s="390"/>
      <c r="I21" s="390"/>
      <c r="J21" s="390"/>
      <c r="K21" s="390"/>
      <c r="L21" s="390"/>
      <c r="M21" s="390"/>
    </row>
    <row r="22" spans="1:13" x14ac:dyDescent="0.55000000000000004">
      <c r="A22" s="390"/>
      <c r="B22" s="390"/>
      <c r="C22" s="390"/>
      <c r="D22" s="390"/>
      <c r="E22" s="390"/>
      <c r="F22" s="390"/>
      <c r="G22" s="390"/>
      <c r="H22" s="390"/>
      <c r="I22" s="390"/>
      <c r="J22" s="390"/>
      <c r="K22" s="390"/>
      <c r="L22" s="390"/>
      <c r="M22" s="390"/>
    </row>
    <row r="23" spans="1:13" x14ac:dyDescent="0.55000000000000004">
      <c r="A23" s="390"/>
      <c r="B23" s="390"/>
      <c r="C23" s="390"/>
      <c r="D23" s="390"/>
      <c r="E23" s="390"/>
      <c r="F23" s="390"/>
      <c r="G23" s="390"/>
      <c r="H23" s="390"/>
      <c r="I23" s="390"/>
      <c r="J23" s="390"/>
      <c r="K23" s="390"/>
      <c r="L23" s="390"/>
      <c r="M23" s="390"/>
    </row>
    <row r="24" spans="1:13" x14ac:dyDescent="0.55000000000000004">
      <c r="A24" s="390"/>
      <c r="B24" s="390"/>
      <c r="C24" s="390"/>
      <c r="D24" s="390"/>
      <c r="E24" s="390"/>
      <c r="F24" s="390"/>
      <c r="G24" s="390"/>
      <c r="H24" s="390"/>
      <c r="I24" s="390"/>
      <c r="J24" s="390"/>
      <c r="K24" s="390"/>
      <c r="L24" s="390"/>
      <c r="M24" s="390"/>
    </row>
    <row r="25" spans="1:13" x14ac:dyDescent="0.55000000000000004">
      <c r="A25" s="390"/>
      <c r="B25" s="390"/>
      <c r="C25" s="390"/>
      <c r="D25" s="390"/>
      <c r="E25" s="390"/>
      <c r="F25" s="390"/>
      <c r="G25" s="390"/>
      <c r="H25" s="390"/>
      <c r="I25" s="390"/>
      <c r="J25" s="390"/>
      <c r="K25" s="390"/>
      <c r="L25" s="390"/>
      <c r="M25" s="390"/>
    </row>
    <row r="26" spans="1:13" x14ac:dyDescent="0.55000000000000004">
      <c r="A26" s="390"/>
      <c r="B26" s="390"/>
      <c r="C26" s="390"/>
      <c r="D26" s="390"/>
      <c r="E26" s="390"/>
      <c r="F26" s="390"/>
      <c r="G26" s="390"/>
      <c r="H26" s="390"/>
      <c r="I26" s="390"/>
      <c r="J26" s="390"/>
      <c r="K26" s="390"/>
      <c r="L26" s="390"/>
      <c r="M26" s="390"/>
    </row>
    <row r="27" spans="1:13" x14ac:dyDescent="0.55000000000000004">
      <c r="A27" s="390"/>
      <c r="B27" s="390"/>
      <c r="C27" s="390"/>
      <c r="D27" s="390"/>
      <c r="E27" s="390"/>
      <c r="F27" s="390"/>
      <c r="G27" s="390"/>
      <c r="H27" s="390"/>
      <c r="I27" s="390"/>
      <c r="J27" s="390"/>
      <c r="K27" s="390"/>
      <c r="L27" s="390"/>
      <c r="M27" s="390"/>
    </row>
    <row r="29" spans="1:13" x14ac:dyDescent="0.55000000000000004">
      <c r="A29" s="12" t="s">
        <v>100</v>
      </c>
    </row>
    <row r="31" spans="1:13" x14ac:dyDescent="0.55000000000000004">
      <c r="A31" s="1" t="s">
        <v>70</v>
      </c>
    </row>
    <row r="32" spans="1:13" x14ac:dyDescent="0.55000000000000004">
      <c r="A32" t="s">
        <v>72</v>
      </c>
    </row>
    <row r="34" spans="1:13" x14ac:dyDescent="0.55000000000000004">
      <c r="A34" s="1" t="s">
        <v>38</v>
      </c>
    </row>
    <row r="35" spans="1:13" ht="15" customHeight="1" x14ac:dyDescent="0.55000000000000004">
      <c r="A35" s="375" t="s">
        <v>39</v>
      </c>
      <c r="B35" s="375"/>
      <c r="C35" s="375"/>
      <c r="D35" s="375"/>
      <c r="E35" s="375"/>
      <c r="F35" s="375"/>
      <c r="G35" s="375"/>
      <c r="H35" s="375"/>
      <c r="I35" s="375"/>
      <c r="J35" s="375"/>
      <c r="K35" s="375"/>
      <c r="L35" s="375"/>
      <c r="M35" s="375"/>
    </row>
    <row r="36" spans="1:13" x14ac:dyDescent="0.55000000000000004">
      <c r="A36" s="375"/>
      <c r="B36" s="375"/>
      <c r="C36" s="375"/>
      <c r="D36" s="375"/>
      <c r="E36" s="375"/>
      <c r="F36" s="375"/>
      <c r="G36" s="375"/>
      <c r="H36" s="375"/>
      <c r="I36" s="375"/>
      <c r="J36" s="375"/>
      <c r="K36" s="375"/>
      <c r="L36" s="375"/>
      <c r="M36" s="375"/>
    </row>
    <row r="37" spans="1:13" x14ac:dyDescent="0.55000000000000004">
      <c r="A37" s="375"/>
      <c r="B37" s="375"/>
      <c r="C37" s="375"/>
      <c r="D37" s="375"/>
      <c r="E37" s="375"/>
      <c r="F37" s="375"/>
      <c r="G37" s="375"/>
      <c r="H37" s="375"/>
      <c r="I37" s="375"/>
      <c r="J37" s="375"/>
      <c r="K37" s="375"/>
      <c r="L37" s="375"/>
      <c r="M37" s="375"/>
    </row>
    <row r="38" spans="1:13" x14ac:dyDescent="0.55000000000000004">
      <c r="A38" s="375"/>
      <c r="B38" s="375"/>
      <c r="C38" s="375"/>
      <c r="D38" s="375"/>
      <c r="E38" s="375"/>
      <c r="F38" s="375"/>
      <c r="G38" s="375"/>
      <c r="H38" s="375"/>
      <c r="I38" s="375"/>
      <c r="J38" s="375"/>
      <c r="K38" s="375"/>
      <c r="L38" s="375"/>
      <c r="M38" s="375"/>
    </row>
    <row r="39" spans="1:13" x14ac:dyDescent="0.55000000000000004">
      <c r="A39" s="375"/>
      <c r="B39" s="375"/>
      <c r="C39" s="375"/>
      <c r="D39" s="375"/>
      <c r="E39" s="375"/>
      <c r="F39" s="375"/>
      <c r="G39" s="375"/>
      <c r="H39" s="375"/>
      <c r="I39" s="375"/>
      <c r="J39" s="375"/>
      <c r="K39" s="375"/>
      <c r="L39" s="375"/>
      <c r="M39" s="375"/>
    </row>
    <row r="40" spans="1:13" x14ac:dyDescent="0.55000000000000004">
      <c r="A40" s="11"/>
      <c r="B40" s="11"/>
      <c r="C40" s="11"/>
      <c r="D40" s="11"/>
      <c r="E40" s="11"/>
      <c r="F40" s="11"/>
      <c r="G40" s="11"/>
      <c r="H40" s="11"/>
      <c r="I40" s="11"/>
      <c r="J40" s="11"/>
      <c r="K40" s="11"/>
      <c r="L40" s="11"/>
      <c r="M40" s="11"/>
    </row>
    <row r="41" spans="1:13" x14ac:dyDescent="0.55000000000000004">
      <c r="A41" s="1" t="s">
        <v>40</v>
      </c>
    </row>
    <row r="42" spans="1:13" x14ac:dyDescent="0.55000000000000004">
      <c r="A42" s="375" t="s">
        <v>106</v>
      </c>
      <c r="B42" s="375"/>
      <c r="C42" s="375"/>
      <c r="D42" s="375"/>
      <c r="E42" s="375"/>
      <c r="F42" s="375"/>
      <c r="G42" s="375"/>
      <c r="H42" s="375"/>
      <c r="I42" s="375"/>
      <c r="J42" s="375"/>
      <c r="K42" s="375"/>
      <c r="L42" s="375"/>
      <c r="M42" s="375"/>
    </row>
    <row r="43" spans="1:13" x14ac:dyDescent="0.55000000000000004">
      <c r="A43" s="375"/>
      <c r="B43" s="375"/>
      <c r="C43" s="375"/>
      <c r="D43" s="375"/>
      <c r="E43" s="375"/>
      <c r="F43" s="375"/>
      <c r="G43" s="375"/>
      <c r="H43" s="375"/>
      <c r="I43" s="375"/>
      <c r="J43" s="375"/>
      <c r="K43" s="375"/>
      <c r="L43" s="375"/>
      <c r="M43" s="375"/>
    </row>
    <row r="44" spans="1:13" x14ac:dyDescent="0.55000000000000004">
      <c r="A44" s="375"/>
      <c r="B44" s="375"/>
      <c r="C44" s="375"/>
      <c r="D44" s="375"/>
      <c r="E44" s="375"/>
      <c r="F44" s="375"/>
      <c r="G44" s="375"/>
      <c r="H44" s="375"/>
      <c r="I44" s="375"/>
      <c r="J44" s="375"/>
      <c r="K44" s="375"/>
      <c r="L44" s="375"/>
      <c r="M44" s="375"/>
    </row>
    <row r="45" spans="1:13" x14ac:dyDescent="0.55000000000000004">
      <c r="A45" s="6"/>
      <c r="B45" s="6"/>
      <c r="C45" s="6"/>
      <c r="D45" s="6"/>
      <c r="E45" s="6"/>
      <c r="F45" s="6"/>
      <c r="G45" s="6"/>
      <c r="H45" s="6"/>
      <c r="I45" s="6"/>
      <c r="J45" s="6"/>
      <c r="K45" s="6"/>
      <c r="L45" s="6"/>
      <c r="M45" s="6"/>
    </row>
    <row r="46" spans="1:13" x14ac:dyDescent="0.55000000000000004">
      <c r="B46" s="5" t="s">
        <v>34</v>
      </c>
      <c r="C46" t="s">
        <v>43</v>
      </c>
    </row>
    <row r="47" spans="1:13" x14ac:dyDescent="0.55000000000000004">
      <c r="B47" s="5" t="s">
        <v>35</v>
      </c>
      <c r="C47" t="s">
        <v>44</v>
      </c>
    </row>
    <row r="48" spans="1:13" x14ac:dyDescent="0.55000000000000004">
      <c r="B48" s="5" t="s">
        <v>41</v>
      </c>
      <c r="C48" t="s">
        <v>45</v>
      </c>
    </row>
    <row r="49" spans="1:13" x14ac:dyDescent="0.55000000000000004">
      <c r="B49" s="5" t="s">
        <v>42</v>
      </c>
      <c r="C49" t="s">
        <v>46</v>
      </c>
    </row>
    <row r="51" spans="1:13" x14ac:dyDescent="0.55000000000000004">
      <c r="A51" s="12" t="s">
        <v>486</v>
      </c>
    </row>
    <row r="52" spans="1:13" x14ac:dyDescent="0.55000000000000004">
      <c r="A52" s="377" t="s">
        <v>529</v>
      </c>
      <c r="B52" s="377"/>
      <c r="C52" s="377"/>
      <c r="D52" s="377"/>
      <c r="E52" s="377"/>
      <c r="F52" s="377"/>
      <c r="G52" s="377"/>
      <c r="H52" s="377"/>
      <c r="I52" s="377"/>
      <c r="J52" s="377"/>
      <c r="K52" s="377"/>
      <c r="L52" s="377"/>
      <c r="M52" s="377"/>
    </row>
    <row r="53" spans="1:13" x14ac:dyDescent="0.55000000000000004">
      <c r="A53" s="377"/>
      <c r="B53" s="377"/>
      <c r="C53" s="377"/>
      <c r="D53" s="377"/>
      <c r="E53" s="377"/>
      <c r="F53" s="377"/>
      <c r="G53" s="377"/>
      <c r="H53" s="377"/>
      <c r="I53" s="377"/>
      <c r="J53" s="377"/>
      <c r="K53" s="377"/>
      <c r="L53" s="377"/>
      <c r="M53" s="377"/>
    </row>
    <row r="54" spans="1:13" x14ac:dyDescent="0.55000000000000004">
      <c r="A54" s="377"/>
      <c r="B54" s="377"/>
      <c r="C54" s="377"/>
      <c r="D54" s="377"/>
      <c r="E54" s="377"/>
      <c r="F54" s="377"/>
      <c r="G54" s="377"/>
      <c r="H54" s="377"/>
      <c r="I54" s="377"/>
      <c r="J54" s="377"/>
      <c r="K54" s="377"/>
      <c r="L54" s="377"/>
      <c r="M54" s="377"/>
    </row>
    <row r="55" spans="1:13" x14ac:dyDescent="0.55000000000000004">
      <c r="A55" s="377"/>
      <c r="B55" s="377"/>
      <c r="C55" s="377"/>
      <c r="D55" s="377"/>
      <c r="E55" s="377"/>
      <c r="F55" s="377"/>
      <c r="G55" s="377"/>
      <c r="H55" s="377"/>
      <c r="I55" s="377"/>
      <c r="J55" s="377"/>
      <c r="K55" s="377"/>
      <c r="L55" s="377"/>
      <c r="M55" s="377"/>
    </row>
    <row r="56" spans="1:13" x14ac:dyDescent="0.55000000000000004">
      <c r="A56" s="377"/>
      <c r="B56" s="377"/>
      <c r="C56" s="377"/>
      <c r="D56" s="377"/>
      <c r="E56" s="377"/>
      <c r="F56" s="377"/>
      <c r="G56" s="377"/>
      <c r="H56" s="377"/>
      <c r="I56" s="377"/>
      <c r="J56" s="377"/>
      <c r="K56" s="377"/>
      <c r="L56" s="377"/>
      <c r="M56" s="377"/>
    </row>
    <row r="57" spans="1:13" x14ac:dyDescent="0.55000000000000004">
      <c r="A57" s="377"/>
      <c r="B57" s="377"/>
      <c r="C57" s="377"/>
      <c r="D57" s="377"/>
      <c r="E57" s="377"/>
      <c r="F57" s="377"/>
      <c r="G57" s="377"/>
      <c r="H57" s="377"/>
      <c r="I57" s="377"/>
      <c r="J57" s="377"/>
      <c r="K57" s="377"/>
      <c r="L57" s="377"/>
      <c r="M57" s="377"/>
    </row>
    <row r="58" spans="1:13" x14ac:dyDescent="0.55000000000000004">
      <c r="A58" s="377"/>
      <c r="B58" s="377"/>
      <c r="C58" s="377"/>
      <c r="D58" s="377"/>
      <c r="E58" s="377"/>
      <c r="F58" s="377"/>
      <c r="G58" s="377"/>
      <c r="H58" s="377"/>
      <c r="I58" s="377"/>
      <c r="J58" s="377"/>
      <c r="K58" s="377"/>
      <c r="L58" s="377"/>
      <c r="M58" s="377"/>
    </row>
    <row r="60" spans="1:13" x14ac:dyDescent="0.55000000000000004">
      <c r="A60" s="389" t="s">
        <v>338</v>
      </c>
      <c r="B60" s="389"/>
      <c r="C60" s="389"/>
      <c r="D60" s="389"/>
      <c r="E60" s="389"/>
      <c r="F60" s="389"/>
      <c r="G60" s="389"/>
      <c r="H60" s="389"/>
      <c r="I60" s="389"/>
      <c r="J60" s="389"/>
      <c r="K60" s="389"/>
      <c r="L60" s="389"/>
      <c r="M60" s="389"/>
    </row>
    <row r="61" spans="1:13" x14ac:dyDescent="0.55000000000000004">
      <c r="A61" s="389"/>
      <c r="B61" s="389"/>
      <c r="C61" s="389"/>
      <c r="D61" s="389"/>
      <c r="E61" s="389"/>
      <c r="F61" s="389"/>
      <c r="G61" s="389"/>
      <c r="H61" s="389"/>
      <c r="I61" s="389"/>
      <c r="J61" s="389"/>
      <c r="K61" s="389"/>
      <c r="L61" s="389"/>
      <c r="M61" s="389"/>
    </row>
    <row r="62" spans="1:13" x14ac:dyDescent="0.55000000000000004">
      <c r="A62" s="389"/>
      <c r="B62" s="389"/>
      <c r="C62" s="389"/>
      <c r="D62" s="389"/>
      <c r="E62" s="389"/>
      <c r="F62" s="389"/>
      <c r="G62" s="389"/>
      <c r="H62" s="389"/>
      <c r="I62" s="389"/>
      <c r="J62" s="389"/>
      <c r="K62" s="389"/>
      <c r="L62" s="389"/>
      <c r="M62" s="389"/>
    </row>
    <row r="64" spans="1:13" ht="15" customHeight="1" x14ac:dyDescent="0.55000000000000004">
      <c r="A64" s="377" t="s">
        <v>570</v>
      </c>
      <c r="B64" s="377"/>
      <c r="C64" s="377"/>
      <c r="D64" s="377"/>
      <c r="E64" s="377"/>
      <c r="F64" s="377"/>
      <c r="G64" s="377"/>
      <c r="H64" s="377"/>
      <c r="I64" s="377"/>
      <c r="J64" s="377"/>
      <c r="K64" s="377"/>
      <c r="L64" s="377"/>
      <c r="M64" s="377"/>
    </row>
    <row r="65" spans="1:13" x14ac:dyDescent="0.55000000000000004">
      <c r="A65" s="377"/>
      <c r="B65" s="377"/>
      <c r="C65" s="377"/>
      <c r="D65" s="377"/>
      <c r="E65" s="377"/>
      <c r="F65" s="377"/>
      <c r="G65" s="377"/>
      <c r="H65" s="377"/>
      <c r="I65" s="377"/>
      <c r="J65" s="377"/>
      <c r="K65" s="377"/>
      <c r="L65" s="377"/>
      <c r="M65" s="377"/>
    </row>
    <row r="66" spans="1:13" x14ac:dyDescent="0.55000000000000004">
      <c r="A66" s="377"/>
      <c r="B66" s="377"/>
      <c r="C66" s="377"/>
      <c r="D66" s="377"/>
      <c r="E66" s="377"/>
      <c r="F66" s="377"/>
      <c r="G66" s="377"/>
      <c r="H66" s="377"/>
      <c r="I66" s="377"/>
      <c r="J66" s="377"/>
      <c r="K66" s="377"/>
      <c r="L66" s="377"/>
      <c r="M66" s="377"/>
    </row>
    <row r="67" spans="1:13" x14ac:dyDescent="0.55000000000000004">
      <c r="A67" s="377"/>
      <c r="B67" s="377"/>
      <c r="C67" s="377"/>
      <c r="D67" s="377"/>
      <c r="E67" s="377"/>
      <c r="F67" s="377"/>
      <c r="G67" s="377"/>
      <c r="H67" s="377"/>
      <c r="I67" s="377"/>
      <c r="J67" s="377"/>
      <c r="K67" s="377"/>
      <c r="L67" s="377"/>
      <c r="M67" s="377"/>
    </row>
  </sheetData>
  <sheetProtection algorithmName="SHA-512" hashValue="rEqe7H6g5DGyKNcdgmqbnRw0mkZcY8oPDzmGlK8MJNOYlMRPE1XoMxlqB+Rl0sdEMugpH3WkW3Qx9jWsDIrNYQ==" saltValue="2rmftNJjuOpcjcMtaJ0wmQ==" spinCount="100000" sheet="1" objects="1" scenarios="1"/>
  <customSheetViews>
    <customSheetView guid="{13810DCC-AA08-45AA-A2EB-614B3F1533B3}" showGridLines="0">
      <pane ySplit="4" topLeftCell="A17" activePane="bottomLeft" state="frozen"/>
      <selection pane="bottomLeft" activeCell="D43" sqref="D43"/>
      <pageMargins left="0.7" right="0.7" top="0.75" bottom="0.75" header="0.3" footer="0.3"/>
      <pageSetup orientation="portrait" horizontalDpi="1200" verticalDpi="1200" r:id="rId1"/>
    </customSheetView>
  </customSheetViews>
  <mergeCells count="8">
    <mergeCell ref="A64:M67"/>
    <mergeCell ref="A60:M62"/>
    <mergeCell ref="A42:M44"/>
    <mergeCell ref="A7:M11"/>
    <mergeCell ref="A35:M39"/>
    <mergeCell ref="A13:M16"/>
    <mergeCell ref="A18:M27"/>
    <mergeCell ref="A52:M58"/>
  </mergeCells>
  <pageMargins left="0.7" right="0.7" top="0.75" bottom="0.75" header="0.3" footer="0.3"/>
  <pageSetup orientation="portrait" horizontalDpi="1200" verticalDpi="1200"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9CC5CA"/>
  </sheetPr>
  <dimension ref="A1:M114"/>
  <sheetViews>
    <sheetView showGridLines="0" workbookViewId="0">
      <pane ySplit="4" topLeftCell="A5" activePane="bottomLeft" state="frozen"/>
      <selection pane="bottomLeft" activeCell="A2" sqref="A2"/>
    </sheetView>
  </sheetViews>
  <sheetFormatPr defaultRowHeight="14.4" x14ac:dyDescent="0.55000000000000004"/>
  <cols>
    <col min="1" max="1" width="5.15625" customWidth="1"/>
    <col min="2" max="2" width="4.578125" customWidth="1"/>
    <col min="4" max="4" width="10.26171875" customWidth="1"/>
    <col min="5" max="6" width="10.83984375" customWidth="1"/>
    <col min="7" max="10" width="11.15625" customWidth="1"/>
  </cols>
  <sheetData>
    <row r="1" spans="1:13" ht="18.3" x14ac:dyDescent="0.7">
      <c r="A1" s="2" t="str">
        <f>'Cover and Instructions'!A1</f>
        <v>Georgia Families MHPAEA Parity</v>
      </c>
      <c r="M1" s="41" t="s">
        <v>569</v>
      </c>
    </row>
    <row r="2" spans="1:13" ht="25.8" x14ac:dyDescent="0.95">
      <c r="A2" s="3" t="s">
        <v>16</v>
      </c>
    </row>
    <row r="3" spans="1:13" ht="20.399999999999999" x14ac:dyDescent="0.75">
      <c r="A3" s="7" t="s">
        <v>91</v>
      </c>
    </row>
    <row r="5" spans="1:13" x14ac:dyDescent="0.55000000000000004">
      <c r="A5" s="12" t="s">
        <v>85</v>
      </c>
    </row>
    <row r="7" spans="1:13" ht="15" customHeight="1" x14ac:dyDescent="0.55000000000000004">
      <c r="A7" s="375" t="s">
        <v>105</v>
      </c>
      <c r="B7" s="375"/>
      <c r="C7" s="375"/>
      <c r="D7" s="375"/>
      <c r="E7" s="375"/>
      <c r="F7" s="375"/>
      <c r="G7" s="375"/>
      <c r="H7" s="375"/>
      <c r="I7" s="375"/>
      <c r="J7" s="375"/>
      <c r="K7" s="375"/>
      <c r="L7" s="375"/>
      <c r="M7" s="375"/>
    </row>
    <row r="8" spans="1:13" x14ac:dyDescent="0.55000000000000004">
      <c r="A8" s="375"/>
      <c r="B8" s="375"/>
      <c r="C8" s="375"/>
      <c r="D8" s="375"/>
      <c r="E8" s="375"/>
      <c r="F8" s="375"/>
      <c r="G8" s="375"/>
      <c r="H8" s="375"/>
      <c r="I8" s="375"/>
      <c r="J8" s="375"/>
      <c r="K8" s="375"/>
      <c r="L8" s="375"/>
      <c r="M8" s="375"/>
    </row>
    <row r="9" spans="1:13" x14ac:dyDescent="0.55000000000000004">
      <c r="A9" s="375"/>
      <c r="B9" s="375"/>
      <c r="C9" s="375"/>
      <c r="D9" s="375"/>
      <c r="E9" s="375"/>
      <c r="F9" s="375"/>
      <c r="G9" s="375"/>
      <c r="H9" s="375"/>
      <c r="I9" s="375"/>
      <c r="J9" s="375"/>
      <c r="K9" s="375"/>
      <c r="L9" s="375"/>
      <c r="M9" s="375"/>
    </row>
    <row r="10" spans="1:13" x14ac:dyDescent="0.55000000000000004">
      <c r="A10" s="375"/>
      <c r="B10" s="375"/>
      <c r="C10" s="375"/>
      <c r="D10" s="375"/>
      <c r="E10" s="375"/>
      <c r="F10" s="375"/>
      <c r="G10" s="375"/>
      <c r="H10" s="375"/>
      <c r="I10" s="375"/>
      <c r="J10" s="375"/>
      <c r="K10" s="375"/>
      <c r="L10" s="375"/>
      <c r="M10" s="375"/>
    </row>
    <row r="11" spans="1:13" x14ac:dyDescent="0.55000000000000004">
      <c r="A11" s="375"/>
      <c r="B11" s="375"/>
      <c r="C11" s="375"/>
      <c r="D11" s="375"/>
      <c r="E11" s="375"/>
      <c r="F11" s="375"/>
      <c r="G11" s="375"/>
      <c r="H11" s="375"/>
      <c r="I11" s="375"/>
      <c r="J11" s="375"/>
      <c r="K11" s="375"/>
      <c r="L11" s="375"/>
      <c r="M11" s="375"/>
    </row>
    <row r="12" spans="1:13" x14ac:dyDescent="0.55000000000000004">
      <c r="A12" s="6"/>
      <c r="B12" s="6"/>
      <c r="C12" s="6"/>
      <c r="D12" s="6"/>
      <c r="E12" s="6"/>
      <c r="F12" s="6"/>
      <c r="G12" s="6"/>
      <c r="H12" s="6"/>
      <c r="I12" s="6"/>
      <c r="J12" s="6"/>
      <c r="K12" s="6"/>
      <c r="L12" s="6"/>
      <c r="M12" s="6"/>
    </row>
    <row r="13" spans="1:13" x14ac:dyDescent="0.55000000000000004">
      <c r="A13" s="12" t="s">
        <v>100</v>
      </c>
    </row>
    <row r="15" spans="1:13" x14ac:dyDescent="0.55000000000000004">
      <c r="A15" s="1" t="s">
        <v>38</v>
      </c>
    </row>
    <row r="16" spans="1:13" x14ac:dyDescent="0.55000000000000004">
      <c r="A16" s="375" t="s">
        <v>39</v>
      </c>
      <c r="B16" s="375"/>
      <c r="C16" s="375"/>
      <c r="D16" s="375"/>
      <c r="E16" s="375"/>
      <c r="F16" s="375"/>
      <c r="G16" s="375"/>
      <c r="H16" s="375"/>
      <c r="I16" s="375"/>
      <c r="J16" s="375"/>
      <c r="K16" s="375"/>
      <c r="L16" s="375"/>
    </row>
    <row r="17" spans="1:12" x14ac:dyDescent="0.55000000000000004">
      <c r="A17" s="375"/>
      <c r="B17" s="375"/>
      <c r="C17" s="375"/>
      <c r="D17" s="375"/>
      <c r="E17" s="375"/>
      <c r="F17" s="375"/>
      <c r="G17" s="375"/>
      <c r="H17" s="375"/>
      <c r="I17" s="375"/>
      <c r="J17" s="375"/>
      <c r="K17" s="375"/>
      <c r="L17" s="375"/>
    </row>
    <row r="18" spans="1:12" x14ac:dyDescent="0.55000000000000004">
      <c r="A18" s="375"/>
      <c r="B18" s="375"/>
      <c r="C18" s="375"/>
      <c r="D18" s="375"/>
      <c r="E18" s="375"/>
      <c r="F18" s="375"/>
      <c r="G18" s="375"/>
      <c r="H18" s="375"/>
      <c r="I18" s="375"/>
      <c r="J18" s="375"/>
      <c r="K18" s="375"/>
      <c r="L18" s="375"/>
    </row>
    <row r="19" spans="1:12" x14ac:dyDescent="0.55000000000000004">
      <c r="A19" s="375"/>
      <c r="B19" s="375"/>
      <c r="C19" s="375"/>
      <c r="D19" s="375"/>
      <c r="E19" s="375"/>
      <c r="F19" s="375"/>
      <c r="G19" s="375"/>
      <c r="H19" s="375"/>
      <c r="I19" s="375"/>
      <c r="J19" s="375"/>
      <c r="K19" s="375"/>
      <c r="L19" s="375"/>
    </row>
    <row r="20" spans="1:12" x14ac:dyDescent="0.55000000000000004">
      <c r="A20" s="375"/>
      <c r="B20" s="375"/>
      <c r="C20" s="375"/>
      <c r="D20" s="375"/>
      <c r="E20" s="375"/>
      <c r="F20" s="375"/>
      <c r="G20" s="375"/>
      <c r="H20" s="375"/>
      <c r="I20" s="375"/>
      <c r="J20" s="375"/>
      <c r="K20" s="375"/>
      <c r="L20" s="375"/>
    </row>
    <row r="21" spans="1:12" x14ac:dyDescent="0.55000000000000004">
      <c r="A21" s="375"/>
      <c r="B21" s="375"/>
      <c r="C21" s="375"/>
      <c r="D21" s="375"/>
      <c r="E21" s="375"/>
      <c r="F21" s="375"/>
      <c r="G21" s="375"/>
      <c r="H21" s="375"/>
      <c r="I21" s="375"/>
      <c r="J21" s="375"/>
      <c r="K21" s="375"/>
      <c r="L21" s="375"/>
    </row>
    <row r="22" spans="1:12" x14ac:dyDescent="0.55000000000000004">
      <c r="A22" s="1" t="s">
        <v>40</v>
      </c>
    </row>
    <row r="23" spans="1:12" x14ac:dyDescent="0.55000000000000004">
      <c r="A23" s="375" t="s">
        <v>106</v>
      </c>
      <c r="B23" s="375"/>
      <c r="C23" s="375"/>
      <c r="D23" s="375"/>
      <c r="E23" s="375"/>
      <c r="F23" s="375"/>
      <c r="G23" s="375"/>
      <c r="H23" s="375"/>
      <c r="I23" s="375"/>
      <c r="J23" s="375"/>
      <c r="K23" s="375"/>
      <c r="L23" s="375"/>
    </row>
    <row r="24" spans="1:12" x14ac:dyDescent="0.55000000000000004">
      <c r="A24" s="375"/>
      <c r="B24" s="375"/>
      <c r="C24" s="375"/>
      <c r="D24" s="375"/>
      <c r="E24" s="375"/>
      <c r="F24" s="375"/>
      <c r="G24" s="375"/>
      <c r="H24" s="375"/>
      <c r="I24" s="375"/>
      <c r="J24" s="375"/>
      <c r="K24" s="375"/>
      <c r="L24" s="375"/>
    </row>
    <row r="25" spans="1:12" x14ac:dyDescent="0.55000000000000004">
      <c r="A25" s="375"/>
      <c r="B25" s="375"/>
      <c r="C25" s="375"/>
      <c r="D25" s="375"/>
      <c r="E25" s="375"/>
      <c r="F25" s="375"/>
      <c r="G25" s="375"/>
      <c r="H25" s="375"/>
      <c r="I25" s="375"/>
      <c r="J25" s="375"/>
      <c r="K25" s="375"/>
      <c r="L25" s="375"/>
    </row>
    <row r="27" spans="1:12" x14ac:dyDescent="0.55000000000000004">
      <c r="B27" s="5" t="s">
        <v>34</v>
      </c>
      <c r="C27" t="s">
        <v>43</v>
      </c>
    </row>
    <row r="28" spans="1:12" x14ac:dyDescent="0.55000000000000004">
      <c r="B28" s="5" t="s">
        <v>35</v>
      </c>
      <c r="C28" t="s">
        <v>44</v>
      </c>
    </row>
    <row r="29" spans="1:12" x14ac:dyDescent="0.55000000000000004">
      <c r="B29" s="5" t="s">
        <v>41</v>
      </c>
      <c r="C29" t="s">
        <v>45</v>
      </c>
    </row>
    <row r="30" spans="1:12" x14ac:dyDescent="0.55000000000000004">
      <c r="B30" s="5" t="s">
        <v>42</v>
      </c>
      <c r="C30" t="s">
        <v>46</v>
      </c>
    </row>
    <row r="32" spans="1:12" x14ac:dyDescent="0.55000000000000004">
      <c r="A32" s="1" t="s">
        <v>49</v>
      </c>
    </row>
    <row r="33" spans="1:12" x14ac:dyDescent="0.55000000000000004">
      <c r="A33" s="375" t="s">
        <v>107</v>
      </c>
      <c r="B33" s="375"/>
      <c r="C33" s="375"/>
      <c r="D33" s="375"/>
      <c r="E33" s="375"/>
      <c r="F33" s="375"/>
      <c r="G33" s="375"/>
      <c r="H33" s="375"/>
      <c r="I33" s="375"/>
      <c r="J33" s="375"/>
      <c r="K33" s="375"/>
      <c r="L33" s="375"/>
    </row>
    <row r="34" spans="1:12" x14ac:dyDescent="0.55000000000000004">
      <c r="A34" s="375"/>
      <c r="B34" s="375"/>
      <c r="C34" s="375"/>
      <c r="D34" s="375"/>
      <c r="E34" s="375"/>
      <c r="F34" s="375"/>
      <c r="G34" s="375"/>
      <c r="H34" s="375"/>
      <c r="I34" s="375"/>
      <c r="J34" s="375"/>
      <c r="K34" s="375"/>
      <c r="L34" s="375"/>
    </row>
    <row r="35" spans="1:12" x14ac:dyDescent="0.55000000000000004">
      <c r="A35" s="375"/>
      <c r="B35" s="375"/>
      <c r="C35" s="375"/>
      <c r="D35" s="375"/>
      <c r="E35" s="375"/>
      <c r="F35" s="375"/>
      <c r="G35" s="375"/>
      <c r="H35" s="375"/>
      <c r="I35" s="375"/>
      <c r="J35" s="375"/>
      <c r="K35" s="375"/>
      <c r="L35" s="375"/>
    </row>
    <row r="36" spans="1:12" x14ac:dyDescent="0.55000000000000004">
      <c r="A36" s="375"/>
      <c r="B36" s="375"/>
      <c r="C36" s="375"/>
      <c r="D36" s="375"/>
      <c r="E36" s="375"/>
      <c r="F36" s="375"/>
      <c r="G36" s="375"/>
      <c r="H36" s="375"/>
      <c r="I36" s="375"/>
      <c r="J36" s="375"/>
      <c r="K36" s="375"/>
      <c r="L36" s="375"/>
    </row>
    <row r="37" spans="1:12" x14ac:dyDescent="0.55000000000000004">
      <c r="A37" s="375"/>
      <c r="B37" s="375"/>
      <c r="C37" s="375"/>
      <c r="D37" s="375"/>
      <c r="E37" s="375"/>
      <c r="F37" s="375"/>
      <c r="G37" s="375"/>
      <c r="H37" s="375"/>
      <c r="I37" s="375"/>
      <c r="J37" s="375"/>
      <c r="K37" s="375"/>
      <c r="L37" s="375"/>
    </row>
    <row r="38" spans="1:12" x14ac:dyDescent="0.55000000000000004">
      <c r="A38" s="375"/>
      <c r="B38" s="375"/>
      <c r="C38" s="375"/>
      <c r="D38" s="375"/>
      <c r="E38" s="375"/>
      <c r="F38" s="375"/>
      <c r="G38" s="375"/>
      <c r="H38" s="375"/>
      <c r="I38" s="375"/>
      <c r="J38" s="375"/>
      <c r="K38" s="375"/>
      <c r="L38" s="375"/>
    </row>
    <row r="40" spans="1:12" x14ac:dyDescent="0.55000000000000004">
      <c r="A40" s="1" t="s">
        <v>50</v>
      </c>
    </row>
    <row r="41" spans="1:12" x14ac:dyDescent="0.55000000000000004">
      <c r="A41" t="s">
        <v>73</v>
      </c>
    </row>
    <row r="43" spans="1:12" x14ac:dyDescent="0.55000000000000004">
      <c r="B43" s="5" t="s">
        <v>34</v>
      </c>
      <c r="C43" s="375" t="s">
        <v>74</v>
      </c>
      <c r="D43" s="375"/>
      <c r="E43" s="375"/>
      <c r="F43" s="375"/>
      <c r="G43" s="375"/>
      <c r="H43" s="375"/>
      <c r="I43" s="375"/>
      <c r="J43" s="375"/>
      <c r="K43" s="375"/>
      <c r="L43" s="375"/>
    </row>
    <row r="44" spans="1:12" x14ac:dyDescent="0.55000000000000004">
      <c r="B44" s="5"/>
      <c r="C44" s="375"/>
      <c r="D44" s="375"/>
      <c r="E44" s="375"/>
      <c r="F44" s="375"/>
      <c r="G44" s="375"/>
      <c r="H44" s="375"/>
      <c r="I44" s="375"/>
      <c r="J44" s="375"/>
      <c r="K44" s="375"/>
      <c r="L44" s="375"/>
    </row>
    <row r="45" spans="1:12" x14ac:dyDescent="0.55000000000000004">
      <c r="B45" s="5"/>
    </row>
    <row r="46" spans="1:12" x14ac:dyDescent="0.55000000000000004">
      <c r="B46" s="5" t="s">
        <v>35</v>
      </c>
      <c r="C46" t="s">
        <v>75</v>
      </c>
    </row>
    <row r="47" spans="1:12" x14ac:dyDescent="0.55000000000000004">
      <c r="B47" s="5"/>
    </row>
    <row r="48" spans="1:12" x14ac:dyDescent="0.55000000000000004">
      <c r="B48" s="5" t="s">
        <v>41</v>
      </c>
      <c r="C48" s="375" t="s">
        <v>76</v>
      </c>
      <c r="D48" s="375"/>
      <c r="E48" s="375"/>
      <c r="F48" s="375"/>
      <c r="G48" s="375"/>
      <c r="H48" s="375"/>
      <c r="I48" s="375"/>
      <c r="J48" s="375"/>
      <c r="K48" s="375"/>
      <c r="L48" s="375"/>
    </row>
    <row r="49" spans="2:12" x14ac:dyDescent="0.55000000000000004">
      <c r="C49" s="375"/>
      <c r="D49" s="375"/>
      <c r="E49" s="375"/>
      <c r="F49" s="375"/>
      <c r="G49" s="375"/>
      <c r="H49" s="375"/>
      <c r="I49" s="375"/>
      <c r="J49" s="375"/>
      <c r="K49" s="375"/>
      <c r="L49" s="375"/>
    </row>
    <row r="51" spans="2:12" x14ac:dyDescent="0.55000000000000004">
      <c r="B51" s="5" t="s">
        <v>42</v>
      </c>
      <c r="C51" t="s">
        <v>77</v>
      </c>
    </row>
    <row r="53" spans="2:12" x14ac:dyDescent="0.55000000000000004">
      <c r="B53" s="5" t="s">
        <v>78</v>
      </c>
      <c r="C53" t="s">
        <v>108</v>
      </c>
    </row>
    <row r="55" spans="2:12" x14ac:dyDescent="0.55000000000000004">
      <c r="B55" s="5" t="s">
        <v>79</v>
      </c>
      <c r="C55" s="375" t="s">
        <v>109</v>
      </c>
      <c r="D55" s="375"/>
      <c r="E55" s="375"/>
      <c r="F55" s="375"/>
      <c r="G55" s="375"/>
      <c r="H55" s="375"/>
      <c r="I55" s="375"/>
      <c r="J55" s="375"/>
      <c r="K55" s="375"/>
      <c r="L55" s="375"/>
    </row>
    <row r="56" spans="2:12" x14ac:dyDescent="0.55000000000000004">
      <c r="C56" s="375"/>
      <c r="D56" s="375"/>
      <c r="E56" s="375"/>
      <c r="F56" s="375"/>
      <c r="G56" s="375"/>
      <c r="H56" s="375"/>
      <c r="I56" s="375"/>
      <c r="J56" s="375"/>
      <c r="K56" s="375"/>
      <c r="L56" s="375"/>
    </row>
    <row r="58" spans="2:12" x14ac:dyDescent="0.55000000000000004">
      <c r="B58" s="5" t="s">
        <v>80</v>
      </c>
      <c r="C58" t="s">
        <v>81</v>
      </c>
    </row>
    <row r="60" spans="2:12" x14ac:dyDescent="0.55000000000000004">
      <c r="B60" s="5" t="s">
        <v>82</v>
      </c>
      <c r="C60" s="375" t="s">
        <v>110</v>
      </c>
      <c r="D60" s="375"/>
      <c r="E60" s="375"/>
      <c r="F60" s="375"/>
      <c r="G60" s="375"/>
      <c r="H60" s="375"/>
      <c r="I60" s="375"/>
      <c r="J60" s="375"/>
      <c r="K60" s="375"/>
      <c r="L60" s="375"/>
    </row>
    <row r="61" spans="2:12" x14ac:dyDescent="0.55000000000000004">
      <c r="C61" s="375"/>
      <c r="D61" s="375"/>
      <c r="E61" s="375"/>
      <c r="F61" s="375"/>
      <c r="G61" s="375"/>
      <c r="H61" s="375"/>
      <c r="I61" s="375"/>
      <c r="J61" s="375"/>
      <c r="K61" s="375"/>
      <c r="L61" s="375"/>
    </row>
    <row r="63" spans="2:12" x14ac:dyDescent="0.55000000000000004">
      <c r="B63" s="5" t="s">
        <v>83</v>
      </c>
      <c r="C63" t="s">
        <v>84</v>
      </c>
    </row>
    <row r="65" spans="1:12" x14ac:dyDescent="0.55000000000000004">
      <c r="A65" s="12" t="s">
        <v>487</v>
      </c>
    </row>
    <row r="66" spans="1:12" x14ac:dyDescent="0.55000000000000004">
      <c r="A66" s="25" t="s">
        <v>488</v>
      </c>
    </row>
    <row r="67" spans="1:12" x14ac:dyDescent="0.55000000000000004">
      <c r="A67" s="12"/>
    </row>
    <row r="68" spans="1:12" x14ac:dyDescent="0.55000000000000004">
      <c r="A68" s="12"/>
      <c r="C68" s="29" t="s">
        <v>13</v>
      </c>
      <c r="D68" s="29" t="s">
        <v>263</v>
      </c>
      <c r="E68" s="29" t="s">
        <v>264</v>
      </c>
      <c r="F68" s="29"/>
    </row>
    <row r="69" spans="1:12" x14ac:dyDescent="0.55000000000000004">
      <c r="A69" s="12"/>
      <c r="B69" s="27" t="s">
        <v>277</v>
      </c>
    </row>
    <row r="70" spans="1:12" x14ac:dyDescent="0.55000000000000004">
      <c r="A70" s="12"/>
      <c r="C70" s="26" t="s">
        <v>276</v>
      </c>
      <c r="D70" t="s">
        <v>213</v>
      </c>
    </row>
    <row r="71" spans="1:12" x14ac:dyDescent="0.55000000000000004">
      <c r="A71" s="12"/>
      <c r="C71" s="26" t="s">
        <v>226</v>
      </c>
      <c r="D71" s="12"/>
      <c r="E71" t="s">
        <v>261</v>
      </c>
    </row>
    <row r="72" spans="1:12" x14ac:dyDescent="0.55000000000000004">
      <c r="A72" s="12"/>
      <c r="C72" s="26" t="s">
        <v>268</v>
      </c>
      <c r="D72" s="12"/>
      <c r="E72" t="s">
        <v>262</v>
      </c>
    </row>
    <row r="73" spans="1:12" x14ac:dyDescent="0.55000000000000004">
      <c r="A73" s="12"/>
      <c r="C73" s="26" t="s">
        <v>269</v>
      </c>
      <c r="E73" t="s">
        <v>265</v>
      </c>
    </row>
    <row r="74" spans="1:12" x14ac:dyDescent="0.55000000000000004">
      <c r="A74" s="12"/>
      <c r="C74" s="26" t="s">
        <v>270</v>
      </c>
      <c r="D74" t="s">
        <v>214</v>
      </c>
    </row>
    <row r="75" spans="1:12" x14ac:dyDescent="0.55000000000000004">
      <c r="A75" s="12"/>
      <c r="C75" s="26" t="s">
        <v>271</v>
      </c>
      <c r="D75" t="s">
        <v>215</v>
      </c>
    </row>
    <row r="76" spans="1:12" x14ac:dyDescent="0.55000000000000004">
      <c r="A76" s="12"/>
      <c r="C76" s="26" t="s">
        <v>272</v>
      </c>
      <c r="D76" t="s">
        <v>274</v>
      </c>
    </row>
    <row r="77" spans="1:12" x14ac:dyDescent="0.55000000000000004">
      <c r="A77" s="12"/>
      <c r="B77" s="27" t="s">
        <v>278</v>
      </c>
      <c r="C77" s="26"/>
    </row>
    <row r="78" spans="1:12" x14ac:dyDescent="0.55000000000000004">
      <c r="A78" s="12"/>
      <c r="C78" s="26" t="s">
        <v>273</v>
      </c>
      <c r="D78" t="s">
        <v>275</v>
      </c>
    </row>
    <row r="79" spans="1:12" x14ac:dyDescent="0.55000000000000004">
      <c r="A79" s="12"/>
    </row>
    <row r="80" spans="1:12" x14ac:dyDescent="0.55000000000000004">
      <c r="A80" s="391" t="s">
        <v>530</v>
      </c>
      <c r="B80" s="391"/>
      <c r="C80" s="391"/>
      <c r="D80" s="391"/>
      <c r="E80" s="391"/>
      <c r="F80" s="391"/>
      <c r="G80" s="391"/>
      <c r="H80" s="391"/>
      <c r="I80" s="391"/>
      <c r="J80" s="391"/>
      <c r="K80" s="391"/>
      <c r="L80" s="391"/>
    </row>
    <row r="81" spans="1:12" x14ac:dyDescent="0.55000000000000004">
      <c r="A81" s="391"/>
      <c r="B81" s="391"/>
      <c r="C81" s="391"/>
      <c r="D81" s="391"/>
      <c r="E81" s="391"/>
      <c r="F81" s="391"/>
      <c r="G81" s="391"/>
      <c r="H81" s="391"/>
      <c r="I81" s="391"/>
      <c r="J81" s="391"/>
      <c r="K81" s="391"/>
      <c r="L81" s="391"/>
    </row>
    <row r="82" spans="1:12" x14ac:dyDescent="0.55000000000000004">
      <c r="A82" s="391"/>
      <c r="B82" s="391"/>
      <c r="C82" s="391"/>
      <c r="D82" s="391"/>
      <c r="E82" s="391"/>
      <c r="F82" s="391"/>
      <c r="G82" s="391"/>
      <c r="H82" s="391"/>
      <c r="I82" s="391"/>
      <c r="J82" s="391"/>
      <c r="K82" s="391"/>
      <c r="L82" s="391"/>
    </row>
    <row r="83" spans="1:12" x14ac:dyDescent="0.55000000000000004">
      <c r="A83" s="391"/>
      <c r="B83" s="391"/>
      <c r="C83" s="391"/>
      <c r="D83" s="391"/>
      <c r="E83" s="391"/>
      <c r="F83" s="391"/>
      <c r="G83" s="391"/>
      <c r="H83" s="391"/>
      <c r="I83" s="391"/>
      <c r="J83" s="391"/>
      <c r="K83" s="391"/>
      <c r="L83" s="391"/>
    </row>
    <row r="84" spans="1:12" x14ac:dyDescent="0.55000000000000004">
      <c r="A84" s="391"/>
      <c r="B84" s="391"/>
      <c r="C84" s="391"/>
      <c r="D84" s="391"/>
      <c r="E84" s="391"/>
      <c r="F84" s="391"/>
      <c r="G84" s="391"/>
      <c r="H84" s="391"/>
      <c r="I84" s="391"/>
      <c r="J84" s="391"/>
      <c r="K84" s="391"/>
      <c r="L84" s="391"/>
    </row>
    <row r="85" spans="1:12" x14ac:dyDescent="0.55000000000000004">
      <c r="A85" s="391"/>
      <c r="B85" s="391"/>
      <c r="C85" s="391"/>
      <c r="D85" s="391"/>
      <c r="E85" s="391"/>
      <c r="F85" s="391"/>
      <c r="G85" s="391"/>
      <c r="H85" s="391"/>
      <c r="I85" s="391"/>
      <c r="J85" s="391"/>
      <c r="K85" s="391"/>
      <c r="L85" s="391"/>
    </row>
    <row r="86" spans="1:12" x14ac:dyDescent="0.55000000000000004">
      <c r="A86" s="391"/>
      <c r="B86" s="391"/>
      <c r="C86" s="391"/>
      <c r="D86" s="391"/>
      <c r="E86" s="391"/>
      <c r="F86" s="391"/>
      <c r="G86" s="391"/>
      <c r="H86" s="391"/>
      <c r="I86" s="391"/>
      <c r="J86" s="391"/>
      <c r="K86" s="391"/>
      <c r="L86" s="391"/>
    </row>
    <row r="87" spans="1:12" x14ac:dyDescent="0.55000000000000004">
      <c r="A87" s="12"/>
    </row>
    <row r="88" spans="1:12" x14ac:dyDescent="0.55000000000000004">
      <c r="A88" s="391" t="s">
        <v>531</v>
      </c>
      <c r="B88" s="391"/>
      <c r="C88" s="391"/>
      <c r="D88" s="391"/>
      <c r="E88" s="391"/>
      <c r="F88" s="391"/>
      <c r="G88" s="391"/>
      <c r="H88" s="391"/>
      <c r="I88" s="391"/>
      <c r="J88" s="391"/>
      <c r="K88" s="391"/>
      <c r="L88" s="391"/>
    </row>
    <row r="89" spans="1:12" x14ac:dyDescent="0.55000000000000004">
      <c r="A89" s="391"/>
      <c r="B89" s="391"/>
      <c r="C89" s="391"/>
      <c r="D89" s="391"/>
      <c r="E89" s="391"/>
      <c r="F89" s="391"/>
      <c r="G89" s="391"/>
      <c r="H89" s="391"/>
      <c r="I89" s="391"/>
      <c r="J89" s="391"/>
      <c r="K89" s="391"/>
      <c r="L89" s="391"/>
    </row>
    <row r="90" spans="1:12" x14ac:dyDescent="0.55000000000000004">
      <c r="A90" s="391"/>
      <c r="B90" s="391"/>
      <c r="C90" s="391"/>
      <c r="D90" s="391"/>
      <c r="E90" s="391"/>
      <c r="F90" s="391"/>
      <c r="G90" s="391"/>
      <c r="H90" s="391"/>
      <c r="I90" s="391"/>
      <c r="J90" s="391"/>
      <c r="K90" s="391"/>
      <c r="L90" s="391"/>
    </row>
    <row r="91" spans="1:12" x14ac:dyDescent="0.55000000000000004">
      <c r="A91" s="12"/>
    </row>
    <row r="92" spans="1:12" x14ac:dyDescent="0.55000000000000004">
      <c r="A92" s="25" t="s">
        <v>267</v>
      </c>
    </row>
    <row r="93" spans="1:12" x14ac:dyDescent="0.55000000000000004">
      <c r="A93" s="12"/>
    </row>
    <row r="104" spans="1:1" x14ac:dyDescent="0.55000000000000004">
      <c r="A104" s="12"/>
    </row>
    <row r="105" spans="1:1" x14ac:dyDescent="0.55000000000000004">
      <c r="A105" s="12"/>
    </row>
    <row r="107" spans="1:1" x14ac:dyDescent="0.55000000000000004">
      <c r="A107" s="12"/>
    </row>
    <row r="108" spans="1:1" x14ac:dyDescent="0.55000000000000004">
      <c r="A108" s="12"/>
    </row>
    <row r="113" spans="1:8" x14ac:dyDescent="0.55000000000000004">
      <c r="A113" s="12"/>
    </row>
    <row r="114" spans="1:8" x14ac:dyDescent="0.55000000000000004">
      <c r="A114" s="389" t="s">
        <v>266</v>
      </c>
      <c r="B114" s="389"/>
      <c r="C114" s="389"/>
      <c r="D114" s="389"/>
      <c r="E114" s="389"/>
      <c r="F114" s="389"/>
      <c r="G114" s="389"/>
      <c r="H114" s="389"/>
    </row>
  </sheetData>
  <sheetProtection algorithmName="SHA-512" hashValue="lSYorcir7Hb1A+sGV0oxOsIk8mJTNRXPozwmwbmO/6erfUFdkXPunysKHao1ZV+buEapbwJaw5IYVmv144zsHw==" saltValue="m1S/IfEAh4frjgBG2T6Vug==" spinCount="100000" sheet="1" objects="1" scenarios="1"/>
  <customSheetViews>
    <customSheetView guid="{13810DCC-AA08-45AA-A2EB-614B3F1533B3}" showGridLines="0">
      <pane ySplit="4" topLeftCell="A53" activePane="bottomLeft" state="frozen"/>
      <selection pane="bottomLeft" activeCell="F73" sqref="F73"/>
      <pageMargins left="0.7" right="0.7" top="0.75" bottom="0.75" header="0.3" footer="0.3"/>
      <pageSetup orientation="portrait" horizontalDpi="1200" verticalDpi="1200" r:id="rId1"/>
    </customSheetView>
  </customSheetViews>
  <mergeCells count="11">
    <mergeCell ref="A7:M11"/>
    <mergeCell ref="A114:H114"/>
    <mergeCell ref="C60:L61"/>
    <mergeCell ref="A16:L21"/>
    <mergeCell ref="A33:L38"/>
    <mergeCell ref="A23:L25"/>
    <mergeCell ref="C43:L44"/>
    <mergeCell ref="C48:L49"/>
    <mergeCell ref="C55:L56"/>
    <mergeCell ref="A80:L86"/>
    <mergeCell ref="A88:L90"/>
  </mergeCells>
  <pageMargins left="0.7" right="0.7" top="0.75" bottom="0.75" header="0.3" footer="0.3"/>
  <pageSetup orientation="portrait" horizontalDpi="1200" verticalDpi="1200"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62CB0C5026F5CA4587CC2B23ED63B265" ma:contentTypeVersion="12" ma:contentTypeDescription="Create a new document." ma:contentTypeScope="" ma:versionID="7ba80afdfefea23a39301ec24d0275e7">
  <xsd:schema xmlns:xsd="http://www.w3.org/2001/XMLSchema" xmlns:xs="http://www.w3.org/2001/XMLSchema" xmlns:p="http://schemas.microsoft.com/office/2006/metadata/properties" xmlns:ns3="723e90ec-80d3-4e8b-8161-fa8c0a8db5d1" xmlns:ns4="926f9e61-4822-4386-b1b0-37b8f0e65b07" targetNamespace="http://schemas.microsoft.com/office/2006/metadata/properties" ma:root="true" ma:fieldsID="aae75f6a93d9c161fac6d0e6c9e8546d" ns3:_="" ns4:_="">
    <xsd:import namespace="723e90ec-80d3-4e8b-8161-fa8c0a8db5d1"/>
    <xsd:import namespace="926f9e61-4822-4386-b1b0-37b8f0e65b07"/>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4:SharedWithUsers" minOccurs="0"/>
                <xsd:element ref="ns4:SharedWithDetails" minOccurs="0"/>
                <xsd:element ref="ns4:SharingHintHash"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3e90ec-80d3-4e8b-8161-fa8c0a8db5d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926f9e61-4822-4386-b1b0-37b8f0e65b0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313253D4-DEA6-41B0-AF91-CB13062D87B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3e90ec-80d3-4e8b-8161-fa8c0a8db5d1"/>
    <ds:schemaRef ds:uri="926f9e61-4822-4386-b1b0-37b8f0e65b0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3FF5F65F-32B8-4D07-AB3D-C22F49A3982C}">
  <ds:schemaRefs>
    <ds:schemaRef ds:uri="http://schemas.microsoft.com/sharepoint/v3/contenttype/forms"/>
  </ds:schemaRefs>
</ds:datastoreItem>
</file>

<file path=customXml/itemProps3.xml><?xml version="1.0" encoding="utf-8"?>
<ds:datastoreItem xmlns:ds="http://schemas.openxmlformats.org/officeDocument/2006/customXml" ds:itemID="{DEDD8947-F5DB-4045-AB7A-8EA0448E46A8}">
  <ds:schemaRefs>
    <ds:schemaRef ds:uri="926f9e61-4822-4386-b1b0-37b8f0e65b07"/>
    <ds:schemaRef ds:uri="http://purl.org/dc/elements/1.1/"/>
    <ds:schemaRef ds:uri="http://schemas.microsoft.com/office/infopath/2007/PartnerControls"/>
    <ds:schemaRef ds:uri="http://www.w3.org/XML/1998/namespace"/>
    <ds:schemaRef ds:uri="http://schemas.microsoft.com/office/2006/documentManagement/types"/>
    <ds:schemaRef ds:uri="http://schemas.microsoft.com/office/2006/metadata/properties"/>
    <ds:schemaRef ds:uri="http://schemas.openxmlformats.org/package/2006/metadata/core-properties"/>
    <ds:schemaRef ds:uri="723e90ec-80d3-4e8b-8161-fa8c0a8db5d1"/>
    <ds:schemaRef ds:uri="http://purl.org/dc/dcmitype/"/>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30</vt:i4>
      </vt:variant>
    </vt:vector>
  </HeadingPairs>
  <TitlesOfParts>
    <vt:vector size="30" baseType="lpstr">
      <vt:lpstr>Cover and Instructions</vt:lpstr>
      <vt:lpstr>Definitions</vt:lpstr>
      <vt:lpstr>Acronyms</vt:lpstr>
      <vt:lpstr>Benefit Plan</vt:lpstr>
      <vt:lpstr>Yes or No</vt:lpstr>
      <vt:lpstr>Overview - AL ADL</vt:lpstr>
      <vt:lpstr>Overview - FR</vt:lpstr>
      <vt:lpstr>Overview - QTL</vt:lpstr>
      <vt:lpstr>Overview - NQTL</vt:lpstr>
      <vt:lpstr>Overview - Data</vt:lpstr>
      <vt:lpstr>Rpt - AL ADL</vt:lpstr>
      <vt:lpstr>Rpt - IP FR</vt:lpstr>
      <vt:lpstr>Rpt - OP FR Office Visits</vt:lpstr>
      <vt:lpstr>Rpt - OP FR Other</vt:lpstr>
      <vt:lpstr>Rpt - EC FR</vt:lpstr>
      <vt:lpstr>Rpt Rx FR</vt:lpstr>
      <vt:lpstr>Rpt - IP QTL</vt:lpstr>
      <vt:lpstr>Rpt - OP QTL</vt:lpstr>
      <vt:lpstr>Rpt - EC QTL</vt:lpstr>
      <vt:lpstr>Rpt - Rx QTL</vt:lpstr>
      <vt:lpstr>Rpt - NQTL 1a</vt:lpstr>
      <vt:lpstr>Rpt - NQTL 1b</vt:lpstr>
      <vt:lpstr>Rpt - NQTL 1c</vt:lpstr>
      <vt:lpstr>Rpt - NQTL 2</vt:lpstr>
      <vt:lpstr>Rpt - NQTL 3</vt:lpstr>
      <vt:lpstr>Rpt - NQTL 4</vt:lpstr>
      <vt:lpstr>Rpt - NQTL 5</vt:lpstr>
      <vt:lpstr>Rpt - Claims</vt:lpstr>
      <vt:lpstr>Rpt - Provider Education</vt:lpstr>
      <vt:lpstr>Certification Stmt</vt:lpstr>
    </vt:vector>
  </TitlesOfParts>
  <Company>MSLC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Ashleigh Perez</dc:creator>
  <cp:lastModifiedBy>Turner, Alexandria</cp:lastModifiedBy>
  <dcterms:created xsi:type="dcterms:W3CDTF">2020-05-08T16:15:00Z</dcterms:created>
  <dcterms:modified xsi:type="dcterms:W3CDTF">2023-12-29T20:31:11Z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0x01010062CB0C5026F5CA4587CC2B23ED63B265</vt:lpwstr>
  </property>
  <property fmtid="{D5CDD505-2E9C-101B-9397-08002B2CF9AE}" pid="3" name="MSIP_Label_5a776955-85f6-4fec-9553-96dd3e0373c4_Enabled">
    <vt:lpwstr>true</vt:lpwstr>
  </property>
  <property fmtid="{D5CDD505-2E9C-101B-9397-08002B2CF9AE}" pid="4" name="MSIP_Label_5a776955-85f6-4fec-9553-96dd3e0373c4_SetDate">
    <vt:lpwstr>2023-09-05T13:04:21Z</vt:lpwstr>
  </property>
  <property fmtid="{D5CDD505-2E9C-101B-9397-08002B2CF9AE}" pid="5" name="MSIP_Label_5a776955-85f6-4fec-9553-96dd3e0373c4_Method">
    <vt:lpwstr>Standard</vt:lpwstr>
  </property>
  <property fmtid="{D5CDD505-2E9C-101B-9397-08002B2CF9AE}" pid="6" name="MSIP_Label_5a776955-85f6-4fec-9553-96dd3e0373c4_Name">
    <vt:lpwstr>Confidential</vt:lpwstr>
  </property>
  <property fmtid="{D5CDD505-2E9C-101B-9397-08002B2CF9AE}" pid="7" name="MSIP_Label_5a776955-85f6-4fec-9553-96dd3e0373c4_SiteId">
    <vt:lpwstr>f45ccc07-e57e-4d15-bf6f-f6cbccd2d395</vt:lpwstr>
  </property>
  <property fmtid="{D5CDD505-2E9C-101B-9397-08002B2CF9AE}" pid="8" name="MSIP_Label_5a776955-85f6-4fec-9553-96dd3e0373c4_ActionId">
    <vt:lpwstr>ef4e6aa8-9ded-48cd-9b92-32cd014585e0</vt:lpwstr>
  </property>
  <property fmtid="{D5CDD505-2E9C-101B-9397-08002B2CF9AE}" pid="9" name="MSIP_Label_5a776955-85f6-4fec-9553-96dd3e0373c4_ContentBits">
    <vt:lpwstr>0</vt:lpwstr>
  </property>
</Properties>
</file>