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ET-MC\GA 2136\MHPAEA\2024\Report Submissions\CareSource\Copies to DCH\"/>
    </mc:Choice>
  </mc:AlternateContent>
  <xr:revisionPtr revIDLastSave="0" documentId="8_{5FF9F0A3-414D-437F-ABCB-666C0E339E67}" xr6:coauthVersionLast="47" xr6:coauthVersionMax="47" xr10:uidLastSave="{00000000-0000-0000-0000-000000000000}"/>
  <bookViews>
    <workbookView xWindow="28680" yWindow="-120" windowWidth="29040" windowHeight="15840"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8"/>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0" l="1"/>
  <c r="B5" i="40"/>
  <c r="A1" i="40"/>
  <c r="B6" i="39"/>
  <c r="B5" i="39"/>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F98" i="33"/>
  <c r="F100" i="33" s="1"/>
  <c r="E98" i="33"/>
  <c r="E100" i="33" s="1"/>
  <c r="D98" i="33"/>
  <c r="D100" i="33" s="1"/>
  <c r="H77" i="33"/>
  <c r="H79" i="33" s="1"/>
  <c r="G77" i="33"/>
  <c r="G79" i="33" s="1"/>
  <c r="F77" i="33"/>
  <c r="F79" i="33" s="1"/>
  <c r="E77" i="33"/>
  <c r="E79" i="33" s="1"/>
  <c r="D77" i="33"/>
  <c r="D79" i="33" s="1"/>
  <c r="G80" i="33" s="1"/>
  <c r="G81" i="33" s="1"/>
  <c r="G82" i="33" s="1"/>
  <c r="C172" i="33" s="1"/>
  <c r="G101" i="33" l="1"/>
  <c r="G102" i="33" s="1"/>
  <c r="G103" i="33" s="1"/>
  <c r="C180"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199" i="36" l="1"/>
  <c r="F198" i="36" s="1"/>
  <c r="E194" i="36"/>
  <c r="F193" i="36" s="1"/>
  <c r="E187" i="36"/>
  <c r="F185" i="36" s="1"/>
  <c r="E176" i="36"/>
  <c r="E168" i="36"/>
  <c r="F166" i="36" s="1"/>
  <c r="E161" i="36"/>
  <c r="F160" i="36" s="1"/>
  <c r="E152" i="36"/>
  <c r="F151" i="36" s="1"/>
  <c r="H119" i="36"/>
  <c r="H121" i="36" s="1"/>
  <c r="G119" i="36"/>
  <c r="G121" i="36" s="1"/>
  <c r="F119" i="36"/>
  <c r="F121" i="36" s="1"/>
  <c r="E119" i="36"/>
  <c r="E121" i="36" s="1"/>
  <c r="D119" i="36"/>
  <c r="D121" i="36" s="1"/>
  <c r="H98" i="36"/>
  <c r="H100" i="36" s="1"/>
  <c r="G98" i="36"/>
  <c r="G100" i="36" s="1"/>
  <c r="F98" i="36"/>
  <c r="F100" i="36" s="1"/>
  <c r="E98" i="36"/>
  <c r="E100" i="36" s="1"/>
  <c r="D98" i="36"/>
  <c r="D100" i="36" s="1"/>
  <c r="H77" i="36"/>
  <c r="H79" i="36" s="1"/>
  <c r="G77" i="36"/>
  <c r="G79" i="36" s="1"/>
  <c r="F77" i="36"/>
  <c r="F79" i="36" s="1"/>
  <c r="E77" i="36"/>
  <c r="E79" i="36" s="1"/>
  <c r="D77" i="36"/>
  <c r="D79" i="36" s="1"/>
  <c r="H56" i="36"/>
  <c r="H58" i="36" s="1"/>
  <c r="G56" i="36"/>
  <c r="G58" i="36" s="1"/>
  <c r="F56" i="36"/>
  <c r="F58" i="36" s="1"/>
  <c r="E56" i="36"/>
  <c r="E58" i="36" s="1"/>
  <c r="D56" i="36"/>
  <c r="D58" i="36" s="1"/>
  <c r="G20" i="36"/>
  <c r="G15" i="36"/>
  <c r="G13" i="36"/>
  <c r="G11" i="36"/>
  <c r="C5" i="36"/>
  <c r="F175" i="36" l="1"/>
  <c r="F174" i="36"/>
  <c r="F182" i="36"/>
  <c r="F183" i="36"/>
  <c r="F184" i="36"/>
  <c r="F146" i="36"/>
  <c r="F158" i="36"/>
  <c r="F159" i="36"/>
  <c r="F179" i="36"/>
  <c r="F155" i="36"/>
  <c r="F191" i="36"/>
  <c r="F171" i="36"/>
  <c r="F173" i="36"/>
  <c r="E80" i="36"/>
  <c r="E81" i="36" s="1"/>
  <c r="E82" i="36" s="1"/>
  <c r="G59" i="36"/>
  <c r="G60" i="36" s="1"/>
  <c r="C164" i="36" s="1"/>
  <c r="E59" i="36"/>
  <c r="E60" i="36" s="1"/>
  <c r="E61" i="36" s="1"/>
  <c r="F149" i="36"/>
  <c r="F157" i="36"/>
  <c r="F164" i="36"/>
  <c r="F172" i="36"/>
  <c r="F186" i="36"/>
  <c r="F192" i="36"/>
  <c r="F101" i="36"/>
  <c r="F102" i="36" s="1"/>
  <c r="F103" i="36" s="1"/>
  <c r="F150" i="36"/>
  <c r="F167" i="36"/>
  <c r="F190" i="36"/>
  <c r="F197" i="36"/>
  <c r="F148" i="36"/>
  <c r="H122" i="36"/>
  <c r="H123" i="36" s="1"/>
  <c r="H124" i="36" s="1"/>
  <c r="E122" i="36"/>
  <c r="E123" i="36" s="1"/>
  <c r="E124" i="36" s="1"/>
  <c r="F122" i="36"/>
  <c r="F123" i="36" s="1"/>
  <c r="F124" i="36" s="1"/>
  <c r="G122" i="36"/>
  <c r="G123" i="36" s="1"/>
  <c r="G124" i="36" s="1"/>
  <c r="E101" i="36"/>
  <c r="E102" i="36" s="1"/>
  <c r="E103" i="36" s="1"/>
  <c r="G80" i="36"/>
  <c r="G81" i="36" s="1"/>
  <c r="C171" i="36" s="1"/>
  <c r="H80" i="36"/>
  <c r="H81" i="36" s="1"/>
  <c r="H82" i="36" s="1"/>
  <c r="F80" i="36"/>
  <c r="F81" i="36" s="1"/>
  <c r="F82" i="36" s="1"/>
  <c r="H59" i="36"/>
  <c r="H60" i="36" s="1"/>
  <c r="G101" i="36"/>
  <c r="G102" i="36" s="1"/>
  <c r="F59" i="36"/>
  <c r="F60" i="36" s="1"/>
  <c r="H101" i="36"/>
  <c r="H102" i="36" s="1"/>
  <c r="H103" i="36" s="1"/>
  <c r="F147" i="36"/>
  <c r="F156" i="36"/>
  <c r="F165" i="36"/>
  <c r="F180" i="36"/>
  <c r="G82" i="36" l="1"/>
  <c r="G61" i="36"/>
  <c r="C146" i="36"/>
  <c r="C190" i="36"/>
  <c r="C179" i="36"/>
  <c r="G103" i="36"/>
  <c r="F61" i="36"/>
  <c r="C155" i="36"/>
  <c r="C197" i="36"/>
  <c r="H61"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196" i="34"/>
  <c r="F191" i="34" s="1"/>
  <c r="E187" i="34"/>
  <c r="E178" i="34"/>
  <c r="F173"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1" i="34"/>
  <c r="F200" i="34" s="1"/>
  <c r="E169"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184" i="34"/>
  <c r="F180" i="32"/>
  <c r="F181" i="34"/>
  <c r="F194" i="34"/>
  <c r="F192" i="34"/>
  <c r="F195" i="34"/>
  <c r="F176" i="31"/>
  <c r="F189" i="33"/>
  <c r="F180" i="31"/>
  <c r="F172" i="32"/>
  <c r="F173" i="32"/>
  <c r="F171" i="32"/>
  <c r="F168" i="34"/>
  <c r="F186" i="34"/>
  <c r="F183" i="34"/>
  <c r="F172" i="33"/>
  <c r="F182" i="34"/>
  <c r="F173" i="31"/>
  <c r="F188" i="31"/>
  <c r="F187" i="31"/>
  <c r="F166" i="32"/>
  <c r="F164" i="32"/>
  <c r="F167" i="32"/>
  <c r="F165" i="32"/>
  <c r="F191" i="32"/>
  <c r="F181" i="33"/>
  <c r="F181" i="31"/>
  <c r="F185" i="34"/>
  <c r="F190" i="34"/>
  <c r="F193"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2" i="34"/>
  <c r="F176" i="34"/>
  <c r="F174" i="34"/>
  <c r="F175" i="34"/>
  <c r="F177"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2" i="34" s="1"/>
  <c r="F149" i="34"/>
  <c r="H59" i="34"/>
  <c r="H60" i="34" s="1"/>
  <c r="H61" i="34" s="1"/>
  <c r="G59" i="34"/>
  <c r="G60" i="34" s="1"/>
  <c r="G61" i="34" s="1"/>
  <c r="F157" i="34"/>
  <c r="F59" i="34"/>
  <c r="F60" i="34" s="1"/>
  <c r="F61" i="34" s="1"/>
  <c r="F148" i="34"/>
  <c r="F158" i="34"/>
  <c r="F146" i="34"/>
  <c r="F150" i="34"/>
  <c r="F155" i="34"/>
  <c r="F159" i="34"/>
  <c r="F164" i="34"/>
  <c r="F167" i="34"/>
  <c r="F199" i="34"/>
  <c r="F147" i="34"/>
  <c r="F156" i="34"/>
  <c r="F166"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03" i="34" l="1"/>
  <c r="C181" i="34"/>
  <c r="G124" i="34"/>
  <c r="C190" i="34"/>
  <c r="C102" i="35"/>
  <c r="C84" i="35"/>
  <c r="C164" i="33"/>
  <c r="G55" i="35"/>
  <c r="E55" i="35"/>
  <c r="G82" i="34"/>
  <c r="F103" i="34"/>
  <c r="E103" i="34"/>
  <c r="C164" i="34"/>
  <c r="C146" i="34"/>
  <c r="C199" i="34"/>
  <c r="C15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G61" i="8"/>
  <c r="E61" i="8"/>
  <c r="I62" i="8" l="1"/>
  <c r="F94" i="27"/>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<sst xmlns="http://schemas.openxmlformats.org/spreadsheetml/2006/main" count="2604" uniqueCount="792">
  <si>
    <t>Georgia Families MHPAEA Parity</t>
  </si>
  <si>
    <t>Health Plan Reporting Tool</t>
  </si>
  <si>
    <t>Health Plan:</t>
  </si>
  <si>
    <t>CareSource</t>
  </si>
  <si>
    <t>Benefit Package</t>
  </si>
  <si>
    <t>Title XXI</t>
  </si>
  <si>
    <t>Period Reported On:</t>
  </si>
  <si>
    <t>July 1, 2023-June 30, 2024</t>
  </si>
  <si>
    <t>Tool Completed By:</t>
  </si>
  <si>
    <t>Angela Notestine, Aimee Milam, Stacie Wood, Lisa Wymer, Selena Boyd, Chelsea Lane, and Celeste Acuna</t>
  </si>
  <si>
    <t>Date Completed:</t>
  </si>
  <si>
    <t>INSTRUCTIONS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</si>
  <si>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</si>
  <si>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r>
      <t xml:space="preserve">Purpose: </t>
    </r>
    <r>
      <rPr>
        <sz val="11"/>
        <color theme="1"/>
        <rFont val="Calibri"/>
        <family val="2"/>
        <scheme val="minor"/>
      </rPr>
      <t xml:space="preserve">The objective of this reporting tool is to provide a comprehensive, standard document for Georgia Families health plans to demonstrate compliance with the mental health parity requirements under state legislation (HB 1013/ The Mental Health Parity Act of 2002) and MHPAEA, Federal Register Vol 81 No 61 Part V March 30, 2016 </t>
    </r>
    <r>
      <rPr>
        <sz val="11"/>
        <rFont val="Calibri"/>
        <family val="2"/>
        <scheme val="minor"/>
      </rPr>
      <t>(42 CFR Parts 438, 440, 456 and 457</t>
    </r>
    <r>
      <rPr>
        <sz val="11"/>
        <color theme="1"/>
        <rFont val="Calibri"/>
        <family val="2"/>
        <scheme val="minor"/>
      </rPr>
      <t>)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t>
    </r>
  </si>
  <si>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</si>
  <si>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Adult_Annual_2024_20241031.xlsx
     • [CMO Identity Code]_MSP-001B_MHPAEA Title XIX Children_Annual_2024_20241031.xlsx
     • [CMO Identity Code]_MSP-001C_MHPAEA Title XXI_Annual_2024_20241031.xlsx
     • [CMO Identity Code]_MSP-001D_MHPAEA Title XIX FC AA_Adult_Annual_2024_20241031.xlsx</t>
    </r>
  </si>
  <si>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</si>
  <si>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 Member Benefits Guide, or other handbook detailing benefits for the health plan's members.</t>
  </si>
  <si>
    <t>- Policies, procedures, and/or work flow documents that outline processes applicable to the following:</t>
  </si>
  <si>
    <t>a. Utilization management, case management, disease management;</t>
  </si>
  <si>
    <t>b. Prescription drug benefits;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</si>
  <si>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</si>
  <si>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</si>
  <si>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t>- Fact-checking</t>
  </si>
  <si>
    <t>- Auditing reported information</t>
  </si>
  <si>
    <t>- Obtaining supporting documentation</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</si>
  <si>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</si>
  <si>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Cover and Instructions</t>
  </si>
  <si>
    <t>Tabs with no fill are informational. The health plan must complete the identifying information 
at the top of the Cover and Instructions tab. No other input is required on these tabs. 
Carefully review these tabs before completing subsequent tabs.</t>
  </si>
  <si>
    <t>Definitions</t>
  </si>
  <si>
    <t>Acronyms</t>
  </si>
  <si>
    <t>Overview - AL ADL</t>
  </si>
  <si>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</si>
  <si>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t>Overview - FR</t>
  </si>
  <si>
    <t>Overview - QTL</t>
  </si>
  <si>
    <t>Overview - NQTL</t>
  </si>
  <si>
    <t>Overview - Data</t>
  </si>
  <si>
    <t>Reporting - AL ADL</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</si>
  <si>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</si>
  <si>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IP FR</t>
  </si>
  <si>
    <t>Reporting - OP FR Office 
     Visits</t>
  </si>
  <si>
    <t>Reporting - OP FR Other</t>
  </si>
  <si>
    <t>Reporting - EC FR</t>
  </si>
  <si>
    <t>Reporting - Rx FR</t>
  </si>
  <si>
    <t>Reporting - IP QTL</t>
  </si>
  <si>
    <t>Reporting - OP QTL</t>
  </si>
  <si>
    <t>Reporting - EC QTL</t>
  </si>
  <si>
    <t>Reporting - Rx QTL</t>
  </si>
  <si>
    <t>Reporting - NQTLs 1a-5</t>
  </si>
  <si>
    <t>Reporting - Claims</t>
  </si>
  <si>
    <t>Reporting - Provider
     Education and
     Communication</t>
  </si>
  <si>
    <t>Certification Stmt</t>
  </si>
  <si>
    <t>Upon completion, an owner or corporate officer is required to review and certify the information reported.</t>
  </si>
  <si>
    <t>Regulatory Sources</t>
  </si>
  <si>
    <t>Federal Register, Vol. 81, No. 61</t>
  </si>
  <si>
    <t>Part V, Department of Health and Human Services</t>
  </si>
  <si>
    <t>Centers for Medicare and Medicaid Services</t>
  </si>
  <si>
    <t>42 CFR Part 438, Managed Care</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</si>
  <si>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</si>
  <si>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Proprietary and Confidential</t>
  </si>
  <si>
    <t>Federal Register / Vol. 81, No. 61, Part 438 Managed Care, Subpart K, § 438.900 Meaning of terms.</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</si>
  <si>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</si>
  <si>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</si>
  <si>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</si>
  <si>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</si>
  <si>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</si>
  <si>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</si>
  <si>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</si>
  <si>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Other Terms Used in this Workbook</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</si>
  <si>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</si>
  <si>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</si>
  <si>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</si>
  <si>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</si>
  <si>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</si>
  <si>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Medical/Surgical</t>
  </si>
  <si>
    <t>Mental Health/Substance Use Disorder</t>
  </si>
  <si>
    <t>Outpatient Clinic/Office Visits</t>
  </si>
  <si>
    <t>Partial Hospitalization</t>
  </si>
  <si>
    <t>Rural Health Clinic</t>
  </si>
  <si>
    <t>Methadone maintenance</t>
  </si>
  <si>
    <t>Federally Qualified Health Center</t>
  </si>
  <si>
    <t>Tobacco cessation counseling for pregnant women</t>
  </si>
  <si>
    <t>Lab and X-ray</t>
  </si>
  <si>
    <t>Residential</t>
  </si>
  <si>
    <t>Community-based rehabilitative services</t>
  </si>
  <si>
    <t>Assessment/Evaluation</t>
  </si>
  <si>
    <t>School-based rehabilitative services</t>
  </si>
  <si>
    <t>Crisis Services</t>
  </si>
  <si>
    <t>Family planning services</t>
  </si>
  <si>
    <t>Outpatient Services (e.g. Nursing, Medication
     Administration, etc.)</t>
  </si>
  <si>
    <t>Dental services</t>
  </si>
  <si>
    <t>Podiatry services</t>
  </si>
  <si>
    <t>Counseling Services (e.g. Individual Therapy, Group
     Therapy, Family Therapy, etc.)</t>
  </si>
  <si>
    <t>Optometric services</t>
  </si>
  <si>
    <t>Nurse practitioner services</t>
  </si>
  <si>
    <t>Intensive Outpatient Services (e.g. ACT, Substance 
     Abuse Intensive Outpatient Program, Intensive 
     Family Intervention)</t>
  </si>
  <si>
    <t>Ambulatory Surgical Center services</t>
  </si>
  <si>
    <t>Home health services</t>
  </si>
  <si>
    <t>Outpatient Dialysis services</t>
  </si>
  <si>
    <t>Rehabilitative Services (e.g. Psychosocial 
     Rehabilitation, Peer Support, Skills Training, Task-
     Oriented Rehabilitation, etc.)</t>
  </si>
  <si>
    <t>Therapy services (physical, occupational, and speech 
     pathology)</t>
  </si>
  <si>
    <t>Diagnostic services</t>
  </si>
  <si>
    <t>Case Management (e.g. Community Support, Case 
     Management, Intensive Customized Care 
     Coordination)</t>
  </si>
  <si>
    <t>Screening services</t>
  </si>
  <si>
    <t>Preventive services</t>
  </si>
  <si>
    <t>Counseling services</t>
  </si>
  <si>
    <t>Detoxification Services</t>
  </si>
  <si>
    <t>Autism services</t>
  </si>
  <si>
    <t>Psychological Services</t>
  </si>
  <si>
    <r>
      <rPr>
        <b/>
        <i/>
        <sz val="11"/>
        <color rgb="FF38939B"/>
        <rFont val="Calibri"/>
        <family val="2"/>
        <scheme val="minor"/>
      </rPr>
      <t>Prescription Drugs</t>
    </r>
    <r>
      <rPr>
        <sz val="11"/>
        <color theme="1"/>
        <rFont val="Calibri"/>
        <family val="2"/>
        <scheme val="minor"/>
      </rPr>
      <t xml:space="preserve"> means benefits for prescription drugs.</t>
    </r>
  </si>
  <si>
    <t>Acronyms Used in this Workbook</t>
  </si>
  <si>
    <t>ABP</t>
  </si>
  <si>
    <t>Alternative benefit plan</t>
  </si>
  <si>
    <t>AL/ADL</t>
  </si>
  <si>
    <t>Aggregate lifetime and annual dollar limits</t>
  </si>
  <si>
    <t>CHIP</t>
  </si>
  <si>
    <t>Children's Health Insurance Program</t>
  </si>
  <si>
    <t>CMO</t>
  </si>
  <si>
    <t>Care Management Organization</t>
  </si>
  <si>
    <t>EC</t>
  </si>
  <si>
    <t>Emergency care</t>
  </si>
  <si>
    <t>FR</t>
  </si>
  <si>
    <t>Financial requirements</t>
  </si>
  <si>
    <t>GF</t>
  </si>
  <si>
    <t>Georgia Families</t>
  </si>
  <si>
    <t>IP</t>
  </si>
  <si>
    <t>Inpatient</t>
  </si>
  <si>
    <t>MCO</t>
  </si>
  <si>
    <t>Managed care organization (e.g., CMO)</t>
  </si>
  <si>
    <t>Med/Surg</t>
  </si>
  <si>
    <t>Medical and surgical</t>
  </si>
  <si>
    <t>MH/SUD</t>
  </si>
  <si>
    <t>Mental health or substance use disorder</t>
  </si>
  <si>
    <t>MHPAEA</t>
  </si>
  <si>
    <t>Mental Health Parity and Addiction Equity Act</t>
  </si>
  <si>
    <t>NQTL</t>
  </si>
  <si>
    <t>Nonquantitative treatment limitation</t>
  </si>
  <si>
    <t>OP</t>
  </si>
  <si>
    <t>Outpatient</t>
  </si>
  <si>
    <t>PAHP</t>
  </si>
  <si>
    <t>Prepaid ambulatory health plan</t>
  </si>
  <si>
    <t>PIHP</t>
  </si>
  <si>
    <t>Prepaid inpatient health plan</t>
  </si>
  <si>
    <t>QTL</t>
  </si>
  <si>
    <t>Quantitative treatment limitation</t>
  </si>
  <si>
    <t>Rx</t>
  </si>
  <si>
    <t>Prescription drugs</t>
  </si>
  <si>
    <t>Select a Benefit Package</t>
  </si>
  <si>
    <t>Select a Health Plan</t>
  </si>
  <si>
    <t>Title XIX Children</t>
  </si>
  <si>
    <t>Amerigroup Community Care</t>
  </si>
  <si>
    <t>Title XIX Adults</t>
  </si>
  <si>
    <t>Title XIX Foster Care and Adoption Assistance</t>
  </si>
  <si>
    <t>Peach State Health Plan</t>
  </si>
  <si>
    <t>Yes</t>
  </si>
  <si>
    <t>No</t>
  </si>
  <si>
    <t>OVERVIEW: Aggregate Lifetime and Annual Dollar Limits</t>
  </si>
  <si>
    <t>Federal Register / Vol. 81, No. 61, Part 438 Managed Care, Subpart K, § 438.905 Parity requirements for aggregate lifetime and annual dollar limits.</t>
  </si>
  <si>
    <t>(b) MCOs, PIHPs, or PAHPs with no limit or limits on less than one-third of all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</si>
  <si>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</si>
  <si>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</si>
  <si>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</si>
  <si>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</si>
  <si>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</si>
  <si>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</si>
  <si>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</si>
  <si>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</si>
  <si>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</si>
  <si>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(e) MCO, PIHP, or PAHP not described in this section.</t>
  </si>
  <si>
    <t>A MCO, PIHP, or PAHP that is not described in paragraph (b) or (c) of this section for aggregate lifetime or annual dollar limits on medical/surgical benefits, must either:</t>
  </si>
  <si>
    <t>(i)</t>
  </si>
  <si>
    <t>Impose no aggregate lifetime or annual dollar limit, on mental health or substance use disorder benefits; or</t>
  </si>
  <si>
    <t>(ii)</t>
  </si>
  <si>
    <t>Impose an aggregate lifetime or annual dollar limit on mental health or substance use disorder benefits that is no more restrictive that an average limit calculated for medical/surgical benefits.</t>
  </si>
  <si>
    <t>Georgia Families Aggregate Lifetime and Annual Dollar Limit Reporting</t>
  </si>
  <si>
    <t>The reporting for Aggregate Lifetime and Annual Dollar Limits is designed to assist the plan in performing a detailed analysis of any such limitations. The reporting is broken into three sections:</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</si>
  <si>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</si>
  <si>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</si>
  <si>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r>
      <rPr>
        <b/>
        <i/>
        <sz val="11"/>
        <color theme="1"/>
        <rFont val="Calibri"/>
        <family val="2"/>
        <scheme val="minor"/>
      </rPr>
      <t>Section 2:</t>
    </r>
    <r>
      <rPr>
        <i/>
        <sz val="11"/>
        <color theme="1"/>
        <rFont val="Calibri"/>
        <family val="2"/>
        <scheme val="minor"/>
      </rPr>
      <t xml:space="preserve">  Aggregate Lifetime (AL) Limits</t>
    </r>
  </si>
  <si>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</si>
  <si>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</si>
  <si>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</si>
  <si>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t>OVERVIEW: Financial Requirements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</si>
  <si>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</si>
  <si>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</si>
  <si>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Federal Register / Vol. 81, No. 61, Part 438 Managed Care, Subpart K, § 438.910 Parity requirements for financial requirements and treatment limitations.</t>
  </si>
  <si>
    <t>(2) Type of financial requirement or treatment limitation.</t>
  </si>
  <si>
    <t>Different types of financial requirements include deductibles, copayments, coinsurance, and out-of-pocket maximums.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</si>
  <si>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</si>
  <si>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</si>
  <si>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</si>
  <si>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</si>
  <si>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</si>
  <si>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 [Include observation.]</t>
    </r>
  </si>
  <si>
    <t>(iii)</t>
  </si>
  <si>
    <r>
      <rPr>
        <i/>
        <sz val="11"/>
        <color theme="1"/>
        <rFont val="Calibri"/>
        <family val="2"/>
        <scheme val="minor"/>
      </rPr>
      <t>Emergency care.</t>
    </r>
    <r>
      <rPr>
        <sz val="11"/>
        <color theme="1"/>
        <rFont val="Calibri"/>
        <family val="2"/>
        <scheme val="minor"/>
      </rPr>
      <t xml:space="preserve"> Benefits for emergency care.</t>
    </r>
  </si>
  <si>
    <t>(iv)</t>
  </si>
  <si>
    <r>
      <rPr>
        <i/>
        <sz val="11"/>
        <color theme="1"/>
        <rFont val="Calibri"/>
        <family val="2"/>
        <scheme val="minor"/>
      </rPr>
      <t>Prescription drugs.</t>
    </r>
    <r>
      <rPr>
        <sz val="11"/>
        <color theme="1"/>
        <rFont val="Calibri"/>
        <family val="2"/>
        <scheme val="minor"/>
      </rPr>
      <t xml:space="preserve"> Benefits for prescription drugs.</t>
    </r>
  </si>
  <si>
    <t>Note: Outpatient analysis may be subdivided into office visit versus other outpatient (non-office visit).</t>
  </si>
  <si>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</si>
  <si>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</si>
  <si>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Georgia Families Financial Requirement Reporting</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</si>
  <si>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</si>
  <si>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OVERVIEW: Quantitative Treatment Limitations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</si>
  <si>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</si>
  <si>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</si>
  <si>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Different types of quantitative treatment limitations include annual, episode, and lifetime day and visit limits.</t>
  </si>
  <si>
    <r>
      <rPr>
        <i/>
        <sz val="11"/>
        <color theme="1"/>
        <rFont val="Calibri"/>
        <family val="2"/>
        <scheme val="minor"/>
      </rPr>
      <t>Outpatient.</t>
    </r>
    <r>
      <rPr>
        <sz val="11"/>
        <color theme="1"/>
        <rFont val="Calibri"/>
        <family val="2"/>
        <scheme val="minor"/>
      </rPr>
      <t xml:space="preserve"> Benefits furnished on an outpatient basis.</t>
    </r>
  </si>
  <si>
    <t>Georgia Families Quantitative Treatment Limitation Reporting</t>
  </si>
  <si>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</si>
  <si>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</si>
  <si>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</si>
  <si>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t>OVERVIEW: Non-Quantitative Treatment Limitations</t>
  </si>
  <si>
    <t>(c) Nonquantitative treatment limitations - (1) General rule.</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</si>
  <si>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</si>
  <si>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(2) Illustrative list of nonquantitative treatment limitations.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</si>
  <si>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</si>
  <si>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</si>
  <si>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</si>
  <si>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</si>
  <si>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</si>
  <si>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</si>
  <si>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MCO, PIHP, or PAHP methods for determining usual, customary, and reasonable charges;</t>
  </si>
  <si>
    <t>(vi)</t>
  </si>
  <si>
    <t>Refusal to pay for higher-cost therapies until it can be shown that a lower-cost therapy is not effective (also known as fail-first policies or step therapy protocols);</t>
  </si>
  <si>
    <t>(vii)</t>
  </si>
  <si>
    <t>Exclusions based on failure to complete a course of treatment;</t>
  </si>
  <si>
    <t>(viii)</t>
  </si>
  <si>
    <t>Restrictions based on geographic location, facility type, provider specialty, and other criteria that limit the scope or duration of benefits for services provided under the MCO, PIHP, or PAHP; and</t>
  </si>
  <si>
    <t>(ix)</t>
  </si>
  <si>
    <t>Standards for providing access to out-of-network providers.</t>
  </si>
  <si>
    <t>Georgia Families NQTL Reporting</t>
  </si>
  <si>
    <t>The reporting for Georgia Families NQTLs are organized as shown in the table below.</t>
  </si>
  <si>
    <t>Category</t>
  </si>
  <si>
    <t>Sub-category</t>
  </si>
  <si>
    <t>Medical Management:</t>
  </si>
  <si>
    <t>NQTL 1</t>
  </si>
  <si>
    <t>Utilization Management</t>
  </si>
  <si>
    <t>NQTL 1a</t>
  </si>
  <si>
    <t>Prior Authorization</t>
  </si>
  <si>
    <t>NQTL 1b</t>
  </si>
  <si>
    <t>Concurrent Review</t>
  </si>
  <si>
    <t>NQTL 1c</t>
  </si>
  <si>
    <t>Retrospective Review</t>
  </si>
  <si>
    <t>NQTL 2</t>
  </si>
  <si>
    <t>Case Management</t>
  </si>
  <si>
    <t>NQTL 3</t>
  </si>
  <si>
    <t>Disease Management</t>
  </si>
  <si>
    <t>NQTL 4</t>
  </si>
  <si>
    <t>Medication Request</t>
  </si>
  <si>
    <t>Network Management:</t>
  </si>
  <si>
    <t>NQTL 5</t>
  </si>
  <si>
    <t>Network status</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</si>
  <si>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</si>
  <si>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</si>
  <si>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Network status is based upon contractual agreements between the plan and providers. </t>
  </si>
  <si>
    <t xml:space="preserve">
</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</si>
  <si>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</si>
  <si>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</si>
  <si>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</si>
  <si>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</si>
  <si>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and Communication Reporting</t>
  </si>
  <si>
    <t>Additional reporting is requested to clarify the efforts being performed by the CMO to actively engage its providers to promote mental health parity.</t>
  </si>
  <si>
    <t>REPORTING: Aggregate Lifetime and Annual Dollar Limits</t>
  </si>
  <si>
    <t>Benefit Package:</t>
  </si>
  <si>
    <t>DETERMINATION OF APPLICABILITY</t>
  </si>
  <si>
    <t>Answer the questions below in order to ascertain which sections on this tab must be completed. None of the sections are required to be completed if the answer to all questions is "no."</t>
  </si>
  <si>
    <t>A)</t>
  </si>
  <si>
    <t>Does the health plan impose any aggregate lifetime limits on MH/SUD benefits or services?</t>
  </si>
  <si>
    <t>B)</t>
  </si>
  <si>
    <t>Does the health plan impose any annual dollar limits on MH/SUD benefits or services?</t>
  </si>
  <si>
    <t>SECTION 1: Analysis of Medical/Surgical Benefits Subject to Aggregate Lifetime (AL) and Annual Dollar Limits (ADL)</t>
  </si>
  <si>
    <t>1)</t>
  </si>
  <si>
    <t xml:space="preserve">Complete the tables below to identify total payments, as well as payments subject to AL and ADLs. </t>
  </si>
  <si>
    <t>(Note: "Payments" refers to the total dollar amount of all combinations of the plan's payments for med/surg benefits expected to be paid under the plan for a contract year.)</t>
  </si>
  <si>
    <t>Identify source documents used to prepare response:</t>
  </si>
  <si>
    <t>Payments</t>
  </si>
  <si>
    <t>Note</t>
  </si>
  <si>
    <t>Total</t>
  </si>
  <si>
    <t>Any AL Limit?</t>
  </si>
  <si>
    <t>Subject to</t>
  </si>
  <si>
    <t>Any ADL?</t>
  </si>
  <si>
    <t>Reference</t>
  </si>
  <si>
    <r>
      <t xml:space="preserve">List All </t>
    </r>
    <r>
      <rPr>
        <b/>
        <sz val="11"/>
        <color rgb="FF7AC142"/>
        <rFont val="Calibri"/>
        <family val="2"/>
        <scheme val="minor"/>
      </rPr>
      <t>Med/Surg</t>
    </r>
    <r>
      <rPr>
        <b/>
        <sz val="11"/>
        <color theme="1"/>
        <rFont val="Calibri"/>
        <family val="2"/>
        <scheme val="minor"/>
      </rPr>
      <t xml:space="preserve"> Benefits and Services</t>
    </r>
  </si>
  <si>
    <t>(yes/no)</t>
  </si>
  <si>
    <t>AL Limit</t>
  </si>
  <si>
    <t>ADL</t>
  </si>
  <si>
    <t>(see below)</t>
  </si>
  <si>
    <t>Add rows for additional benefits/services, if needed</t>
  </si>
  <si>
    <t>Emergency Care</t>
  </si>
  <si>
    <t>Prescription Drugs</t>
  </si>
  <si>
    <t>Total Payments</t>
  </si>
  <si>
    <t>Percent of Payments Subject to AL and ADLs</t>
  </si>
  <si>
    <t>Are less than one-third of payments limited?</t>
  </si>
  <si>
    <t>Are greater than two thirds of payments limited?</t>
  </si>
  <si>
    <t>Notes</t>
  </si>
  <si>
    <t>A</t>
  </si>
  <si>
    <t>B</t>
  </si>
  <si>
    <t>C</t>
  </si>
  <si>
    <t>Add rows for additional notes, if needed</t>
  </si>
  <si>
    <t>SECTION 2: Aggregate Lifetime (AL) Limits</t>
  </si>
  <si>
    <t>2)</t>
  </si>
  <si>
    <t>Does Plan include AL limits on less than one-third of med/surg benefits provided to enrollees through a contract with the State?</t>
  </si>
  <si>
    <t>If "yes", the Plan may not impose an AL limit on MH/SUD benefits.</t>
  </si>
  <si>
    <t>3)</t>
  </si>
  <si>
    <t>Does Plan include AL limits on at least two-thirds of all med/surg benefits provided to enrollees through a contract with the State?</t>
  </si>
  <si>
    <t>If "yes", the Plan must either:</t>
  </si>
  <si>
    <t>Apply the AL limit both to the med/surg benefits to which the limit would otherwise apply and to MH/SUD benefits in a manner that does not distinguish between the med/surg benefits and MH/SUD benefits; or</t>
  </si>
  <si>
    <t>Not include an AL limit on MH/SUD benefits that is more restrictive than the AL limit on med/surg benefits.</t>
  </si>
  <si>
    <t>4)</t>
  </si>
  <si>
    <t>Complete the table below.</t>
  </si>
  <si>
    <t>Specify</t>
  </si>
  <si>
    <t>List All Benefits and Services Subject to Aggregate Lifetime Limits</t>
  </si>
  <si>
    <t>AL Limits</t>
  </si>
  <si>
    <t>5)</t>
  </si>
  <si>
    <t>Discuss any instances of non-compliance identified, or conclude that no instances of non-compliance were noted.</t>
  </si>
  <si>
    <t>D</t>
  </si>
  <si>
    <t>E</t>
  </si>
  <si>
    <t>F</t>
  </si>
  <si>
    <t>SECTION 3: Annual Dollar Limits (ADL)</t>
  </si>
  <si>
    <t>6)</t>
  </si>
  <si>
    <t>Does the plan include an ADL less than one-third of med/surg benefits provided to enrollees through a contract with the State?</t>
  </si>
  <si>
    <t>If "yes", the Plan may not impose an ADL on MH/SUD benefits.</t>
  </si>
  <si>
    <t>7)</t>
  </si>
  <si>
    <t>Does the plan include an ADL on at least two-thirds of all med/surg benefits provided to enrollees through a contract with the State?</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</si>
  <si>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</si>
  <si>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</si>
  <si>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8)</t>
  </si>
  <si>
    <t>9)</t>
  </si>
  <si>
    <t>G</t>
  </si>
  <si>
    <t>H</t>
  </si>
  <si>
    <t>I</t>
  </si>
  <si>
    <t>REPORTING: Inpatient Financial Requirements</t>
  </si>
  <si>
    <t>Does the health plan charge deductibles for any MH/SUD inpatient services?</t>
  </si>
  <si>
    <t>Does the health plan require coinsurance for any MH/SUD inpatient services?</t>
  </si>
  <si>
    <t>C)</t>
  </si>
  <si>
    <t>Does the health plan charge copayments for any MH/SUD inpatient services?</t>
  </si>
  <si>
    <t>D)</t>
  </si>
  <si>
    <t>Does the health plan charge different copayments based on income level for any MH/SUD inpatient services?</t>
  </si>
  <si>
    <t>E)</t>
  </si>
  <si>
    <t>Are any MH/SUD inpatient benefits or services subject to an out-of-pocket maximum?</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</si>
  <si>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</si>
  <si>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</si>
  <si>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SECTION 1: Inpatient MEDICAL/SURGICAL Financial Requirements</t>
  </si>
  <si>
    <t>Complete the table below to identify the types of financial requirements (FRs) that exist, and payments applicable to those FRs for med/surg benefits and services. This information is used to populate the "substantially all" analysis in #2 below.</t>
  </si>
  <si>
    <t>Note: Input/analysis can be divided into multiple tiers to accommodate distinct benefit packages (e.g., different co-pay tiers), if needed.</t>
  </si>
  <si>
    <t>Types of Financial Requirements</t>
  </si>
  <si>
    <t>Total IP</t>
  </si>
  <si>
    <r>
      <t xml:space="preserve">List IP </t>
    </r>
    <r>
      <rPr>
        <b/>
        <sz val="11"/>
        <color rgb="FF7AC142"/>
        <rFont val="Calibri"/>
        <family val="2"/>
        <scheme val="minor"/>
      </rPr>
      <t>Med/Surg</t>
    </r>
    <r>
      <rPr>
        <b/>
        <sz val="11"/>
        <color theme="1"/>
        <rFont val="Calibri"/>
        <family val="2"/>
        <scheme val="minor"/>
      </rPr>
      <t xml:space="preserve"> Benefits and Services</t>
    </r>
  </si>
  <si>
    <t>Deductibles</t>
  </si>
  <si>
    <t>Coinsurance</t>
  </si>
  <si>
    <t>Copayments</t>
  </si>
  <si>
    <t>OOP Max</t>
  </si>
  <si>
    <t>TIER 1: Income Level 1</t>
  </si>
  <si>
    <t>In-Network Benefits</t>
  </si>
  <si>
    <t>Out-of-Network Benefits</t>
  </si>
  <si>
    <r>
      <t xml:space="preserve">Analysis of "Substantially All" Threshold </t>
    </r>
    <r>
      <rPr>
        <sz val="9"/>
        <color theme="1"/>
        <rFont val="Calibri"/>
        <family val="2"/>
        <scheme val="minor"/>
      </rPr>
      <t>(two thirds or greater)</t>
    </r>
  </si>
  <si>
    <t>Med/Surg Payments</t>
  </si>
  <si>
    <t>Percent of Total Payments</t>
  </si>
  <si>
    <t>Substantially All Threshold Met?</t>
  </si>
  <si>
    <t>TIER 2: Income Level 2</t>
  </si>
  <si>
    <t>TIER 3: Income Level 3</t>
  </si>
  <si>
    <t>TIER 4: Income Level 4</t>
  </si>
  <si>
    <t xml:space="preserve">Note A:  </t>
  </si>
  <si>
    <t>FR does not apply to "substantially all" med/surg benefits. The health plan may not apply the FR to MH/SUD benefits.</t>
  </si>
  <si>
    <t xml:space="preserve">Note B:  </t>
  </si>
  <si>
    <t>For FRs that apply to "substantially all" med/surg benefits, the health plan must identify the level of FR that is "predominantly" applied to med/surg benefits. This analysis is performed in #3 below.</t>
  </si>
  <si>
    <t>Analysis of Predominance</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</si>
  <si>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</si>
  <si>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</si>
  <si>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List FR Levels</t>
  </si>
  <si>
    <t>List Payments</t>
  </si>
  <si>
    <t>Calculation of</t>
  </si>
  <si>
    <t>Financial Requirement</t>
  </si>
  <si>
    <t>(low to high)</t>
  </si>
  <si>
    <t>for Each Level</t>
  </si>
  <si>
    <t>Predominance</t>
  </si>
  <si>
    <t>Identify Predominant Level</t>
  </si>
  <si>
    <r>
      <rPr>
        <b/>
        <sz val="11"/>
        <color rgb="FF7AC142"/>
        <rFont val="Calibri"/>
        <family val="2"/>
        <scheme val="minor"/>
      </rPr>
      <t>Med/Surg</t>
    </r>
    <r>
      <rPr>
        <sz val="11"/>
        <color theme="1"/>
        <rFont val="Calibri"/>
        <family val="2"/>
        <scheme val="minor"/>
      </rPr>
      <t xml:space="preserve"> </t>
    </r>
  </si>
  <si>
    <t>Total Payments w/ Deductible:</t>
  </si>
  <si>
    <t>Predominant Level:</t>
  </si>
  <si>
    <t>Total Payments w/ Coinsurance:</t>
  </si>
  <si>
    <t>Copayment TIER 1: Income Level 1</t>
  </si>
  <si>
    <t>Total Payments w/ Copayment:</t>
  </si>
  <si>
    <t>Copayment TIER 2: Income Level 2</t>
  </si>
  <si>
    <t>Copayment TIER 3: Income Level 3</t>
  </si>
  <si>
    <t>Copayment TIER 4: Income Level 4</t>
  </si>
  <si>
    <t>Out-of-Pocket Maximum TIERS 1-4</t>
  </si>
  <si>
    <t>Total Payments w/ Out of Pocket Maximum:</t>
  </si>
  <si>
    <t>SECTION 2: Inpatient MENTAL HEALTH/SUBSTANCE USE DISORDER Financial Requirements</t>
  </si>
  <si>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</si>
  <si>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r>
      <t xml:space="preserve">List IP </t>
    </r>
    <r>
      <rPr>
        <b/>
        <sz val="11"/>
        <color rgb="FFF8971D"/>
        <rFont val="Calibri"/>
        <family val="2"/>
        <scheme val="minor"/>
      </rPr>
      <t>MH/SUD</t>
    </r>
    <r>
      <rPr>
        <b/>
        <sz val="11"/>
        <color theme="1"/>
        <rFont val="Calibri"/>
        <family val="2"/>
        <scheme val="minor"/>
      </rPr>
      <t xml:space="preserve"> Benefits and Services</t>
    </r>
  </si>
  <si>
    <t>REPORTING: Outpatient Financial Requirements - Office Visits</t>
  </si>
  <si>
    <t>Does the health plan charge deductibles for any MH/SUD outpatient services?</t>
  </si>
  <si>
    <t>Does the health plan require coinsurance for any MH/SUD outpatient services?</t>
  </si>
  <si>
    <t>Does the health plan charge copayments for any MH/SUD outpatient services?</t>
  </si>
  <si>
    <t>Does the health plan charge different copayments based on income level for any MH/SUD outpatient services?</t>
  </si>
  <si>
    <t>Are any MH/SUD outpatient benefits or services subject to an out-of-pocket maximum?</t>
  </si>
  <si>
    <t>SECTION 1: Outpatient MEDICAL/SURGICAL Financial Requirements</t>
  </si>
  <si>
    <t>Total OP</t>
  </si>
  <si>
    <r>
      <t xml:space="preserve">List OP </t>
    </r>
    <r>
      <rPr>
        <b/>
        <sz val="11"/>
        <color rgb="FF7AC142"/>
        <rFont val="Calibri"/>
        <family val="2"/>
        <scheme val="minor"/>
      </rPr>
      <t>Med/Surg</t>
    </r>
    <r>
      <rPr>
        <b/>
        <sz val="11"/>
        <color theme="1"/>
        <rFont val="Calibri"/>
        <family val="2"/>
        <scheme val="minor"/>
      </rPr>
      <t xml:space="preserve"> Benefits and Services</t>
    </r>
  </si>
  <si>
    <t>SECTION 2: Outpatient MENTAL HEALTH/SUBSTANCE USE DISORDER Financial Requirements</t>
  </si>
  <si>
    <r>
      <t xml:space="preserve">List OP </t>
    </r>
    <r>
      <rPr>
        <b/>
        <sz val="11"/>
        <color rgb="FFF8971D"/>
        <rFont val="Calibri"/>
        <family val="2"/>
        <scheme val="minor"/>
      </rPr>
      <t>MH/SUD</t>
    </r>
    <r>
      <rPr>
        <b/>
        <sz val="11"/>
        <color theme="1"/>
        <rFont val="Calibri"/>
        <family val="2"/>
        <scheme val="minor"/>
      </rPr>
      <t xml:space="preserve"> Benefits and Services</t>
    </r>
  </si>
  <si>
    <t>REPORTING: Outpatient Financial Requirements - Other (Non-Office Visit)</t>
  </si>
  <si>
    <t>REPORTING: Emergency Financial Requirements</t>
  </si>
  <si>
    <t>Does the health plan charge deductibles for any MH/SUD emergency services?</t>
  </si>
  <si>
    <t>Does the health plan require coinsurance for any MH/SUD emergency services?</t>
  </si>
  <si>
    <t>Does the health plan charge copayments for any MH/SUD emergency services?</t>
  </si>
  <si>
    <t>Does the health plan charge different copayments based on income level for any MH/SUD emergency services?</t>
  </si>
  <si>
    <t>Are any MH/SUD emergency benefits or services subject to an out-of-pocket maximum?</t>
  </si>
  <si>
    <t>SECTION 1: Emergency MEDICAL/SURGICAL Financial Requirements</t>
  </si>
  <si>
    <t>Total EC</t>
  </si>
  <si>
    <r>
      <t xml:space="preserve">List EC </t>
    </r>
    <r>
      <rPr>
        <b/>
        <sz val="11"/>
        <color rgb="FF7AC142"/>
        <rFont val="Calibri"/>
        <family val="2"/>
        <scheme val="minor"/>
      </rPr>
      <t>Med/Surg</t>
    </r>
    <r>
      <rPr>
        <b/>
        <sz val="11"/>
        <color theme="1"/>
        <rFont val="Calibri"/>
        <family val="2"/>
        <scheme val="minor"/>
      </rPr>
      <t xml:space="preserve"> Benefits and Services</t>
    </r>
  </si>
  <si>
    <t>SECTION 2: Emergency MENTAL HEALTH/SUBSTANCE USE DISORDER Financial Requirements</t>
  </si>
  <si>
    <r>
      <t xml:space="preserve">List EC </t>
    </r>
    <r>
      <rPr>
        <b/>
        <sz val="11"/>
        <color rgb="FFF8971D"/>
        <rFont val="Calibri"/>
        <family val="2"/>
        <scheme val="minor"/>
      </rPr>
      <t>MH/SUD</t>
    </r>
    <r>
      <rPr>
        <b/>
        <sz val="11"/>
        <color theme="1"/>
        <rFont val="Calibri"/>
        <family val="2"/>
        <scheme val="minor"/>
      </rPr>
      <t xml:space="preserve"> Benefits and Services</t>
    </r>
  </si>
  <si>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</si>
  <si>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</si>
  <si>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</si>
  <si>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</si>
  <si>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Does the health plan charge different copayments based on income level for any MH/SUD prescription drug beneftis?</t>
  </si>
  <si>
    <t>Are any MH/SUD prescription drug benefits or services subject to an out-of-pocket maximum?</t>
  </si>
  <si>
    <t>SECTION 1: Prescription Drug MEDICAL/SURGICAL Financial Requirements</t>
  </si>
  <si>
    <t>Total Rx</t>
  </si>
  <si>
    <r>
      <t xml:space="preserve">List Rx </t>
    </r>
    <r>
      <rPr>
        <b/>
        <sz val="11"/>
        <color rgb="FF7AC142"/>
        <rFont val="Calibri"/>
        <family val="2"/>
        <scheme val="minor"/>
      </rPr>
      <t>Med/Surg</t>
    </r>
    <r>
      <rPr>
        <b/>
        <sz val="11"/>
        <color theme="1"/>
        <rFont val="Calibri"/>
        <family val="2"/>
        <scheme val="minor"/>
      </rPr>
      <t xml:space="preserve"> Benefits and Services</t>
    </r>
  </si>
  <si>
    <t>Tier 1: Preferred Generics &amp; Brands</t>
  </si>
  <si>
    <t xml:space="preserve">Tier 2: Non-preferred products with cost $0 to $10 </t>
  </si>
  <si>
    <t>Tier 3: Non-preferred products with cost $10.01 to $25</t>
  </si>
  <si>
    <t>Tier 4: Non-preferred products with cost $25.01 to $50</t>
  </si>
  <si>
    <t>Tier 5: Non-preferred products with cost &gt;$50</t>
  </si>
  <si>
    <t>OON is N/A for Pharmacy</t>
  </si>
  <si>
    <t>SECTION 2: Prescription Drug MENTAL HEALTH/SUBSTANCE USE DISORDER Financial Requirements</t>
  </si>
  <si>
    <r>
      <t xml:space="preserve">List Rx </t>
    </r>
    <r>
      <rPr>
        <b/>
        <sz val="11"/>
        <color rgb="FFF8971D"/>
        <rFont val="Calibri"/>
        <family val="2"/>
        <scheme val="minor"/>
      </rPr>
      <t>MH/SUD</t>
    </r>
    <r>
      <rPr>
        <b/>
        <sz val="11"/>
        <color theme="1"/>
        <rFont val="Calibri"/>
        <family val="2"/>
        <scheme val="minor"/>
      </rPr>
      <t xml:space="preserve"> Benefits and Services</t>
    </r>
  </si>
  <si>
    <t>Income Level 1 - All Tiers</t>
  </si>
  <si>
    <t> </t>
  </si>
  <si>
    <t>Income Level 2 - Tier 1: Preferred Generics &amp; Brands</t>
  </si>
  <si>
    <t xml:space="preserve">Income Level 2 - Tier 2: Non-preferred products with cost $0 to $10 </t>
  </si>
  <si>
    <t>Income Level 2 - Tier 3: Non-preferred products with cost $10.01 to $25</t>
  </si>
  <si>
    <t>Income Level 2 - Tier 4: Non-preferred products with cost $25.01 to $50</t>
  </si>
  <si>
    <t>Income Level 2 - Tier 5: Non-preferred products with cost &gt;$50</t>
  </si>
  <si>
    <t xml:space="preserve">OON is N/A for Pharmacy	</t>
  </si>
  <si>
    <t>REPORTING: Inpatient Quantitative Treatment Limitations</t>
  </si>
  <si>
    <t>Are there limits on the frequency of MH/SUD inpatient services?</t>
  </si>
  <si>
    <t>Are there limits on the number of MH/SUD inpatient visits?</t>
  </si>
  <si>
    <t>Are there limits on the number of covered inpatient days for MH/SUD benefits or services?</t>
  </si>
  <si>
    <t>Does the health plan require waiting periods for any MH/SUD inpatient benefits or services?</t>
  </si>
  <si>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</si>
  <si>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SECTION 1: Inpatient MEDICAL/SURGICAL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</si>
  <si>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</si>
  <si>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Types of Quantitative Treatment Limitations</t>
  </si>
  <si>
    <t>Payments with</t>
  </si>
  <si>
    <t>Limits on Svc</t>
  </si>
  <si>
    <t>Visit</t>
  </si>
  <si>
    <t>Limits on Days</t>
  </si>
  <si>
    <t>Waiting</t>
  </si>
  <si>
    <t>Frequency</t>
  </si>
  <si>
    <t>Limits</t>
  </si>
  <si>
    <t>of Coverage</t>
  </si>
  <si>
    <t>Periods</t>
  </si>
  <si>
    <t>QTL does not apply to "substantially all" med/surg benefits. The health plan may not apply the QTL to MH/SUD benefits.</t>
  </si>
  <si>
    <t>For QTLs that apply to "substantially all" med/surg benefits, the health plan must identify the level of QTL that is "predominantly" applied to med/surg benefits. See #3 below.</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</si>
  <si>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</si>
  <si>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</si>
  <si>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List QTL Levels</t>
  </si>
  <si>
    <t>Quantitative Treatment Limitation</t>
  </si>
  <si>
    <r>
      <rPr>
        <b/>
        <sz val="11"/>
        <color rgb="FF7AC142"/>
        <rFont val="Calibri"/>
        <family val="2"/>
        <scheme val="minor"/>
      </rPr>
      <t>Med/Surg</t>
    </r>
    <r>
      <rPr>
        <sz val="11"/>
        <color theme="1"/>
        <rFont val="Calibri"/>
        <family val="2"/>
        <scheme val="minor"/>
      </rPr>
      <t xml:space="preserve"> Limits on Service Frequency</t>
    </r>
  </si>
  <si>
    <t>Total Payments w/ Limits on Service Frequency:</t>
  </si>
  <si>
    <r>
      <rPr>
        <b/>
        <sz val="11"/>
        <color rgb="FF7AC142"/>
        <rFont val="Calibri"/>
        <family val="2"/>
        <scheme val="minor"/>
      </rPr>
      <t>Med/Surg</t>
    </r>
    <r>
      <rPr>
        <sz val="11"/>
        <color theme="1"/>
        <rFont val="Calibri"/>
        <family val="2"/>
        <scheme val="minor"/>
      </rPr>
      <t xml:space="preserve"> Visit Limits</t>
    </r>
  </si>
  <si>
    <t>Total Payments w/ Visit Limits:</t>
  </si>
  <si>
    <r>
      <rPr>
        <b/>
        <sz val="11"/>
        <color rgb="FF7AC142"/>
        <rFont val="Calibri"/>
        <family val="2"/>
        <scheme val="minor"/>
      </rPr>
      <t>Med/Surg</t>
    </r>
    <r>
      <rPr>
        <sz val="11"/>
        <color theme="1"/>
        <rFont val="Calibri"/>
        <family val="2"/>
        <scheme val="minor"/>
      </rPr>
      <t xml:space="preserve"> Limits on Days of Coverage</t>
    </r>
  </si>
  <si>
    <t>Total Payments w/ Limits on Days of Coverage:</t>
  </si>
  <si>
    <r>
      <rPr>
        <b/>
        <sz val="11"/>
        <color rgb="FF7AC142"/>
        <rFont val="Calibri"/>
        <family val="2"/>
        <scheme val="minor"/>
      </rPr>
      <t>Med/Surg</t>
    </r>
    <r>
      <rPr>
        <sz val="11"/>
        <color theme="1"/>
        <rFont val="Calibri"/>
        <family val="2"/>
        <scheme val="minor"/>
      </rPr>
      <t xml:space="preserve"> Waiting Periods</t>
    </r>
  </si>
  <si>
    <t>Total Payments w/ Waiting Periods:</t>
  </si>
  <si>
    <t>SECTION 2: Inpatient MENTAL HEALTH/SUBSTANCE USE DISORDER Quantitative Treatment Limitations</t>
  </si>
  <si>
    <t>Complete the table below to report the QTLs applicable to mental health/substance use disorder benefits, regardless of the results of the analysis above.</t>
  </si>
  <si>
    <t>REPORTING: Outpatient Quantitative Treatment Limitations</t>
  </si>
  <si>
    <t>Are there limits on the frequency of MH/SUD outpatient services?</t>
  </si>
  <si>
    <t>Are there limits on the number of MH/SUD outpatient visits?</t>
  </si>
  <si>
    <t>Are there limits on the number of covered outpatient days for MH/SUD benefits or services?</t>
  </si>
  <si>
    <t>Does the health plan require waiting periods for any MH/SUD outpatient benefits or services?</t>
  </si>
  <si>
    <t>SECTION 1: Outpatient MEDICAL/SURGICAL Quantitative Treatment Limitations</t>
  </si>
  <si>
    <t>SECTION 2: Outpatient MENTAL HEALTH/SUBSTANCE USE DISORDER Quantitative Treatment Limitations</t>
  </si>
  <si>
    <t>REPORTING: Emergency Quantitative Treatment Limitations</t>
  </si>
  <si>
    <t>Are there limits on the frequency of MH/SUD emergency services?</t>
  </si>
  <si>
    <t>Are there limits on the number of MH/SUD emergency visits?</t>
  </si>
  <si>
    <t>Are there limits on the number of covered emergency days for MH/SUD benefits or services?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</si>
  <si>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</si>
  <si>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</si>
  <si>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</si>
  <si>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</si>
  <si>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</si>
  <si>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</si>
  <si>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</si>
  <si>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</si>
  <si>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SECTION 1: Pharmacy MEDICAL/SURGICAL Quantitative Treatment Limitations</t>
  </si>
  <si>
    <t>Limits on</t>
  </si>
  <si>
    <t>Number</t>
  </si>
  <si>
    <t>Quantity</t>
  </si>
  <si>
    <r>
      <rPr>
        <b/>
        <sz val="11"/>
        <color rgb="FF7AC142"/>
        <rFont val="Calibri"/>
        <family val="2"/>
        <scheme val="minor"/>
      </rPr>
      <t>Med/Surg</t>
    </r>
    <r>
      <rPr>
        <sz val="11"/>
        <color theme="1"/>
        <rFont val="Calibri"/>
        <family val="2"/>
        <scheme val="minor"/>
      </rPr>
      <t xml:space="preserve"> Limits on Frequency</t>
    </r>
  </si>
  <si>
    <t>Predominant Level Controlled:</t>
  </si>
  <si>
    <t>Predominant Level Non-Controlled:</t>
  </si>
  <si>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</si>
  <si>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</si>
  <si>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SECTION 2: Prescription Drug MENTAL HEALTH/SUBSTANCE USE DISORDER Quantitative Treatment Limitations</t>
  </si>
  <si>
    <t>REPORTING: Non-Quantitative Treatment Limitations</t>
  </si>
  <si>
    <t xml:space="preserve"> </t>
  </si>
  <si>
    <t>NQTL 1a:</t>
  </si>
  <si>
    <t>Medical Management - Utilization Management Prior Authorization Requests</t>
  </si>
  <si>
    <t>Reporting Directions</t>
  </si>
  <si>
    <t>Prior Authorization
Category</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</si>
  <si>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</si>
  <si>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INPATIENT</t>
  </si>
  <si>
    <t>OUTPATIENT</t>
  </si>
  <si>
    <t>EMERGENCY</t>
  </si>
  <si>
    <t>PRESCRIPTION DRUGS</t>
  </si>
  <si>
    <t>Supporting Documentation</t>
  </si>
  <si>
    <t>Tasks and Analyses Performed to Ensure Parity</t>
  </si>
  <si>
    <t>Discuss any instances of non-compliance identified, 
or conclude that no instances of non-compliance were noted. If actions have been taken to address the instances of non-compliance, describe the actions and indicate the date on which action was taken.</t>
  </si>
  <si>
    <t>Summary of information contained in plan's documentation</t>
  </si>
  <si>
    <t>Mental Health/SUD</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</si>
  <si>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</si>
  <si>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t>Prior Authorization (PA) General Overview from Request to Determination</t>
  </si>
  <si>
    <t xml:space="preserve">Clinical information is necessary to request prior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</si>
  <si>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apply PA to Emergency Benefits; PA may be required for certain Inpatient Services if admitted upon transition.</t>
  </si>
  <si>
    <t>CareSource does not apply PA to Emergency Benefits; PA may be required for certain Inpatient  Serives if admitted upon transition.</t>
  </si>
  <si>
    <t>Prior Authorization: Requirement for medical necessity review for a Preferred drug that may not be clinically appropriate for all members or may be associated with risk to the member if used inappropriately. A provider will be required to submit additional clinical information to CareSource for review and approval prior to the drug being available to the member.
A claim for a Preferred drug that is subject to a Prior Authorization will be rejected at the point of purchase unless CareSource receives a request for Clinical Judgement for coverage. Requests for Clinical Judgement for Preferred drugs that are subject to a Prior Authorization will be reviewed against drug- specific criteria that has been developed and approved by the P&amp;T Committee.
CareSource follows the same procedure for Prior Authorization requirement and criteria design for both M/S and BH/SUD drugs.
Design Factors:
• Regulatory requirements / guidance
• Clinical efficacy
• Safety/tolerability/adverse events
While prior authorization is a type of medical necessity review, it applies only to drugs that are included on the Preferred Drug List and is therefore distinct from a formulary exception clinical appropriateness review as described under NQTL 4.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any Prior Authorization requirements.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prior authorization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</si>
  <si>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#1254 UM-Peer to Peer Discussion Policy Procedure-GA Medicaid                                                                                            9. #1255 Standard and Urgent Prior Authorization Policy Procedure-GA Medicaid                                                             10. Continuity of Care-GA MCD-AD-0749    </t>
  </si>
  <si>
    <t>The PolicyTech system ensures a consistent, standardized process for moving policies through CareSource departments and functional areas.  During 2022, the Policy Department started the creation of assessments for employee testing that ensures adequate review of policies by key personnel in functional areas who oversee and assist members with benefits. Policy Department management staff will continue to monitor provider satisfaction, provider input and complaint/grievance information in efforts to ensure continued compliance with the MHPAEA. 
     Quality Reviews Overview
All prior authorization documentation and approvals are retained by the Prior Authorization Workgroup for audit purposes. Utilization Management notifies the Marketing department of any changes to the PA list for member and provider notification per market contract requirements for all changes.
As noted above, CareSource’s application of prior authorizations is governed by a set of UM policies and procedures that do not distinguish between M/S and MH/SUD benefits.  CareSource ensures that those same policies and procedures are applied consistently by UM staff and medical directors through a rigorous quality review program.
CareSource evaluates the consistency among the Utilization Management (UM) staff in application of established criteria, standards and CareSource Medical Policy in utilization review and clinical processes. 
Inter-Rater-Reliability Testing
Factually based scenarios are applied to determinations made as part of the review criteria. Reviewers must score 95% or greater to pass.   Failure to meet the minimum passing threshold requires the reviewer to retake the assessment once within the same testing period.  The average of both scores is reported as the individual’s final score.  Those scoring below 95% are subject to a tiered remedial action plan up to and including termination. UM directors and/or designees report all IRR results, including opportunities for improvement to the UM Senior Director and UM Vice President for discussion during quarterly committee meetings.  (UM P&amp;P 1068 Application of Clinical Criteria Reviews at pp. 1-2)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The Clinical Operations Training and Auditing team conducts, at a minimum, semi-annual IRR assessments of the UM staff.
Quality Monitoring of UM Activities
Quality Assurance Reviews for clinical and non-clinical UM staff are performed on a monthly basis, or more often as needed.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Quality Assurance Reviews for clinical and non-clinical UM staff are performed on a monthly basis, or more often as needed.
           Specific Mental Health Parity Monitoring
CareSource also ensures parity by monitoring prior authorization denial rates at a regular cadence throughout the year.   More specifically, the UM department reviews and compares the denial rate percentages for M/S versus MH/SUD benefits and services.  Any significant discrepancies in denial rates are analyzed by the UM department to determine whether they can be attributed to a reason(s) that would not implicate a potential parity compliance concern (e.g., significantly lower volume of concurrent authorization requests made with respect to SUD services than with respect to M/S services).  If a discrepancy cannot be explained by a non-parity reason, UM would alert CareSource Compliance which would then work with UM team on a remediation plan to bring CareSource back into parity as swiftly as swiftly as possible.
PRESCRIPTION DRUG ANALYSES
All utilization management decisions approved by the CareSource P&amp;T Committee and VAC, such as the decision to apply a prior authorization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for a drug that is subject to a Prior Authorization restriction via electronic portal (ePA) or via fax. These requests are reviewed by the Pharmacy Operations team against the criteria approved by the CareSource P&amp;T Committee and approved or denied based on the information submitted. The Prior Authorization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Formulary drugs in both the medical/surgical and behavioral health/substance use disorders categories that are subject to a Prior Authorization restriction.
Additionally, the CareSource pharmacy team monitors denial rates for Prior Authorization requests on a quarterly basis to validate parity compliance. The denial rates for medical/surgical and behavioral health/substance use disorder categories are compared as part of the parity analysis.
CareSource applies the Prior Authorization process without regard to medical/surgical or behavioral health/substance use disorder categories and engages in ongoing analysis of this application to ensure parity compliance.</t>
  </si>
  <si>
    <t>Based on the tasks and analyses outlined in this report, CareSource concludes, both as written and in operation, that the processes, strategies, evidentiary standards, and factors used to impose this NQTL on MH/SUD benefits are comparable to and applied no more stringently than the processes, strategies, evidentiary standards, and factors used to impose this same NQTL on medical/surgical benefits in each classification of benefits in which it is imposed.</t>
  </si>
  <si>
    <t>PA Conditioning of Benefits on Completion of a Course of Treatment</t>
  </si>
  <si>
    <t>Depending on the service needs of the member, a lower level of care may be appropriate. The providers would be required to submit for the new service for review of medical necessity such as Skilled Nursing Facility.  Upon approval, the PA process is followed.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 ASAM).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</si>
  <si>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Not applicable</t>
  </si>
  <si>
    <t>1. #0152 Corporate Compliance-Mental Health Parity Policy</t>
  </si>
  <si>
    <t>The PolicyTech system ensures a consistent, standardized process for moving policies through CareSource departments and functional areas.  During 2022, the Policy Department started the creation of assessments for employee testing that ensures adequate review of policies by key personnel in functional areas who oversee and assist members with benefits. Policy Department management staff will continue to monitor provider satisfaction, provider input and complaint/grievance information in efforts to ensure continued compliance with the MHPAEA. 
     Quality Reviews Overview
All prior authorization documentation and approvals are retained by the Prior Authorization Workgroup for audit purposes. Utilization Management notifies the Marketing department of any changes to the PA list for member and provider notification per market contract requirements for all changes.
As noted above, CareSource’s application of prior authorizations is governed by a set of UM policies and procedures that do not distinguish between M/S and MH/SUD benefits.  CareSource ensures that those same policies and procedures are applied consistently by UM staff and medical directors through a rigorous quality review program.
CareSource evaluates the consistency among the Utilization Management (UM) staff in application of established criteria, standards and CareSource Medical Policy in utilization review and clinical processes. 
Inter-Rater-Reliability Testing
Factually based scenarios are applied to determinations made as part of the review criteria. Reviewers must score 95% or greater to pass.   Failure to meet the minimum passing threshold requires the reviewer to retake the assessment once within the same testing period.  The average of both scores is reported as the individual’s final score.  Those scoring below 95% are subject to a tiered remedial action plan up to and including termination. UM directors and/or designees report all IRR results, including opportunities for improvement to the UM Senior Director and UM Vice President for discussion during quarterly committee meetings.  (UM P&amp;P 1068 Application of Clinical Criteria Reviews at pp. 1-2)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The Clinical Operations Training and Auditing team conducts, at a minimum, semi-annual IRR assessments of the UM staff.
Quality Monitoring of UM Activities
Quality Assurance Reviews for clinical and non-clinical UM staff are performed on a monthly basis, or more often as needed.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Quality Assurance Reviews for clinical and non-clinical UM staff are performed on a monthly basis, or more often as needed.
           Specific Mental Health Parity Monitoring
CareSource also ensures parity by monitoring prior authorization denial rates at a regular cadence throughout the year.   More specifically, the UM department reviews and compares the denial rate percentages for M/S versus MH/SUD benefits and services.  Any significant discrepancies in denial rates are analyzed by the UM department to determine whether they can be attributed to a reason(s) that would not implicate a potential parity compliance concern (e.g., significantly lower volume of concurrent authorization requests made with respect to SUD services than with respect to M/S services).  If a discrepancy cannot be explained by a non-parity reason, UM would alert CareSource Compliance which would then work with UM team on a remediation plan to bring CareSource back into parity as swiftly as swiftly as possible.</t>
  </si>
  <si>
    <t>PA Auto Approval</t>
  </si>
  <si>
    <t>CareSource utilizes PA requirements for all IP benefits, regardless of whether they are MH/SUD or M/S. CareSource requires a PA for all IP benefits because they are high intensity, high cost benefits and payment is required to cover services 24 hours a day in a medically supervised setting.
An authorization determination is made within 3 calendar days for inpatient of receipt of an authorization request. The number of units that may be obtained without authorization is tied to relevant practice guidelines, provider requests, and the expected number of units needed in a specified time frame. Requests for more than two may require authorization. Only physicians deny authorization requests. When it is determined medical necessity criteria are not met; outreach is made to the provider to assist in planning alternatives to the requested treatment. When authorization is not obtained, however, there is a non-payment penalty. When a provider fails to obtain PA, a retrospective review request may be submitted and the member and provider are provided appeal rights when applicable.
Per the provider agreement, CareSource is not required to pay for experimental or investigational   services.</t>
  </si>
  <si>
    <t xml:space="preserve">Some outpatient therapy benefits were subject to PA Auto Approval. All auto approvals are monitored to ensure turn around time compliance. </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</si>
  <si>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Continuity of Care-GA MCD-AD-0749 </t>
  </si>
  <si>
    <t>PA Auto Denial</t>
  </si>
  <si>
    <t>Services requested by a non-participating (out-of-network) provider when adequate network providers are within member's region are denied with suggested network provider in determination notification.  Untimely service authorizations constitute an Adverse Benefit Determination and CareSource treats these as appealable adverse actions. An Adverse Benefit Determination is issued if a determination or need for an extension is not communicated to the provider and or member within the required timeframes.</t>
  </si>
  <si>
    <t xml:space="preserve">1. #1249 Administrative Denials Policy-Procedure-GA Medicaid
2. #1257 UM-Timeliness of Decision and Notification Policy-Procedure-GA Medicaid
3. #1267 UM-Notice of Adverse Benefit Determination Policy-Procedure-GA Medicaid
4. #1248 UM-Out of Network Referrals Policy-Procedure-GA Medicaid </t>
  </si>
  <si>
    <t>PA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</si>
  <si>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</si>
  <si>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t>
  </si>
  <si>
    <t xml:space="preserve">1, #1251 UM-Clinical Criteria Policy-Procedure
2. #1252 UM-Substance Use Disorder Treatment Policy-Procedure-GA Medicaid
3. #1268 UM-Inpatient Initial and Concurrent Review Policy-Procedure-GA Medicaid                                                    4. Continuity of Care-GA MCD-AD-0749    </t>
  </si>
  <si>
    <t>PA Medical Policies</t>
  </si>
  <si>
    <t>CareSource follows MCG Health, Centers for Medicaid and Medicare Services guidelines, state-specific provider manuals, state contracts, filed prior authorization lists, benefit grids, and Evidence of Coverage documents to determine clinical coverage. When guidelines are unclear and additional guidance is necessary, requests are made by CareSource team members to write policies that assist in guiding decisions on coverage. Timelines and deadlines for all policies/policy writing processes remain the same, regardless of policy type (Mental Health [MH]/Substance Use [SUD] or Medical/Surgical [M/S]). Information and/or manuals/regulations used to determine and guide coverage are covered above, and those sources do not differ based on MH/SUD or M/S determinations. They are subject-specific and use appropriate sources. Behavioral health policies use the American Society of Addiction Medicine in conjunction with state-specific Medicaid guidelines when applicable, while physical health policies use standards such as those from the American College of Cardiology with state-specific regulations or federal law for screening and/or preventive medicine. Policy review processes do not change and are not different for MH/SUD versus M/S policies.  Minimum qualifications for policy writers are determined by CareSource management and are listed on individual job descriptions. They are equally stringent for MH/SUD versus M/S and/or required in lieu of experience.
The same types of sources are used for M/S and MH/SUD services based on recognition for the particular subject. For example, published studies are used for both categories of care. M/S determinations consult sources such as the American Journal of Medicine or Negative Pressure Wound Therapy Journal, while MH/SUD experts review studies such as those in the Journal of Psychiatry or Journal of Addiction Medicine. SMEs on the M/S side include but are not limited to surgeons, primary care physicians, and/or obstetrical/gynecological physicians, while SMEs for MH/SUD include but are not limited to psychiatrists, psychologists, or mental health nurses and/or counselors. All reviewers use standard of care guidelines published from sources such as the US Preventative Services Taskforce and/or National Institutes of Health, as well as the Substance Abuse and Mental Health Services Administration and American Society of Addiction Medicine. Reviewers also consult with resources, such as the American College of Obstetricians and Gynecologists and American Society for Metabolic and Bariatric Surgery, as well as the American Psychiatric Association and National Institutes for Mental Health. Use of these sources prevents application of limits applied more stringently to one category of care than another.
CareSource relies upon the same definition of medical necessity for all services without regard to classification. In accordance with state utilization management rules and NCQA accreditation, CareSource relies on licensed professionals with appropriate specialization and training to determine the medical necessity criteria for all services. The CPCG, UMC and CAC are responsible for the development and finalization of medical necessity criteria for all services according to uniform policies for all classifications of benefits.
The Clinical Policy Writer (CPW) is responsible to research and develop moderate to complex medical, behavioral health, and other supporting provider policies, while adhering to company, state and federal guidelines. Among others, some essential functions include supporting operational processes of the Clinical Policy Governance Committee (CPGC), ensuring that all medical policies are compliant with relevant regulations and consistent across all lines of business, researching clinical and scientific literature and consensus guidelines to create work products for team input and CPGC, coordinating with subject matter experts to develop policy positions on issues that impact CareSource from various policy perspectives, and working with business product owners, government relations, and compliance leads to monitor legislative and regulatory activities for potential impact on existing or proposed behavioral health policies.
A bachelor’s degree or equivalent work experience is required, while an advanced degree or equivalent experience is preferred. Minimum writing experience and policy development healthcare knowledge is also preferred. Competencies, knowledge, skills and licensure/certification requirements are all listed on the job descriptions for CPW.
The CPW then follows the Reimbursement and Clinical Writers Standard Operating Procedure, a 64-page document that outlines steps and procedures for creation through completion of CareSource policies. That document can be found at www.caresource.com.
An abbreviated summary of the content of this process is as follows: The CPW schedules an intent meeting with the business owner. Policy triage occurs, including examination of policy intent and direction collaboration. Initial code sets, involving member benefits team, are requested. The CPW works with CareSource management to determine if financial analysis needs to occur. If management determines that analysis is needed, the information is compiled and presented to the Financial Analytic Committee for review prior to proceeding.
At this phase of the process, the CPW then conducts research. The following sources are primary sources for all policies written:
• Cite AutoAuth: An MCG product that allows payers and providers to automatically access evidence-based information in order to facilitate a prior authorization.
• MCG Health: Provides evidence-based medical literature established though assessment of the latest research, scholarly articles and data analysis in order to develop clinical care guidelines used by payers, providers and patients.
• HAYES: Provides evidence-based assessments, evaluations and ratings of clinical programs and health technologies to determine health outcomes and patient safety.
• UpToDate: A continuously updated evidence-based source for the latest medical care knowledge that also includes point of care recommendations.
• Policy Reporter: Connects users to live medical, diagnostic and pharmaceutical policies across the marketplace to assess market trends and organize policy information.
• State-specific provider manuals, state administrative and rule codes, and state Medicaid manuals
• Federal regulations and benefit contract language
Upon conclusion of research, a draft of the policy is created. The policy draft is reviewed by the Utilization Management Department and others, including applicable state-specific market leaders, and a final policy will be edited. Coding and benefits reviews the policy to ensure that any code sets or required/requested configuration tickets are completed.  Configuration addresses any tickets for new or annually revised policies.  
Subject matter experts are personnel who are considered knowledgeable in applicable areas and provide approval for drafts. CareSource Medical Directors and other management staff are continuously involved in the review and approval of drafts. Vendor medical review occurs, if needed, by an independent medical reviewer for any clinical coverage policies with new criteria to determine if the policy meets national standards of care and best practices. CareSource uses AllMed as one independent, medical reviewing company. AllMed partners with nurses and physicians to provide clinical expertise and covers more than 120 different specialties and subspecialists. All physicians are board certified and remain in active practice. Once review occurs by all the above collaborators, a configuration confirmation request is entered and confirmed. Once complete, the policy goes to the Clinical Policy Governance Committee for final review.
The Clinical Policy Governance Committee (CPGC) is the official governing body charged with the approval of new or revised clinical policies relating to medical necessity determinations.  It consists of the following members, including Medical Doctors (MDs), Registered Nurses (RNs) and Doctors of Dental Science (DDSs):
• Behavioral and medical subject matter experts (SMEs) with specialties including but not limited to psychiatry (adult, child and adolescent, and addiction), surgery, hospice &amp; palliative medicine, obstetrics and gynecology, internal medicine, family medicine, and dental specialties.
• Nurses.
• A licensed professional clinical counselor (LPCC); and,
  Other representation from the following areas or departments:
• Utilization Management
• Market Support &amp; Member Benefits
• Program Integrity
• Clinical Pharmacy
• Behavioral Health Payment Cycle &amp; Reimbursement Strategy
• Configuration
• Grievance and Appeals
• Clinical Utilization Analytics
• Provider Operations
• Consumer Experience
• Clinical Policy Writers
• Audit &amp; Recovery (Claims)
• Regulatory/Compliance
• Provider Analytics
• Clinical Operations
The CPGC is responsible for determining whether a proposed clinical policy is clearly defined, clinically evidenced-based, assures a high level of member safety and quality of care, and is in line with core business values and any state requirements.  CPGC writes and presents a charter for committee approval on an annual basis, as well as updating the committee member voting attendance log. CPWs are non-voting members of the CPGC and have varying education and experience levels, including at least a bachelor’s degree or equivalent years of relevant work experience and technical writing experience.
The CPGC places a request for marketing to obtain internal regulatory and external state approvals, post provider network notifications and post, archive, or swap out policies on CareSource’s internet site.  
Clinical coverage policies are reviewed and updated annually by CPGC. PolicyTech generates a list of policies monthly that are assigned to a CPW for annual review. The Policy Department uses the policy’s effective month minus four months to determine the date that the CPGC needs to review and vote on the revised policy.  PolicyTech houses the previous Word and pdf versions of the policy in various stages from draft to published statuses. These documents are used to begin research, coding, and analytics review for a revised draft, which then follows the same process as described above until completion and posting of the final, revised policy.
Additionally, new and emerging technologies are evaluated to determine efficacy and inclusion in CareSource benefits.
New or emerging technologies are those products or equipment innovations, which represent progressive developments for advancements within the medical field.  At the time of review, these innovations are in a state of evolution and will substantially alter business or medical outcomes.
Reviews are completed to evaluate the science behind the technology or equipment, comparisons with existing technology and U.S. Food and Drug Administration (FDA) approval details. Investigative research is completed using at least the same sources used when CPWs write new clinical guidelines or revise current policies. Once research is completed, a presentation is compiled and presented to the New Medical Technology Subcommittee (NMT). This subcommittee reviews the proposed technology’s strengths, limitations, and comparison to existing technology and decides whether the business should go forward with performing a financial analysis of the opportunity. New Medical Technology Subcommittee (NMT) decides to approve the new technologies request and move the request to contracting, pend the request and conduct additional research or answer additional questions, and/or deny the request and relay that denial to the requesting company with a reason for denial.
New Medical Technology Subcommittee (NMT) is a formal mechanism to evaluate and address new developments in technology and new applications of existing technology for inclusion in CareSource’s benefits plan to keep pace with changes and to ensure that members have equitable access to safe and effective care. In addition, CareSource quality best practices dictate a need for a fair and consistent process. The NMT also produces, reviews and approves an annual charter to guide committee action.
 NMT is comprised of medical and quality expertise Medical Doctors (MDs), Registered Nurses (RNs), Doctors of Dental Science (DDSs) and the following:
• Behavioral and medical Subject Matter Experts (SMEs) with specialties including but not limited to psychiatry (adult, child and adolescent, and addiction), surgery, hospice &amp; palliative medicine, obstetrics and gynecology, internal medicine, family medicine, and dental specialties.
• Nurses.
• A licensed professional clinical counselor (LPCC); and,
               Other representation may include members from the following areas or departments:
• Utilization Management
• Market Support &amp; Member Benefits
• Program Integrity
• Clinical Pharmacy
• Behavioral Health Payment Cycle &amp; Reimbursement Strategy
• Configuration
• Grievance and Appeals
• Clinical Utilization Analytics
• Provider Operations
• Consumer Experience
• Clinical Policy Writers
• Audit &amp; Recovery (Claims)
• Regulatory/Compliance
• Provider Analytics
• Clinical Operations
The following documents support the NQTL design process and do not distinguish between MH/SUD and M/S benefits
• Medical Necessity Determination Policy
• Policy Development Process policy
• Standard Operating Procedure for Medical &amp; Clinical Policy Writers
• Clinical Policy Governance Committee Charter
• New Technologies Committee Charter</t>
  </si>
  <si>
    <t>1. Medical Necessity Determinations AD-0038
2. Policy Development Process-GA MCD-AD-0902</t>
  </si>
  <si>
    <t>PA Length of Stay</t>
  </si>
  <si>
    <t>CareSource utilizes benchmark data for frequency of review and utilization that are compared to claims data year to year.  Authorizations are tied to expected length of stay according to the MCG guidelines.</t>
  </si>
  <si>
    <t>PA length of stay depends on the usual (customary) course of treatment such as therapies (physical, occupational and speech). Certain amount of visits are able to be completed per calendar year such as physical therapy for 50 visits per year.</t>
  </si>
  <si>
    <t>Depends on the usual (customary) course of treatment such as psychotherapy. Certain amount of visits are able to be completed prior to requirement of a prior authorization such as Psychotherapy after 24th visit per year.</t>
  </si>
  <si>
    <t xml:space="preserve">1. #1251 UM-Clinical Criteria Policy-Procedure                               2. #1268 UM-Inpatient Initial and Concurrent Review Policy-Procedure-GA Medicaid                                                       3. Continuity of Care-GA MCD-AD-0749    </t>
  </si>
  <si>
    <t>PA High Dollar Claims</t>
  </si>
  <si>
    <t>PA Potential or Actual Excessive Utilization</t>
  </si>
  <si>
    <t>NQTL 1b:</t>
  </si>
  <si>
    <t>Medical Management - Utilization Management Concurrent Review</t>
  </si>
  <si>
    <r>
      <rPr>
        <b/>
        <sz val="11"/>
        <rFont val="Calibri"/>
        <family val="2"/>
        <scheme val="minor"/>
      </rPr>
      <t>Concurrent Review</t>
    </r>
    <r>
      <rPr>
        <b/>
        <sz val="11"/>
        <color theme="1"/>
        <rFont val="Calibri"/>
        <family val="2"/>
        <scheme val="minor"/>
      </rPr>
      <t xml:space="preserve">
Category</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</si>
  <si>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</si>
  <si>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Concurrent Review (CCR) General Overview from Request to Determination</t>
  </si>
  <si>
    <t xml:space="preserve">Clinical information is necessary to request concurrent review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</si>
  <si>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 xml:space="preserve">Clinical information is necessary to request retrospective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</si>
  <si>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apply CCR to Emergency Benefits; PA may be required for certain Inpatient Services if admitted upon transition.</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</si>
  <si>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Continuity of Care-GA MCD-AD-0749    </t>
  </si>
  <si>
    <t>CCR Conditioning of Benefits on Completion of a Course of Treatment</t>
  </si>
  <si>
    <t>Depending on the service needs of the member, a lower level of care may be appropriate. The providers would be required to submit for the new service for review of medical necessity such as Skilled Nursing Facility.  Upon approval, the PA process is followed.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 ASAM).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</si>
  <si>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CCR Auto Approval</t>
  </si>
  <si>
    <t xml:space="preserve">Some outpatient therapy benefits were subject to PA Auto Approval. All auto approvals are monitored to ensure turn around time compliance.
 </t>
  </si>
  <si>
    <t>CareSource does not apply PA to Emergency Benefits; PA may be required for certain post-stabilization Inpatient Services if admitted upon transition.</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</si>
  <si>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Continuity of Care-GA MCD-AD-0749     </t>
  </si>
  <si>
    <t>CareSource conducted a Compliance Risk Assessment for the company and has determined that Parity Compliance is an opportunity as a primary focus for improvement. As the plans and regulations become more sophisticated with Parity, so will the identified Policies and Procedures connected with the health plan’s execution of benefits. CareSource continues to research appropriate analyses and tasks to support our efforts with continuing to confirm CareSource's parity compliance.</t>
  </si>
  <si>
    <t>CCR Auto Denial</t>
  </si>
  <si>
    <t>Services requested by a non-participating (out-of-network) provider when adequate network providers are within member's region are denied with suggested network provider in determination notification. Untimely service authorizations constitute an Adverse Benefit Determination and CareSource treats these as appealable adverse actions. An Adverse Benefit Determination is issued if a determination or need for an extension is not communicated to the provider and or member within the required timeframes.</t>
  </si>
  <si>
    <t xml:space="preserve">1. #1257 UM-Timeliness of Decision and Notification Policy-Procedure-GA Medicaid
2. #1267 UM-Notice of Adverse Benefit Determination Policy-Procedure-GA Medicaid
3. #1248 UM-Out of Network Referrals Policy-Procedure-GA Medicaid                                                  4. #1249 Administrative Denials Policy-Procedure-GA Medicaid </t>
  </si>
  <si>
    <t>CCR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</si>
  <si>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</si>
  <si>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 ASAM).</t>
  </si>
  <si>
    <t>Drug criteria are developed, adopted, and reviewed by appropriate practitioners. The criteria are reviewed and updated as necessary and approved by the Pharmacy and Therapeutics Committee at least annually and as otherwise required by applicable regulatory agencies. Subject matter experts are consulted, and current literature, clinical guidelines, and package inserts are reviewed when policies are written or updated. When a request for a drug is under review, the review criteria is based on the following: 1.) Federal and/or State Regulation 2.) CareSource Pharmacy Policy Statements; 3.) Package Insert 4.) Nationally accepted evidence-based clinical guidelines 5.) Peer-Reviewed Clinical Literature.</t>
  </si>
  <si>
    <t xml:space="preserve">1. #1251 UM-Clinical Criteria Policy-Procedure
2. #1252 UM-Substance Use Disorder Treatment Policy-Procedure-GA Medicaid
3. #1268 UM-Inpatient Initial and Concurrent Review Policy-Procedure-GA Medicaid                                                       4. Continuity of Care-GA MCD-AD-0749    </t>
  </si>
  <si>
    <t>CCR Medical Policies</t>
  </si>
  <si>
    <t>CCR Length of Stay</t>
  </si>
  <si>
    <t>PA length of stay depends on the usual (customary) course of treatment such as therapies (physical, occupational and speech). Post service review of the clinical documentation that indicates the medical necessity of service and the severity of the member's condition warranting the amount of service provided.</t>
  </si>
  <si>
    <t>Depends on the usual (customary) course of treatment such as psychotherapy. Post service review of the clinical documentation that indicates the medical necessity of service and the severity of the member's condition warranting the amount of service provided.</t>
  </si>
  <si>
    <t>1. #1251 UM-Clinical Criteria Policy-Procedure</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</si>
  <si>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</si>
  <si>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</si>
  <si>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</si>
  <si>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</si>
  <si>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</si>
  <si>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</si>
  <si>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</si>
  <si>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Retrospective Review -  
Pre and Post claim  (RR) General Overview from Request to Determination</t>
  </si>
  <si>
    <t>CareSource does not apply Retrospective to Emergency Benefits; PA may be required for certain Inpatient Services if admitted upon transition.</t>
  </si>
  <si>
    <t>1. #1258 UM-Post Service Review Policy-Procedure-GA Medicaid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t>
  </si>
  <si>
    <t>RR Conditioning of Benefits on Completion of a Course of Treatment</t>
  </si>
  <si>
    <t>Depending on the service needs of the member, a lower level of care may be appropriate. The providers would be required to submit for the new service for review of medical necessity such as Skilled Nursing Facility.  Upon approval, the CCR process is followed.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</si>
  <si>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RR Auto Approval</t>
  </si>
  <si>
    <t>1. #1258 UM-Post Service Review Policy-Procedure
2. #1251 UM 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t>
  </si>
  <si>
    <t>RR Auto Denial</t>
  </si>
  <si>
    <t xml:space="preserve">1. #1258 UM-Post Service Review Policy-Procedure
2. #1257 UM-Timeliness of Decision and Notification Policy-Procedure-GA Medicaid
3. #1267 UM-Notice of Adverse Benefit Determination Policy-Procedure-GA Medicaid
4. #1248 UM-Out of Network Referrals Policy-Procedure-GA Medicaid                                                  5. #1249 Administrative Denials Policy-Procedure-GA Medicaid </t>
  </si>
  <si>
    <t>RR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</si>
  <si>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t>
  </si>
  <si>
    <t>1. #1258 UM-Post Service Review Policy-Procedure-GA Medicaid
2. #1251 UM-Clinical Criteria Policy-Procedure
3. #1252 UM-Substance Use Disorder Treatment Policy-Procedure-GA Medicaid</t>
  </si>
  <si>
    <t>RR Medical Policies</t>
  </si>
  <si>
    <t>Not Applicable to Retrospective Reviews.</t>
  </si>
  <si>
    <t>CareSource utilizes the gross length of stay from clinical criteria of MCG based off of diagnosis and severity of member's condition.</t>
  </si>
  <si>
    <t xml:space="preserve">1. #1251 UM-Clinical Criteria Policy-Procedure </t>
  </si>
  <si>
    <t>RR High Dollar Claims</t>
  </si>
  <si>
    <t>RR Potential or Actual Excessive Utilization</t>
  </si>
  <si>
    <t>NQTL 2:</t>
  </si>
  <si>
    <t xml:space="preserve">Medical Management - Case Management </t>
  </si>
  <si>
    <t>Is case management operated distinctly from utilization management?</t>
  </si>
  <si>
    <t>Case Management
Category</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</si>
  <si>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</si>
  <si>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Prior Authorization (if applicable)</t>
  </si>
  <si>
    <t>Concurrent Review (if applicable)</t>
  </si>
  <si>
    <t>Conditioning of Benefits on Completion of a Course of Treatment</t>
  </si>
  <si>
    <t>Auto Approval</t>
  </si>
  <si>
    <t>Auto Denial</t>
  </si>
  <si>
    <t>Clinical Care Guidelines</t>
  </si>
  <si>
    <t>Medical Policies</t>
  </si>
  <si>
    <t>Length of Stay</t>
  </si>
  <si>
    <t>High Dollar Claims</t>
  </si>
  <si>
    <t>Potential or Actual Excessive Utilization</t>
  </si>
  <si>
    <t>NQTL 3:</t>
  </si>
  <si>
    <t xml:space="preserve">Medical Management - Disease Management </t>
  </si>
  <si>
    <t>Is disease management operated distinctly from utilization management?</t>
  </si>
  <si>
    <t>Disease Management
Category</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</si>
  <si>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</si>
  <si>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NQTL 4:</t>
  </si>
  <si>
    <t>Medical Management - Medication Request</t>
  </si>
  <si>
    <t>Medication Request
Category</t>
  </si>
  <si>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</si>
  <si>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t>Formulary Design</t>
  </si>
  <si>
    <t>The Preferred Drug List is the list of drugs billed through the pharmacy benefit that CareSource covers for its members. The Preferred Drug List encourages members to use cost-effective medication options including generics and preferred brand name drugs. Drugs that are included on the Preferred Drug List may be subject to additional management such as Prior Authorization or Step Therapy. Drugs that are not included on the Preferred Drug List are available to members through the exception process and medical necessity review as defined in the Member Handbook, the Medical Necessity for Non-Formulary Medications policy, and CareSource Policy &amp; Procedure. 
The Preferred Drug List design principles apply to both M/S and MH/SUD drugs, and the same approach is applied to all drugs. 
Design Factors:
• Regulatory requirements / guidance
• FDA approval
• Annual policy, criteria, or drug class review
• Internal or external review requests
• Clinical appropriateness (exception requests)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Preferred Drug List.
The P&amp;T Committee reviews evidence compiled from published clinical literature, current, accepted clinical guidelines, authoritative compendia, information provided to CareSource by pharmaceutical manufacturers, FDA-approved product labels, etc. The committee makes Preferred Drug List determinations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Preferred Drug List strategy opportunities. All decisions made by the VAC are subject to the review and approval of the P&amp;T Committee to ensure that clinical appropriateness is maintained.
Following recommendations from the Pharmacy Clinical Strategy team, the VAC will select a final Preferred Drug List placement for products designated as “Optional” by the P&amp;T Committee (see P&amp;T Committee charter). Additionally,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</si>
  <si>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Applicable state and federal laws
◦ Applicable contracts and agreements (such as provider agreements between CareSource and DCH)
◦ CareSource Pharmacy &amp; Therapeutics Committee Charter
◦ CareSource Value Assessment Committee Charter
◦ CareSource Georgia Families Member Handbook (pg 40)
◦ 0558 - Pharmacy -  Formulary Drug List and Clinical UM Evaluation Policy
◦ 0558.01 - Pharmacy -  Formulary Drug List and Clinical UM Evaluation Procedure
◦ 0596 - Pharmacy – Pharmacy Exception Process Policy
◦ 0596.01 - Pharmacy – Pharmacy Exception Process Procedure
◦ PAD-0004-GA-MCD - Medical Necessity for Non-Formulary Medications
◦ NCQA UM 11 Element E - Considering Exceptions
◦ CareSource Georgia Medicaid, Georgia Pathways and PeachCare for Kids Preferred Drug List (PDL) (https://www.caresource.com/documents/ga-mmed-1618-ga-mcd-pck-formulary-508/)</t>
  </si>
  <si>
    <t>All Preferred Drug List decisions approved by the CareSource P&amp;T Committee and VAC are implemented by the pharmacy benefit manager (PBM) with whom CareSource contracts to manage claims adjudication. The PBM is responsible for applying Preferred Drug List decisions to the point-of-sale processing of claims for CareSource members. CareSource monitors the timeliness and accuracy of the PBM's implementation of Preferred Drug List decisions to ensure that members receive care as expected.
At times, a provider may determine that a member requires therapy with a drug that is not included on the Preferred Drug List. In these instances, the member or provider may request a coverage exception allowing them to obtain a clinically appropriate non-Preferred drug in accordance with the CareSource Pharmacy Exception Process Policy &amp; Procedure.  The CareSource Pharmacy Operations team reviews these requests against drug-specific criteria approved by the CareSource P&amp;T Committee. When a drug does not have drug-specific criteria, CareSource administrative policies apply. CareSource will provide a decision on all requests within 24 hours.
The Pharmacy Exception Process does not require a clinician to review the request when the request is approved. All denied requests require clinician review.
The CareSource pharmacy team monitors Preferred Drug List changes on a quarterly basis to validate that changes are made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drugs in both the medical/surgical and behavioral health/substance use disorders categories that are included on the Preferred Drug List. 
Additionally, the CareSource pharmacy team monitors denial rates for Preferred Drug List exception requests on a quarterly basis to validate parity compliance. The denial rates for medical/surgical and behavioral health/substance use disorder categories are compared as part of the parity analysis.
CareSource applies the Preferred Drug List Design process without regard to medical/surgical or behavioral health/substance use disorder categories and engages in ongoing analysis of this application to ensure parity compliance.</t>
  </si>
  <si>
    <t>Based on the tasks and analyses outlined in this report, CareSource concludes, both as written and applied, that the processes, strategies, evidentiary standards, and factors used to impose this NQTL on behavioral health/substance use disorder benefits are comparable to and applied no more stringently than the processes, strategies, evidentiary standards, and factors used to impose this same NQTL on medical/surgical benefits.</t>
  </si>
  <si>
    <t>Quantity Limits</t>
  </si>
  <si>
    <t>Quantity / Dose Limit: The quantity or dose dispensed may be limited. Quantity / Dose Limits may be applied to a drug regardless of its presence on or off the Preferred Drug List (MCD). 
Design Factors:
• Regulatory requirements / guidance
• FDA approval
• Dose optimization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the application of any utilization management such as Quantity / Dose Limits.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Quantity / Dose Limits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</si>
  <si>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0558 - Pharmacy -  Formulary Drug List and Clinical UM Evaluation Policy
◦ 0558.01 - Pharmacy -  Formulary Drug List and Clinical UM Evaluation Procedure
◦ CareSource Pharmacy &amp; Therapeutics Committee Charter
◦ CareSource Value Assessment Committee Charter</t>
  </si>
  <si>
    <t>All utilization management decisions approved by the CareSource P&amp;T Committee and VAC, such as the decision to apply a Quantity / Dose Limit,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to bypass a Quantity / Dose Limit via electronic portal (ePA) or via fax. These requests are reviewed by the Pharmacy Operations team against the criteria approved by the CareSource P&amp;T Committee and approved or denied based on the information submitted. The Quantity / Dose Limit review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drugs both the medical/surgical and behavioral health/substance use disorders categories in the drug database that are subject to a Quantity / Dose Limit restriction.
Additionally, the CareSource pharmacy team monitors denial rates for Quantity / Dose Limit bypass requests on a quarterly basis to validate parity compliance. The denial rates for medical/surgical and behavioral health/substance use disorder categories are compared as part of the parity analysis.
CareSource applies Quantity / Dose Limits without regard to medical/surgical or behavioral health/substance use disorder categories and engages in ongoing analysis of this application to ensure parity compliance.</t>
  </si>
  <si>
    <t>Step Therapy Protocols</t>
  </si>
  <si>
    <t>Step Therapy: A member may be asked to use a drug or a series of drugs before the requested drug. The Step Therapy restriction applies only to drugs that are included on the Preferred Drug List (MCD) and is distinct from an exception clinical appropriateness review as described elsewhere.
Design Factors:
• Regulatory requirements / guidance
• Clinical efficacy
• Safety/tolerability/adverse events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the application of any utilization management such as Step Therapy / Fail First restrictions.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step therapy / fail first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</si>
  <si>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Applicable state and federal laws
◦ Applicable contracts and agreements (such as provider agreements between CareSource and a state Department of Medicaid)
◦ FDA package label
◦ Published clinical trials such as those found in the New England Journal of Medicine, Journal of the American Medical Association, World Journal of Gastrointestinal - Pharmacology and Therapies, etc.
◦ ClinicalTrials.gov
◦ Tertiary drug databases such as Clinical Pharmacology or Lexicomp
◦ CareSource clinical policies created, reviewed, and approved per CareSource procedure 0558.01 ( Formulary Drug List and Clinical UM Evaluation Procedure)
◦ CareSource Georgia Medicaid, Georgia Pathways and PeachCare for Kids Preferred Drug List (PDL) (https://www.caresource.com/documents/ga-mmed-1618-ga-mcd-pck-formulary-508/)</t>
  </si>
  <si>
    <t>All utilization management decisions approved by the CareSource P&amp;T Committee and VAC, such as the decision to apply a step therapy / fail first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to bypass a Step Therapy / Fail First restriction via electronic portal (ePA) or via fax. These requests are reviewed by the Pharmacy Operations team against the criteria approved by the CareSource P&amp;T Committee and approved or denied based on the information submitted. Additionally, CareSource complies with all state regulation governing exceptions to Step Therapy / Fail First protocols. The Step Therapy / Fail First review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Preferred drugs in both the medical/surgical and behavioral health/substance use disorders categories that are subject to a Step Therapy / Fail First restriction.
Additionally, the CareSource pharmacy team monitors denial rates for Step Therapy / Fail First requests on a quarterly basis to validate parity compliance. The denial rates for medical/surgical and behavioral health/substance use disorder categories are compared as part of the parity analysis.
CareSource applies Step Therapy / Fail First restrictions without regard to medical/surgical or behavioral health/substance use disorder categories and engages in ongoing analysis of this application to ensure parity compliance.</t>
  </si>
  <si>
    <t>Potential for Off-Label Use</t>
  </si>
  <si>
    <t>Refer to  Formulary Design above and Clinical Efficacy below. CareSource allows for the coverage of off-label use when included in P&amp;T approved Prior Authorization drug-specific criteria for formulary drugs (as defined under Clinical Efficacy) or when a pharmacy exception request is reviewed against CareSource administrative policies (as defined under Formulary Design).</t>
  </si>
  <si>
    <t>◦ PAD-0061-GA-MCD - Medical Necessity - Off-Label
◦ CareSource Georgia Medicaid, Georgia Pathways and PeachCare for Kids Preferred Drug List (PDL) (https://www.caresource.com/documents/ga-mmed-1618-ga-mcd-pck-formulary-508)</t>
  </si>
  <si>
    <t xml:space="preserve">Refer to  Formulary Design above and Clinical Efficacy below. </t>
  </si>
  <si>
    <t>Clinical Efficacy</t>
  </si>
  <si>
    <t xml:space="preserve">Prior Authorization: Requirement for medical necessity review for a Preferred drug that may not be clinically appropriate for all members or may be associated with risk to the member if used inappropriately. A provider will be required to submit additional clinical information to CareSource for review and approval prior to the drug being available to the member.
A claim for a Preferred drug that is subject to a Prior Authorization will be rejected at the point of purchase unless CareSource receives a request for Clinical Judgement for coverage. Requests for Clinical Judgement for Preferred drugs that are subject to a Prior Authorization will be reviewed against drug- specific criteria that has been developed and approved by the P&amp;T Committee. 
CareSource follows the same procedure for Prior Authorization requirement and criteria design for both M/S and BH/SUD drugs.
Design Factors:
• Regulatory requirements / guidance
• Clinical efficacy
• Safety/tolerability/adverse events
While prior authorization is a type of medical necessity review, it applies only to drugs that are included on the Preferred Drug List and is therefore distinct from a formulary exception clinical appropriateness review as described above.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any Prior Authorization requirements.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prior authorization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
</t>
  </si>
  <si>
    <t>◦ Applicable state and federal laws
◦ Applicable contracts and agreements (such as provider agreements between CareSource and DCH)
◦ FDA package label
◦ Published clinical trials such as those found in the New England Journal of Medicine, Journal of the American Medical Association, World Journal of Gastrointestinal - Pharmacology and Therapies, etc.
◦ ClinicalTrials.gov
◦ Tertiary drug databases such as Clinical Pharmacology or Lexicomp
◦ CareSource clinical policies created, reviewed, and approved per CareSource procedure 0558.01 (Pharmacy -  Formulary Drug List and Clinical UM Evaluation Procedure)
◦ 0152 - Behavioral Health Mental Health Parity Policy
(https://caresource.navexone.com/content/dotNet/documents/?docid=5324)</t>
  </si>
  <si>
    <t>All utilization management decisions approved by the CareSource P&amp;T Committee and VAC, such as the decision to apply a prior authorization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for a drug that is subject to a Prior Authorization restriction via electronic portal (ePA) or via fax. These requests are reviewed by the Pharmacy Operations team against the criteria approved by the CareSource P&amp;T Committee and approved or denied based on the information submitted. The Prior Authorization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Preferred drugs in both the medical/surgical and behavioral health/substance use disorders categories that are subject to a Prior Authorization restriction.
Additionally, the CareSource pharmacy team monitors denial rates for Prior Authorization requests on a quarterly basis to validate parity compliance. The denial rates for medical/surgical and behavioral health/substance use disorder categories are compared as part of the parity analysis.
CareSource applies the Prior Authorization process without regard to medical/surgical or behavioral health/substance use disorder categories and engages in ongoing analysis of this application to ensure parity compliance.</t>
  </si>
  <si>
    <t>High Cost</t>
  </si>
  <si>
    <t>NQTL 5:</t>
  </si>
  <si>
    <t>Network Management - Network Status</t>
  </si>
  <si>
    <t>Network Status
Category</t>
  </si>
  <si>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</si>
  <si>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In-Network Provider Admission Standards</t>
  </si>
  <si>
    <t xml:space="preserve">CareSource recruits providers to its network based on many factors.  It is the goal of CareSource to have a robust network of providers for ease of member access.  In order to meet this goal network adequacy reports are compiled quarterly and reviewed for recruitment opportunities. In addition provider vendor network options are evaluated regularly by the Strategic Accounts department.  Ultimately contracting and negotiation will take place with providers that are interested in joining CareSource’s network.  In most cases CareSource is open to admissions negotiations with any willing provider.  There are limited occasions in which the network is adequate or saturated in which CareSource may decline a willing provider.  At times contract negotiations may not result in an admissions being dissolved by both CareSource and the provider, most often this is due to rate expectations.  While provider type and specialty is taken into consideration in admission to CareSource’s network the process for acceptance is no different for MH/SUD and Medical/Surgical. As a result of a fully executed contract with intent to join CareSource’s network a credentialing process will commence.   The Credentialing Program establishes consistent policies and procedures for credentialing, re-credentialing and ongoing monitoring of licensed independent practitioners and facilities with whom CS contracts and to ensure compliance with all regulatory requirements related to credentialing activities.  The program description is reviewed, updated and approved by the credentialing committee annually. The Credentialing Program is used to ensure there are critical quality control mechanisms that provide the highest quality of care for our members.  CareSource embraces the Institute of Medicine’s definition that “Quality of care is the degree to which health services for individuals and populations increase the likelihood of desired health outcomes and are consistent with current professional knowledge.”
Upon successful completion of the credentialing program a provider is fully admitted to the CareSource network and moves forward through an operations process to be fully adjudicated and ready for claims acceptance and payment.  Factors and Evidentiary standards that CareSource implements are not limited to:
• Education - Proof of Completion of educational requirements: Graduation from allopathic or osteopathic medical school and completion of residency/other clinical training and experience for specialty and scope of practice
• Licensing - Confirm proof of current, valid licensure or certification w/o material restrictions, conditions or disciplinary actions in all states where health plan practices
• Admitting Privileges - Confirmation of the rights granted to a doctor to admit patients to a particular hospital, without restrictions.
• Accreditation/Certification - Confirm Proof of Completion of accreditation requirements by means of Board Certification or successful completion of all required education and/or training pertinent to one’s specialty, including, but not limited to residency and/or fellowship.
• Valid DEA or Controlled Substances Certificate  - Proof of valid DEA or CSC certificate
• Medicare/Medicaid Program Participation Eligibility - Proof of active unrestricted participation in Medicare and Medicaid Programs
• Work History - Required to provide 5-year employment history with 6 –months or longer gaps explained
• Malpractice Insurance or state approved alternatives - Maintain minimum liability malpractice insurance or acceptable alternative, listing dates of coverage or copy of current liability insurance statement or face page of policy indicating proof of professional liability levels.  Minimum limits vary by state.
• Quality of Care - Review of quality measures included the following:
• Medical malpractice history
• Hospital medical staff performance
• Licensure or specialty board actions or other disciplinary actions, medical or civil
• Lack of member grievances or complaints related to access and service, adverse outcomes, office environment, office staff or other adverse indicators of overall member satisfaction
• Quality of care concerns or actions
• Lack of issues on HHS-OIG or SAM site or state specific exclusion website
• Site visits - CareSource scheduled in-person visit to a providers location for physical evaluation of the premises.
• Type of Service - A provider's specialty or service offering.
• Geographic Market - Physical location of provider.
• Provider Availability - Provider's capacity for new clients
• Service Demand - Membership's need for providers to service a particular benefit.
• Reimbursement Rates - The negotiated price CareSource agrees to pay for a provider for a benefit.
• Closed Panel (not accepting) - The identification of a saturated market space where CareSource determines we are no longer open to accepting additional providers.
• Contract Violation- Any activity that violates an executed provider agreement between CareSource and a provider.
• Contract Language/Negotiation - The process of debating contract language with the goal of coming to agreed terms and executing a contract, or lack of coming to said agreement and thus not executing a contract.
• Regulatory Requirement - Time when a regulatory entity would enforce a provider addition expectation to the CareSource network.
• New Technology - Network admissions motivated by advancements in medical technology for the benefit of CareSource's subscribers.  </t>
  </si>
  <si>
    <t>The Pharmacy Network is managed and maintained by our PBM, Express Scripts.  Express Scripts has a national network of pharmacies of over 68,000 locations with 2,277 within the state of Georgia.
All pharmacies are subject to ongoing credentialing administered by Express Scripts.  Pharmacies must be enrolled with the state of Georgia as well and CareSource and Express Script apply that logic as guided by the Department of Community Health.</t>
  </si>
  <si>
    <t>Policy 427 and 427.01 Network Operations - Mental Health-Substance Abuse Provider Network Policy and Procedure, 147 Credentialing - Provider Selection Criteria Decision Points, CMO Contract 4.8.21.1 DCH is contracting with a single Credentialing Verification Organization (CVO) to conduct credentialing and re-credentialing of Providers for Medicaid and the contracted CMOs. Providers must enroll with Medicaid and/or Georgia Families or Georgia Families 360° by submitting an electronic application and supporting documentation through the CVO’s web-based Provider Credentialing Portal. The Contractor will not conduct its own Credentialing processes and shall accept the CVO’s credentialing and recredentialing determinations. The Contractor cannot appeal the CVO credentialing decision. The Contractor cannot require Providers to submit supplemental or additional information for purposes of conducting a second credentialing process by the Contractor. See Attachment V, Provider Credentialing Process. 1539- Enterprise Provider Contracting Reimbursement Rate and Guardrail Guidelines Policy-Procedure</t>
  </si>
  <si>
    <t>The purpose of the Operational Excellence Oversight OEO monthly  Quality Audit is to review sample of the in-house initial and recredentialed provider data loaded in Cactus (cred system).
OEO Analysts use the Credentialing department’s documented processes to determine procedural accuracy. The Credentialing Director approves the OEO quality audit criteria which includes CAQH, Medicare/Medicaid IDs, Provider license, CLIA, DEA/CDS, specialty, board certification, education, hospital privileges, work history, NPDB query, malpractice coverage, review of documented issues, SAM query, and debarment.
The monthly quality audit information is used by Credentialing leadership for purposes of individual performance oversight. The quality audit findings summarize potential impacts to NCQA standards, regulatory requirements, and financial impacts to the organization.</t>
  </si>
  <si>
    <t>In-Network Establishing Charges and Rates</t>
  </si>
  <si>
    <t>Initial rate guardrails begin in the Provider Analytics department where the financial analysts gather details for the request such as market/state, line of business, contract type and provider type.  The financial analyst will then use reimbursement tools to evaluate competitive guardrail rates, these tools include but are not limited to Policy Reporter and state and/or federal website resources.  The key policy document supporting this process includes details about equity based on provider type and it is clearly defined that there is no parity non-compliance.
 • Benchmarks (in-network, out-of-network rates)- Industry standards for reimbursement rates of medical services, (example reference sources Medicare or Policy Reporter)
• Regional market dynamics - State specific pricing guidelines based on local regulatory requirements.
• Provider Practice Size - Overall size of Provider's practice (patient base).
• Type of Provider - Provider specialty and services offered.
• Qualifications of Provider - Training, experience and licensure of providers.
• Demand for Services - The degree of need for a medical service.
• Network Adequacy/Quantity of provider type- Volume of providers available in a geographical area for any given specialty compared to the membership demand for said services.
• Discretionary Provider Negotiation -  Provider's ability to negotiate rates
• Quality of Care/Outcomes - The measurement of how the provider's care impacts overall health of the member.
• Benefit Offerings - Providers ability to offer covered benefits and additional value added services.
• Member Enrollment/Attribution - Volume of members served by a provider.
• Multiple Products - The influence of a rate based on the motivation to have the provider enrolled in all product offerings.
• Value Based Reimbursement Contracts - Ties incentives for care delivery of the quality provided and rewards providers for efficiency and effectiveness.
• Single Case Agreements - Any negotiation takes place between the out of network provider and CareSource for clinically necessary services.
• Regulatory - Contract requirements for state entities that require specific rates for state defined criteria.
• Affiliation - Situations where there is an established contract with a provider and said provider acquires or merges with another non-contracted provider, rates are then driven by previously executed contract.
• Contract/Compensation methodology - M/S-DRG, Per Diem, Per Case, Per Visit, Per Unit, Fee Schedule, etc.</t>
  </si>
  <si>
    <t>Rates and charges for in network pharmacies are administered through Express Scripts with oversight by CareSource.</t>
  </si>
  <si>
    <t>1539- Enterprise Provider Contracting Reimbursement Rate and Guardrail Guidelines Policy-Procedure, Reimbursement Committee Charter</t>
  </si>
  <si>
    <t xml:space="preserve">The Reimbursement Committee Charter governs the oversight of contracting (including reimbursement rates) and creation of all reimbursement and payment policy for Georgia. It is comprised of members from the following departments, Finance, Clinical and Medical, Regulatory, Operations, Payment Lifecycle, and Health Partner Management Leadership.  It meets weekly and requires majority vote on all it oversees. </t>
  </si>
  <si>
    <t>Out-of-Network Provider Access Standards</t>
  </si>
  <si>
    <t xml:space="preserve">In processing requests for OON services and products the Utilization department follows a process to determine if the service is a covered benefit and medically necessary.  Once this is determined the steps in authorizing or ensuring the member receives what is needed are as follows: Determine if there is an in-network provider available that does not disrupt continuity of care, if there is not an appropriate alternative or if the move to an in-network provider would cause a care disruption, the authorization for OON services is approved. </t>
  </si>
  <si>
    <t>In processing requests for OON services and products the Utilization department follows a process to determine if the service is a covered benefit and medically necessary.  Once this is determined the steps in authorizing or ensuring the member receives what is needed are as follows: Determine if there is an in-network provider available that does not disrupt continuity of care, if there is not an appropriate alternative or if the move to an in-network provider would cause a care disruption, the authorization for OON services is approved.</t>
  </si>
  <si>
    <t>With more than 68,000 participating pharmacy locations, CareSource members have a broad spectrum of options when filling their prescriptions. Typically, out-of-network pharmacy claims are not payable but CareSource can work with the Department of Community Health and our PBM in the rare case an exception must be made.</t>
  </si>
  <si>
    <t>0690.04 Continuity of Care Procedure Document
NCQA UM 3
NCQA UM 4
NCQA UM 6
NCQA UM 7
NCQA QI 10
NCQA MED 1 B, C, D, E
42 CFR 422.12</t>
  </si>
  <si>
    <t>Approval protocols, rate guardrails are established by the local market and added to the policy and procedure.  Additionally, inter-rater reliability audits are conducted to evaluate the consistency, accuracy, and timeliness of out-of-network review activities accordingly.</t>
  </si>
  <si>
    <t>Out-of-Network Establishing Charges and Rates</t>
  </si>
  <si>
    <t>During the Utilization management process of approving an authorization, the appropriate team member will assign a pre-approved reimbursement rate, as per written policy.  If the provider is unsatisfied with this rate, they may follow steps outlined in the authorization letter to request a Single Case Agreement, in an attempt to negotiate a new rate.  The SCA department then enters into a negotiation process and if a new rate is established, a new SCA is created and signed internally and externally by the provider.  These items are then documented in the claims payment tool.</t>
  </si>
  <si>
    <t>SOP-Single-case Agreement (SCA) Specialist Process</t>
  </si>
  <si>
    <t>Upon approval of and Out-of-Network Provider's  Single-Case Agreement (SCA), through the negotiation process, the Reimbursement and Payment Policies/procedures are followed for those requested/completed services and benefits, as though they were an In-Network Provider.  The Reimbursement Committee Charter governs the oversight of contracting (including reimbursement rates) and creation of all reimbursement and payment policy for Georgia. It is comprised of members from the following departments, Finance, Clinical and Medical, Regulatory, Operations, Payment Lifecycle, and Health Partner Management Leadership.  It meets weekly and requires majority vote on all it oversees.</t>
  </si>
  <si>
    <t>Network Limits: In-Network vs Out-of-Network</t>
  </si>
  <si>
    <t xml:space="preserve">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 </t>
  </si>
  <si>
    <t>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t>
  </si>
  <si>
    <t xml:space="preserve">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 </t>
  </si>
  <si>
    <t>There are  no network limits associated with the pharmacy network.</t>
  </si>
  <si>
    <t xml:space="preserve">The Plan makes any decisions to set spend or provider number limits based on Medicaid rules, CMO contract 4.8.3.4, 4.8.23 Out-of-Network Providers, 4.8 Georgia Families Provider Network, 4.10 Provider Contracts and Payments, Policy and Procedure 0443 and 0443.01 - Network Operations - Provider Payment Adjustments Due to Budget Changes        </t>
  </si>
  <si>
    <t>Annual review of Plan Policies and Procedures.</t>
  </si>
  <si>
    <t>Restrictions Based on Geographic Location, Facility Type, or Provider Specialty</t>
  </si>
  <si>
    <t xml:space="preserve">There are limited occasions in which the network is restricted based on geographic location, facility type or provider specialty. Any decision to place a restriction on providers is based on their ability to provide health care services in the contracted service regions, credentialing status, primary specialty and location. </t>
  </si>
  <si>
    <t>CareSource does apply restrictions to the pharmacy network based on guidance from the Department of Community Health. To process pharmacy claims, the pharmacy must be active and registered with the State with a program code that designates them as a supplier of pharmaceuticals (Pharmacy, Miscellaneous Pharmacy Supplies, or Mail Order Pharmacy). Within this logic, there is a geographic restriction to be within the state of Georgia or a 50 mile distance into a surrounding state.</t>
  </si>
  <si>
    <t>The Plan makes decisions to place provider restrictions on geographic location, facility type or Provider Specialty based on Medicaid policy, CMO contract 1.3.3, 4.8.21.1, 4.8.17.2.1.5 and 4.8.17.2.1.6, 4.8.17.2.1.7. Policy and Procedure 0425 and 0425.01 - Network Operations - Maintaining an Adequacy and Diverse Network</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</si>
  <si>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</si>
  <si>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</si>
  <si>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</si>
  <si>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</si>
  <si>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</si>
  <si>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</si>
  <si>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</si>
  <si>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 xml:space="preserve">793 Mental Health Parity Conditions and Classifications Policy 
735 Claims Processing Guidelines </t>
  </si>
  <si>
    <t>In order to accurately pull the claim counts related to Medical/Surgical and Mental Health/SUD, CareSource included paid, partially paid, and denied claims in our universe for Medical/Surgical and Mental Health/SUD. CareSource defines a claim being classified as Medical/Surgical to have the diagnosis code listed in ICD-10 Chapter 5, Sub-chapter 1; sub-chapters 8 and 9, or unless otherwise specified in applicable state law. CareSource defines a claim being classified as MH/SUD to have the diagnosis code listed in ICD-10 Chapter 5, sub-chapters 2-7 and 10-11, or unless otherwise specified in applicable state law. 
For Pharmacy: Pharmacy claims were classified as BH/SUD based on the file provided by the State from a prior consulting firm. We used those therapeutic classifications and included any new drugs/NDC’s in the reporting period. Any drug not classified as BH/SUD was considered 
Med/Surg.</t>
  </si>
  <si>
    <t>CareSource does not identify any disparities as the claims are adjudicated appropriately per CareSource’s Claims Processing Guidelines Policy.</t>
  </si>
  <si>
    <t>Total Count of Paid Claims</t>
  </si>
  <si>
    <t>Total Count of Denied Claims</t>
  </si>
  <si>
    <t>Total Count of Complaints</t>
  </si>
  <si>
    <t>1753-Member Complaint System Policy-Procedure-GA MCD</t>
  </si>
  <si>
    <t>G&amp;A data was pulled within the G&amp;A system based on diagnosis codes that determined which mental health/substance category to classify the complaint or appeal.</t>
  </si>
  <si>
    <t xml:space="preserve">No Disparity Identified </t>
  </si>
  <si>
    <t>Total Count of Appeals</t>
  </si>
  <si>
    <t>0008.01-Provider Complaint System State Fair Hearing Procedure                                                                         0010.01-Provider Administrative Review-Appeal Procedure-Georgia Medicaid                                 0011.01-PeachCare for Kids Medical Reviews Procedure</t>
  </si>
  <si>
    <t>Total Count of Auto-Adjudicated Claims</t>
  </si>
  <si>
    <t>Average Number of Days to Adjudicate Claims Not Processed By Auto-Adjudication</t>
  </si>
  <si>
    <t>Count of Distinct Members Receiving Services</t>
  </si>
  <si>
    <t>Count of Prior Authorizations Requested</t>
  </si>
  <si>
    <t>N/A</t>
  </si>
  <si>
    <t>1.Continuity of Care-GA MCD-AD-0749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
8. #1268 UM-Inpatient Initial and Concurrent Review Policy-Procedure-GA Medicaid</t>
  </si>
  <si>
    <t>The UM reporting data uses logic that pulls case specific information within the MMIS to distinguish between M/S, MH and SUD. The logic also includes identification to calculate prior and concurrent volumes.</t>
  </si>
  <si>
    <t xml:space="preserve">Based on analysis, CareSource has determined that the NQTL is applied comparably and no more stringently between MH/SUD and M/S benefits.  More services require PA for M/S, impacting denial percentages but not impacting the stringency of review for M/S or MH/SUD.  </t>
  </si>
  <si>
    <t>Count of Prior Authorizations Approved</t>
  </si>
  <si>
    <t>Count of Prior Authorizations Denied</t>
  </si>
  <si>
    <t>1.Continuity of Care-GA MCD-AD-0749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
8. #1268 UM-Inpatient Initial and Concurrent Review Policy-Procedure-GA Medicaid</t>
  </si>
  <si>
    <t>Percent (%) of Prior Authorization Denials</t>
  </si>
  <si>
    <t>Top 5 Reasons for Prior Authorization Denials (attach or embed a listing of all denials and their specific reason)</t>
  </si>
  <si>
    <t>1. Medical Necessity Not Established                               2. Non-Participating Provider 3. Exceeds Notifications Limits                                         4. Administrative Denial            5. Benefit Limit Exceededl</t>
  </si>
  <si>
    <t>1. Medical Necessity Not Established                               2. Non-Participating Provider 3. Exceeds Notifications Limits                                         4. Administrative Denial            5. Benefit Limit Exceeded</t>
  </si>
  <si>
    <t>1 Non-formulary, 2 Medical Necessity, 3 Off Label, 4 Excluded Benefit, 5 Step-therapy</t>
  </si>
  <si>
    <t>1 Non-formulary, 2 Off Label, 3 Medical Necessity, 4 Quantity Limit, 5 Step-therapy</t>
  </si>
  <si>
    <t xml:space="preserve">FY2024PADenialReasons.xlsx                                                   1.Continuity of Care-GA MCD-AD-0749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
8. #1268 UM-Inpatient Initial and Concurrent Review Policy-Procedure-GA Medicaid"	The UM reporting data uses logic that pulls case specific information within the MMIS to distinguish between M/S, MH and SUD. The logic also includes identification to calculate prior and concurrent volumes.	Based on analysis, CareSource has determined that the NQTL is applied comparably and no more stringently between MH/SUD and M/S benefits.  More services require PA for M/S, impacting denial percentages but not impacting the stringency of review for M/S or MH/SUD.  </t>
  </si>
  <si>
    <t>Count of Prior Authorizations Approved After Appeal</t>
  </si>
  <si>
    <t>0010.03 - Member Clinical Appeal Procedure - GA MCD</t>
  </si>
  <si>
    <t>Average Time of Prior Authorization Decision from Submission</t>
  </si>
  <si>
    <t>2 Days</t>
  </si>
  <si>
    <t>3 Days</t>
  </si>
  <si>
    <t>9 Hours</t>
  </si>
  <si>
    <t>10 Hours</t>
  </si>
  <si>
    <t xml:space="preserve">1. #1257 UM-Timeliness of Decision and Notification Policy-Procedure-GA Medicaid                                                 2. #1258 UM-Post Service Review Policy-Procedure-GA Medicaid </t>
  </si>
  <si>
    <t>Website Address of Prior Authorization Metrics</t>
  </si>
  <si>
    <t>https://www.caresource.com/ga/providers/provider-portal/prior-authorization/medicaid/</t>
  </si>
  <si>
    <t>N/a</t>
  </si>
  <si>
    <t>REPORTING: Provider Education and Communication</t>
  </si>
  <si>
    <t>Provider Education</t>
  </si>
  <si>
    <t>Education Category</t>
  </si>
  <si>
    <t>Details for Reporting Year</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</si>
  <si>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</si>
  <si>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</si>
  <si>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QR VBR (Quarterly Value Based Reimbursement) Hall Presentation, New Provider Orientation Presentation, NICU Meet and Greet, Planning for Healthy Babies</t>
  </si>
  <si>
    <t>New Provider Orientation Presentation, Major Depression, HEDIS, and how to meet quality standards on the Antidepressant Medication Management (AMM)</t>
  </si>
  <si>
    <t>https://www.caresource.com/ga/providers/education/training-events/medicaid/ 
Job Aid: GA Market SOP Data Pull PRM for Productivity</t>
  </si>
  <si>
    <t>Reviews and analyses of training events presented by the Georgia Network Resources and Training team. Details include: 
1. Registered attendees, names etc
2. Unique practices in attendance, specialities etc
3. Content, Links to Presentations and Materials used
4. Modality, the type of trainings that were presented</t>
  </si>
  <si>
    <t>Types of Available Educational Resources</t>
  </si>
  <si>
    <t>See attached evidence named: Listing of Provider Educational material - Types of resources include, fliers, brochers, web content, Provider Portal Training cources, Health partern rep one on one calls, recorded classes, live/schedule classes and full on demand support via the Provider Services call center team if any item is not meeting the providers needs.</t>
  </si>
  <si>
    <t>Full review of every method of training and training resources made available during the time period.</t>
  </si>
  <si>
    <t>Total Count of Email Campaigns</t>
  </si>
  <si>
    <t>Data not broken down to Inpatient/Outpatient/Emergency/Pharmacy</t>
  </si>
  <si>
    <t xml:space="preserve">
Job Aid: GA Market SOP Data Pull PRM for Productivity</t>
  </si>
  <si>
    <t xml:space="preserve">Total counts from the data pull required in SOP PRM Productivity are pulled monthly and broken down into appointment, email, Phone call, and task.  This productivity is tracked and supplied to Health partner and leadership to ensure adequate outreach to providers.  </t>
  </si>
  <si>
    <t>Total Count of Telephone Campaigns</t>
  </si>
  <si>
    <t>Job Aid: GA Market SOP Data Pull PRM for Productivity</t>
  </si>
  <si>
    <t>Total counts from the data pull required in SOP PRM Productivity are pulled monthly and broken down into appointment, email, Phone call, and task.  This productivity is tracked and supplied to Health partner and leadership to ensure adequate outreach to providers.  During these tracked outreach opportunties many items are reviewed and followed up on.  Education is provided and resources shared for additional trainings and guides.</t>
  </si>
  <si>
    <t>Total Count of In-Person Education Opportunities</t>
  </si>
  <si>
    <t>Total Count of Virtual Education Opportunities</t>
  </si>
  <si>
    <t>Average appointment wait times for services from request to appointment day</t>
  </si>
  <si>
    <t xml:space="preserve">Average Appointment wait times was not collected for the time frames of this review. </t>
  </si>
  <si>
    <t>Access and Availablity Montly Review Meetings deck
Access and Availablity GA Market SOP Reporting
DCH Contract 
Provider Contract
Secret Shopper Data</t>
  </si>
  <si>
    <t xml:space="preserve">Data not available. </t>
  </si>
  <si>
    <t>Percentage of providers not meeting appointment wait time standards identified in contract reference 4.8.19.2.</t>
  </si>
  <si>
    <t>See evidence - (file names, NCQA Table for Clients, 2023 Q3 &amp; Q4, 2024 Q1 &amp; Q2)
Sample Summary: PCP 87.9%, Peds 94.6%, Specialists 95.9%, OBGYN 86.3%</t>
  </si>
  <si>
    <t>See evidence - (file names, NCQA Table for Clients, 2023 Q3 &amp; Q4, 2024 Q1 &amp; Q2)
Sample Summary: BH 65.9%</t>
  </si>
  <si>
    <t>Access and Availablity Montly Review Meetings deck
Access and Availablity GA Market SOP Reporting
DCH Contract 
Provider Contract - 
Section 2.19 : Accessibility.  Provider agrees to keep reasonable office hours or facility hours for Covered Persons in accordance with CareSource Policies and Procedures or as required by Law.  Provider agrees to provide Covered Persons with access to Covered Services without undue delay and as soon as necessary in consideration of the Covered Person’s medical condition.
Secret Shopper Data</t>
  </si>
  <si>
    <t xml:space="preserve">Access and availablity presentation review is quarterly.  Once we have identified the gaps the Health Partner teams reaches out directly to any proivder failing.  We provide education on the areas where there was a failure.  We then confirm the email address and we email them the standards.  When we have our next in person site visits we will bring follow up materials. These procedures apply to all provider types. </t>
  </si>
  <si>
    <t>Description of CMOs oversight of appointment wait time standards as identified in contract reference 4.8.19.2. (e.g., not to exceed 14 calendar days for routine PCP visits and mental health visits)</t>
  </si>
  <si>
    <t xml:space="preserve">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put in place standards to conduct education to the providers who fail the calls. </t>
  </si>
  <si>
    <t>0239.01 - Network Adequacy - Access and Availability Procedure &amp; Policy
Access and Availablity Montly Review Meetings deck
Access and Availablity GA Market SOP Reporting
DCH Contract 
Provider Contract - 
Section 2.19 : Accessibility.  Provider agrees to keep reasonable office hours or facility hours for Covered Persons in accordance with CareSource Policies and Procedures or as required by Law.  Provider agrees to provide Covered Persons with access to Covered Services without undue delay and as soon as necessary in consideration of the Covered Person’s medical condition.
Secret Shopper Data</t>
  </si>
  <si>
    <t>While CareSource is actively completing oversight for wait time standards it is also made the following change, New in 2024 (established  data for Q1 of 2024). CareSource plans to implement 5% incentive reductions.  A 5% reduction will occur on the incentive payout for providers who continue to fail  the A &amp; A quarterly standards.  If a provider continues to fail and education is provided then a 5% penalty will be deducted from the annual payout.</t>
  </si>
  <si>
    <t>Education performed with providers related to appointment wait time standards</t>
  </si>
  <si>
    <t>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standards in place to conduct education to the providers who fail the calls.  The follow up for education in these cases are tracked in PRM and include an email and phone call. 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put in place standards to conduct education to the providers who fail the calls. 
In 2023/2024 the HP Network Resource and Training team hosted 4 virtual Access and Availability meetings.  The meetings were conducted for each quarter to the providers who failed the Access and Availability Secret Shopper Audit.  Education was provided regarding Access Availability (AA), After Hours (AH) and Secret Shopper (SS) standards.  After the call, the providers received a copy of  the AA and AH standards along with a mouse pad displaying the standards.</t>
  </si>
  <si>
    <t xml:space="preserve">Follow up reporting quarter over quarter to see overall improvement.  </t>
  </si>
  <si>
    <t>Documentation/Policy/Procedures that Patient, Provider, and Payer-to-Payer Application Programming Interfaces (APIs) will identify all services requiring prior authorization</t>
  </si>
  <si>
    <t xml:space="preserve">See file named - 2024 GA Medicaid Parity Evidence for Provider Education
In summary online tools, resources and trainings are available to give a provider education on what services/procedures would require authorization. The tool is call the Procedure Look Up tool. Link:  https://procedurelookup.caresource.com/ </t>
  </si>
  <si>
    <t>See file named - 2024 GA Medicaid Parity Evidence for Provider Education
In summary online tools, resources and trainings are available to give a provider education on what services/procedures would require authorization. The tool is call the Procedure Look Up tool. Link:   https://procedurelookup.caresource.com/ 
https://www.caresource.com/ga/plans/medicaid/benefits-services/pharmacy/preferred-drug-list/</t>
  </si>
  <si>
    <t>Web content, evidence file name - 2024 GA Medicaid Parity Evidence for Provider Education</t>
  </si>
  <si>
    <t xml:space="preserve">Access to all information, training, guides, instruction and tools applies to all provider speciality types. </t>
  </si>
  <si>
    <t>Documentation/Policy/Procedures that Patient, Provider, and Payer-to-Payer Application Programming Interfaces (APIs) will specify documentation requirements for each prior authorization</t>
  </si>
  <si>
    <t>See file named - 2024 GA Medicaid Parity Evidence for Provider Education
In summary online tools, resources and trainings are available to give a provider education on what services/procedures would require authorization. The tool is call the Procedure Look Up tool. Link: https://www.caresource.com/documents/ga-provider-manual.pdf (pages 133-136)</t>
  </si>
  <si>
    <t>See file named - 2024 GA Medicaid Parity Evidence for Provider Education
In summary online tools, resources and trainings are available to give a provider education on what services/procedures would require authorization. The tool is call the Procedure Look Up tool. Link: https://www.caresource.com/documents/ga-provider-manual.pdf (pages 52-53)</t>
  </si>
  <si>
    <t>Documentation/Policy/Procedures that Patient, Provider, and Payer-to-Payer Application Programming Interfaces (APIs) will have the ability for prior authorization request and response exchanges</t>
  </si>
  <si>
    <t xml:space="preserve">See file named - GA MCD UM Provider Approval/denial Letter templates that act as notifiation for authorization status for providers. </t>
  </si>
  <si>
    <t>Web content, evidence file name - 2024 GA Medicaid Parity Evidence for Provider Education
And all evidence showing Auth status notices sent to providers ("UM Provider Approval/Denial Letter" templates)</t>
  </si>
  <si>
    <t>Certification Statement</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</si>
  <si>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</si>
  <si>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Furthermore, I acknowledge that compliance with MHPAEA requirements is solely the responsibility of the health plan.</t>
  </si>
  <si>
    <t>Jason Bearden</t>
  </si>
  <si>
    <t>Georgia Market President</t>
  </si>
  <si>
    <t>Name of Owner or Corporate Officer</t>
  </si>
  <si>
    <t>Job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</si>
</sst>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8" formatCode="&quot;$&quot;#,##0.00_);[Red]\(&quot;$&quot;#,##0.00\)"/>
    <numFmt numFmtId="44" formatCode="_(&quot;$&quot;* #,##0.00_);_(&quot;$&quot;* \(#,##0.00\);_(&quot;$&quot;* &quot;-&quot;??_);_(@_)"/>
  </numFmts>
  <fonts count="69"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sz val="11"/>
      <color rgb="FF000000"/>
      <name val="Calibri"/>
      <family val="2"/>
    </font>
    <font>
      <sz val="11"/>
      <name val="Calibri"/>
      <family val="2"/>
    </font>
    <font>
      <sz val="9"/>
      <name val="Calibri"/>
      <family val="2"/>
    </font>
    <font>
      <sz val="11"/>
      <color rgb="FF0000FF"/>
      <name val="Calibri"/>
      <family val="2"/>
    </font>
    <font>
      <sz val="9"/>
      <color rgb="FF000000"/>
      <name val="Calibri"/>
      <family val="2"/>
    </font>
    <font>
      <b/>
      <sz val="11"/>
      <name val="Calibri"/>
      <family val="2"/>
    </font>
    <font>
      <i/>
      <sz val="11"/>
      <color theme="1"/>
      <name val="Calibri"/>
      <family val="2"/>
      <charset val="1"/>
    </font>
  </fonts>
  <fills count="17">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
      <patternFill patternType="solid">
        <fgColor rgb="FFD9D9D9"/>
        <bgColor rgb="FF000000"/>
      </patternFill>
    </fill>
    <fill>
      <patternFill patternType="lightUp">
        <fgColor rgb="FF000000"/>
        <bgColor rgb="FFD9D9D9"/>
      </patternFill>
    </fill>
    <fill>
      <patternFill patternType="solid">
        <fgColor rgb="FFF2F2F2"/>
        <bgColor rgb="FF000000"/>
      </patternFill>
    </fill>
    <fill>
      <patternFill patternType="solid">
        <fgColor rgb="FFFCE4D6"/>
        <bgColor rgb="FF000000"/>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right style="thin">
        <color indexed="64"/>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dashed">
        <color indexed="64"/>
      </right>
      <top/>
      <bottom style="dashed">
        <color indexed="64"/>
      </bottom>
      <diagonal/>
    </border>
    <border>
      <left style="dashed">
        <color indexed="64"/>
      </left>
      <right style="dashed">
        <color indexed="64"/>
      </right>
      <top/>
      <bottom style="dashed">
        <color indexed="64"/>
      </bottom>
      <diagonal/>
    </border>
    <border>
      <left/>
      <right style="dashed">
        <color indexed="64"/>
      </right>
      <top style="dashed">
        <color indexed="64"/>
      </top>
      <bottom/>
      <diagonal/>
    </border>
    <border>
      <left/>
      <right style="dashed">
        <color indexed="64"/>
      </right>
      <top style="dashed">
        <color indexed="64"/>
      </top>
      <bottom style="thin">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602">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7" fillId="0" borderId="2" xfId="0" applyFont="1" applyBorder="1" applyAlignment="1">
      <alignment horizontal="center"/>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50" fillId="0" borderId="0" xfId="0" applyFont="1" applyProtection="1">
      <protection hidden="1"/>
    </xf>
    <xf numFmtId="0" fontId="33" fillId="0" borderId="0" xfId="0" applyFont="1" applyProtection="1">
      <protection hidden="1"/>
    </xf>
    <xf numFmtId="0" fontId="51" fillId="0" borderId="0" xfId="0" applyFont="1" applyProtection="1">
      <protection hidden="1"/>
    </xf>
    <xf numFmtId="0" fontId="52" fillId="0" borderId="0" xfId="0" applyFont="1" applyAlignment="1" applyProtection="1">
      <alignment horizontal="left"/>
      <protection hidden="1"/>
    </xf>
    <xf numFmtId="0" fontId="51"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9"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46" fillId="2" borderId="44" xfId="0" applyFont="1" applyFill="1" applyBorder="1" applyAlignment="1" applyProtection="1">
      <alignment horizontal="left" vertical="top" wrapText="1"/>
      <protection locked="0"/>
    </xf>
    <xf numFmtId="0" fontId="46" fillId="2" borderId="27" xfId="0" applyFont="1" applyFill="1" applyBorder="1" applyAlignment="1" applyProtection="1">
      <alignment horizontal="left" vertical="top" wrapText="1"/>
      <protection locked="0"/>
    </xf>
    <xf numFmtId="0" fontId="46" fillId="10" borderId="44" xfId="0" applyFont="1" applyFill="1" applyBorder="1" applyAlignment="1" applyProtection="1">
      <alignment horizontal="left" vertical="top" wrapText="1"/>
      <protection locked="0"/>
    </xf>
    <xf numFmtId="0" fontId="46" fillId="10" borderId="27" xfId="0" applyFont="1" applyFill="1" applyBorder="1" applyAlignment="1" applyProtection="1">
      <alignment horizontal="left" vertical="top" wrapText="1"/>
      <protection locked="0"/>
    </xf>
    <xf numFmtId="0" fontId="46" fillId="2" borderId="43" xfId="0" applyFont="1" applyFill="1" applyBorder="1" applyAlignment="1" applyProtection="1">
      <alignment horizontal="left" vertical="top" wrapText="1"/>
      <protection locked="0"/>
    </xf>
    <xf numFmtId="0" fontId="46" fillId="10" borderId="43" xfId="0" applyFont="1" applyFill="1" applyBorder="1" applyAlignment="1" applyProtection="1">
      <alignment horizontal="left" vertical="top" wrapText="1"/>
      <protection locked="0"/>
    </xf>
    <xf numFmtId="0" fontId="46" fillId="2" borderId="22" xfId="0" applyFont="1" applyFill="1" applyBorder="1" applyAlignment="1" applyProtection="1">
      <alignment horizontal="left" vertical="top" wrapText="1"/>
      <protection locked="0"/>
    </xf>
    <xf numFmtId="0" fontId="46" fillId="2" borderId="23" xfId="0" applyFont="1" applyFill="1" applyBorder="1" applyAlignment="1" applyProtection="1">
      <alignment horizontal="left" vertical="top" wrapText="1"/>
      <protection locked="0"/>
    </xf>
    <xf numFmtId="0" fontId="46" fillId="10" borderId="22" xfId="0" applyFont="1" applyFill="1" applyBorder="1" applyAlignment="1" applyProtection="1">
      <alignment horizontal="left" vertical="top" wrapText="1"/>
      <protection locked="0"/>
    </xf>
    <xf numFmtId="0" fontId="46" fillId="10" borderId="23" xfId="0" applyFont="1" applyFill="1" applyBorder="1" applyAlignment="1" applyProtection="1">
      <alignment horizontal="left" vertical="top" wrapText="1"/>
      <protection locked="0"/>
    </xf>
    <xf numFmtId="0" fontId="46" fillId="2" borderId="30" xfId="0" applyFont="1" applyFill="1" applyBorder="1" applyAlignment="1" applyProtection="1">
      <alignment horizontal="left" vertical="top" wrapText="1"/>
      <protection locked="0"/>
    </xf>
    <xf numFmtId="0" fontId="46" fillId="10" borderId="30" xfId="0" applyFont="1"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46" fillId="2" borderId="24" xfId="0" applyFont="1" applyFill="1" applyBorder="1" applyAlignment="1" applyProtection="1">
      <alignment horizontal="left" vertical="top" wrapText="1"/>
      <protection locked="0"/>
    </xf>
    <xf numFmtId="0" fontId="46" fillId="2" borderId="25" xfId="0" applyFont="1" applyFill="1" applyBorder="1" applyAlignment="1" applyProtection="1">
      <alignment horizontal="left" vertical="top" wrapText="1"/>
      <protection locked="0"/>
    </xf>
    <xf numFmtId="0" fontId="46" fillId="10" borderId="24" xfId="0" applyFont="1" applyFill="1" applyBorder="1" applyAlignment="1" applyProtection="1">
      <alignment horizontal="left" vertical="top" wrapText="1"/>
      <protection locked="0"/>
    </xf>
    <xf numFmtId="0" fontId="46" fillId="10" borderId="25" xfId="0" applyFont="1" applyFill="1" applyBorder="1" applyAlignment="1" applyProtection="1">
      <alignment horizontal="left" vertical="top" wrapText="1"/>
      <protection locked="0"/>
    </xf>
    <xf numFmtId="0" fontId="46" fillId="2" borderId="31" xfId="0" applyFont="1" applyFill="1" applyBorder="1" applyAlignment="1" applyProtection="1">
      <alignment horizontal="left" vertical="top" wrapText="1"/>
      <protection locked="0"/>
    </xf>
    <xf numFmtId="0" fontId="46" fillId="10" borderId="31" xfId="0" applyFont="1"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49" fontId="46" fillId="2" borderId="43" xfId="0" applyNumberFormat="1" applyFont="1" applyFill="1" applyBorder="1" applyAlignment="1" applyProtection="1">
      <alignment horizontal="left" vertical="top" wrapText="1"/>
      <protection locked="0"/>
    </xf>
    <xf numFmtId="49" fontId="46" fillId="10" borderId="43" xfId="0" applyNumberFormat="1"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0" borderId="0" xfId="0" applyFont="1" applyAlignment="1">
      <alignment wrapText="1"/>
    </xf>
    <xf numFmtId="0" fontId="1" fillId="0" borderId="0" xfId="0" applyFont="1" applyAlignment="1">
      <alignment horizontal="left" vertical="top"/>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 fillId="0" borderId="67"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2" borderId="67"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6" fillId="10" borderId="67" xfId="0" applyFont="1" applyFill="1" applyBorder="1" applyAlignment="1" applyProtection="1">
      <alignment horizontal="left" vertical="top" wrapText="1"/>
      <protection locked="0"/>
    </xf>
    <xf numFmtId="0" fontId="16" fillId="2" borderId="69" xfId="0" applyFont="1" applyFill="1" applyBorder="1" applyAlignment="1" applyProtection="1">
      <alignment horizontal="left" vertical="top" wrapText="1"/>
      <protection locked="0"/>
    </xf>
    <xf numFmtId="0" fontId="16" fillId="10" borderId="69" xfId="0" applyFont="1" applyFill="1" applyBorder="1" applyAlignment="1" applyProtection="1">
      <alignment horizontal="left" vertical="top" wrapText="1"/>
      <protection locked="0"/>
    </xf>
    <xf numFmtId="0" fontId="1" fillId="0" borderId="70" xfId="0" applyFont="1" applyBorder="1" applyAlignment="1" applyProtection="1">
      <alignment horizontal="left" vertical="top" wrapText="1"/>
      <protection hidden="1"/>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10" borderId="73" xfId="0" applyFont="1" applyFill="1" applyBorder="1" applyAlignment="1" applyProtection="1">
      <alignment horizontal="left" vertical="top"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10" borderId="22" xfId="0" applyFont="1" applyFill="1" applyBorder="1" applyAlignment="1" applyProtection="1">
      <alignment horizontal="center" vertical="center" wrapText="1"/>
      <protection locked="0"/>
    </xf>
    <xf numFmtId="0" fontId="16" fillId="10" borderId="23" xfId="0" applyFont="1" applyFill="1" applyBorder="1" applyAlignment="1" applyProtection="1">
      <alignment horizontal="center" vertical="center" wrapText="1"/>
      <protection locked="0"/>
    </xf>
    <xf numFmtId="0" fontId="16" fillId="10" borderId="38" xfId="0" applyFont="1" applyFill="1" applyBorder="1" applyAlignment="1" applyProtection="1">
      <alignment horizontal="center" vertical="center" wrapText="1"/>
      <protection locked="0"/>
    </xf>
    <xf numFmtId="0" fontId="16" fillId="10" borderId="26" xfId="0" applyFont="1" applyFill="1" applyBorder="1" applyAlignment="1" applyProtection="1">
      <alignment horizontal="center" vertical="center" wrapText="1"/>
      <protection locked="0"/>
    </xf>
    <xf numFmtId="0" fontId="62" fillId="2" borderId="0" xfId="0" applyFont="1" applyFill="1" applyAlignment="1" applyProtection="1">
      <alignment vertical="top"/>
      <protection locked="0"/>
    </xf>
    <xf numFmtId="0" fontId="62" fillId="10" borderId="74" xfId="0" applyFont="1" applyFill="1" applyBorder="1" applyAlignment="1" applyProtection="1">
      <alignment vertical="top" wrapText="1"/>
      <protection locked="0"/>
    </xf>
    <xf numFmtId="0" fontId="16" fillId="2" borderId="54" xfId="0" applyFont="1" applyFill="1" applyBorder="1" applyAlignment="1" applyProtection="1">
      <alignment horizontal="left" vertical="top" wrapText="1"/>
      <protection locked="0"/>
    </xf>
    <xf numFmtId="0" fontId="62" fillId="0" borderId="0" xfId="0" applyFont="1" applyAlignment="1" applyProtection="1">
      <alignment horizontal="left" vertical="top" wrapText="1"/>
      <protection locked="0"/>
    </xf>
    <xf numFmtId="21" fontId="16" fillId="10" borderId="38" xfId="0" applyNumberFormat="1" applyFont="1" applyFill="1" applyBorder="1" applyAlignment="1" applyProtection="1">
      <alignment horizontal="left" vertical="top" wrapText="1"/>
      <protection locked="0"/>
    </xf>
    <xf numFmtId="21" fontId="16" fillId="10" borderId="26" xfId="0" applyNumberFormat="1" applyFont="1" applyFill="1" applyBorder="1" applyAlignment="1" applyProtection="1">
      <alignment horizontal="left" vertical="top" wrapText="1"/>
      <protection locked="0"/>
    </xf>
    <xf numFmtId="3" fontId="16" fillId="10" borderId="22" xfId="0" applyNumberFormat="1" applyFont="1" applyFill="1" applyBorder="1" applyAlignment="1" applyProtection="1">
      <alignment horizontal="left" vertical="top" wrapText="1"/>
      <protection locked="0"/>
    </xf>
    <xf numFmtId="3" fontId="16" fillId="10" borderId="23" xfId="0" applyNumberFormat="1" applyFont="1" applyFill="1" applyBorder="1" applyAlignment="1" applyProtection="1">
      <alignment horizontal="left" vertical="top" wrapText="1"/>
      <protection locked="0"/>
    </xf>
    <xf numFmtId="9" fontId="16" fillId="2" borderId="38" xfId="0" applyNumberFormat="1" applyFont="1" applyFill="1" applyBorder="1" applyAlignment="1" applyProtection="1">
      <alignment horizontal="left" vertical="top" wrapText="1"/>
      <protection locked="0"/>
    </xf>
    <xf numFmtId="9" fontId="16" fillId="2" borderId="26" xfId="0" applyNumberFormat="1" applyFont="1" applyFill="1" applyBorder="1" applyAlignment="1" applyProtection="1">
      <alignment horizontal="left" vertical="top" wrapText="1"/>
      <protection locked="0"/>
    </xf>
    <xf numFmtId="9" fontId="16" fillId="10" borderId="38" xfId="0" applyNumberFormat="1" applyFont="1" applyFill="1" applyBorder="1" applyAlignment="1" applyProtection="1">
      <alignment horizontal="left" vertical="top" wrapText="1"/>
      <protection locked="0"/>
    </xf>
    <xf numFmtId="9" fontId="16" fillId="10" borderId="26" xfId="0" applyNumberFormat="1" applyFont="1" applyFill="1" applyBorder="1" applyAlignment="1" applyProtection="1">
      <alignment horizontal="left" vertical="top" wrapText="1"/>
      <protection locked="0"/>
    </xf>
    <xf numFmtId="0" fontId="65" fillId="14" borderId="48" xfId="0" applyFont="1" applyFill="1" applyBorder="1" applyAlignment="1" applyProtection="1">
      <alignment horizontal="left" vertical="top"/>
      <protection locked="0"/>
    </xf>
    <xf numFmtId="0" fontId="64" fillId="13" borderId="51" xfId="0" applyFont="1" applyFill="1" applyBorder="1" applyAlignment="1" applyProtection="1">
      <alignment horizontal="left" vertical="top"/>
      <protection locked="0"/>
    </xf>
    <xf numFmtId="0" fontId="64" fillId="13" borderId="75" xfId="0" applyFont="1" applyFill="1" applyBorder="1" applyAlignment="1" applyProtection="1">
      <alignment horizontal="left" vertical="top"/>
      <protection locked="0"/>
    </xf>
    <xf numFmtId="0" fontId="63" fillId="14" borderId="48" xfId="0" applyFont="1" applyFill="1" applyBorder="1" applyAlignment="1" applyProtection="1">
      <alignment horizontal="left" vertical="top"/>
      <protection locked="0"/>
    </xf>
    <xf numFmtId="0" fontId="63" fillId="13" borderId="29" xfId="0" applyFont="1" applyFill="1" applyBorder="1" applyAlignment="1" applyProtection="1">
      <alignment vertical="top" wrapText="1"/>
      <protection locked="0"/>
    </xf>
    <xf numFmtId="0" fontId="63" fillId="15" borderId="29" xfId="0" applyFont="1" applyFill="1" applyBorder="1" applyAlignment="1" applyProtection="1">
      <alignment vertical="top" wrapText="1"/>
      <protection locked="0"/>
    </xf>
    <xf numFmtId="0" fontId="63" fillId="13" borderId="29" xfId="0" applyFont="1" applyFill="1" applyBorder="1" applyAlignment="1" applyProtection="1">
      <alignment horizontal="left" vertical="top" wrapText="1"/>
      <protection locked="0"/>
    </xf>
    <xf numFmtId="0" fontId="63" fillId="15" borderId="29" xfId="0" applyFont="1" applyFill="1" applyBorder="1" applyAlignment="1" applyProtection="1">
      <alignment horizontal="left" vertical="top" wrapText="1"/>
      <protection locked="0"/>
    </xf>
    <xf numFmtId="0" fontId="63" fillId="13" borderId="30" xfId="0" applyFont="1" applyFill="1" applyBorder="1" applyAlignment="1" applyProtection="1">
      <alignment vertical="top" wrapText="1"/>
      <protection locked="0"/>
    </xf>
    <xf numFmtId="0" fontId="63" fillId="15" borderId="30" xfId="0" applyFont="1" applyFill="1" applyBorder="1" applyAlignment="1" applyProtection="1">
      <alignment vertical="top" wrapText="1"/>
      <protection locked="0"/>
    </xf>
    <xf numFmtId="0" fontId="65" fillId="13" borderId="44" xfId="0" applyFont="1" applyFill="1" applyBorder="1" applyAlignment="1" applyProtection="1">
      <alignment vertical="top" wrapText="1"/>
      <protection locked="0"/>
    </xf>
    <xf numFmtId="0" fontId="65" fillId="13" borderId="27" xfId="0" applyFont="1" applyFill="1" applyBorder="1" applyAlignment="1" applyProtection="1">
      <alignment vertical="top" wrapText="1"/>
      <protection locked="0"/>
    </xf>
    <xf numFmtId="0" fontId="65" fillId="13" borderId="22" xfId="0" applyFont="1" applyFill="1" applyBorder="1" applyAlignment="1" applyProtection="1">
      <alignment vertical="top" wrapText="1"/>
      <protection locked="0"/>
    </xf>
    <xf numFmtId="0" fontId="65" fillId="13" borderId="23" xfId="0" applyFont="1" applyFill="1" applyBorder="1" applyAlignment="1" applyProtection="1">
      <alignment vertical="top" wrapText="1"/>
      <protection locked="0"/>
    </xf>
    <xf numFmtId="0" fontId="65" fillId="15" borderId="44" xfId="0" applyFont="1" applyFill="1" applyBorder="1" applyAlignment="1" applyProtection="1">
      <alignment vertical="top" wrapText="1"/>
      <protection locked="0"/>
    </xf>
    <xf numFmtId="0" fontId="65" fillId="15" borderId="27" xfId="0" applyFont="1" applyFill="1" applyBorder="1" applyAlignment="1" applyProtection="1">
      <alignment vertical="top" wrapText="1"/>
      <protection locked="0"/>
    </xf>
    <xf numFmtId="0" fontId="65" fillId="15" borderId="22" xfId="0" applyFont="1" applyFill="1" applyBorder="1" applyAlignment="1" applyProtection="1">
      <alignment vertical="top" wrapText="1"/>
      <protection locked="0"/>
    </xf>
    <xf numFmtId="0" fontId="65" fillId="15" borderId="23" xfId="0" applyFont="1" applyFill="1" applyBorder="1" applyAlignment="1" applyProtection="1">
      <alignment vertical="top" wrapText="1"/>
      <protection locked="0"/>
    </xf>
    <xf numFmtId="0" fontId="65" fillId="13" borderId="43" xfId="0" applyFont="1" applyFill="1" applyBorder="1" applyAlignment="1" applyProtection="1">
      <alignment vertical="top" wrapText="1"/>
      <protection locked="0"/>
    </xf>
    <xf numFmtId="0" fontId="65" fillId="15" borderId="43" xfId="0" applyFont="1" applyFill="1" applyBorder="1" applyAlignment="1" applyProtection="1">
      <alignment vertical="top" wrapText="1"/>
      <protection locked="0"/>
    </xf>
    <xf numFmtId="0" fontId="65" fillId="13" borderId="30" xfId="0" applyFont="1" applyFill="1" applyBorder="1" applyAlignment="1" applyProtection="1">
      <alignment vertical="top" wrapText="1"/>
      <protection locked="0"/>
    </xf>
    <xf numFmtId="0" fontId="65" fillId="15" borderId="30" xfId="0" applyFont="1" applyFill="1" applyBorder="1" applyAlignment="1" applyProtection="1">
      <alignment vertical="top" wrapText="1"/>
      <protection locked="0"/>
    </xf>
    <xf numFmtId="0" fontId="65" fillId="13" borderId="38" xfId="0" applyFont="1" applyFill="1" applyBorder="1" applyAlignment="1" applyProtection="1">
      <alignment vertical="top" wrapText="1"/>
      <protection locked="0"/>
    </xf>
    <xf numFmtId="0" fontId="65" fillId="13" borderId="26" xfId="0" applyFont="1" applyFill="1" applyBorder="1" applyAlignment="1" applyProtection="1">
      <alignment vertical="top" wrapText="1"/>
      <protection locked="0"/>
    </xf>
    <xf numFmtId="0" fontId="65" fillId="15" borderId="38" xfId="0" applyFont="1" applyFill="1" applyBorder="1" applyAlignment="1" applyProtection="1">
      <alignment vertical="top" wrapText="1"/>
      <protection locked="0"/>
    </xf>
    <xf numFmtId="0" fontId="63" fillId="14" borderId="22" xfId="0" applyFont="1" applyFill="1" applyBorder="1" applyAlignment="1" applyProtection="1">
      <alignment wrapText="1"/>
      <protection locked="0"/>
    </xf>
    <xf numFmtId="0" fontId="63" fillId="14" borderId="23" xfId="0" applyFont="1" applyFill="1" applyBorder="1" applyAlignment="1" applyProtection="1">
      <alignment wrapText="1"/>
      <protection locked="0"/>
    </xf>
    <xf numFmtId="0" fontId="65" fillId="15" borderId="21" xfId="0" applyFont="1" applyFill="1" applyBorder="1" applyAlignment="1" applyProtection="1">
      <alignment vertical="top" wrapText="1"/>
      <protection locked="0"/>
    </xf>
    <xf numFmtId="0" fontId="65" fillId="15" borderId="12" xfId="0" applyFont="1" applyFill="1" applyBorder="1" applyAlignment="1" applyProtection="1">
      <alignment vertical="top" wrapText="1"/>
      <protection locked="0"/>
    </xf>
    <xf numFmtId="0" fontId="65" fillId="13" borderId="29" xfId="0" applyFont="1" applyFill="1" applyBorder="1" applyAlignment="1" applyProtection="1">
      <alignment vertical="top" wrapText="1"/>
      <protection locked="0"/>
    </xf>
    <xf numFmtId="0" fontId="67" fillId="16" borderId="43" xfId="0" applyFont="1" applyFill="1" applyBorder="1" applyAlignment="1" applyProtection="1">
      <alignment wrapText="1"/>
      <protection locked="0"/>
    </xf>
    <xf numFmtId="0" fontId="67" fillId="16" borderId="29" xfId="0" applyFont="1" applyFill="1" applyBorder="1" applyAlignment="1" applyProtection="1">
      <alignment wrapText="1"/>
      <protection locked="0"/>
    </xf>
    <xf numFmtId="0" fontId="67" fillId="16" borderId="37" xfId="0" applyFont="1" applyFill="1" applyBorder="1" applyAlignment="1" applyProtection="1">
      <alignment wrapText="1"/>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65" fillId="15" borderId="38" xfId="0" applyFont="1" applyFill="1" applyBorder="1" applyAlignment="1" applyProtection="1">
      <alignment wrapText="1"/>
      <protection locked="0"/>
    </xf>
    <xf numFmtId="0" fontId="65" fillId="15" borderId="44" xfId="0" applyFont="1" applyFill="1" applyBorder="1" applyAlignment="1" applyProtection="1">
      <alignment wrapText="1"/>
      <protection locked="0"/>
    </xf>
    <xf numFmtId="0" fontId="65" fillId="15" borderId="21" xfId="0" applyFont="1" applyFill="1" applyBorder="1" applyAlignment="1" applyProtection="1">
      <alignment wrapText="1"/>
      <protection locked="0"/>
    </xf>
    <xf numFmtId="4" fontId="63" fillId="13" borderId="48" xfId="0" applyNumberFormat="1" applyFont="1" applyFill="1" applyBorder="1" applyAlignment="1" applyProtection="1">
      <alignment horizontal="right" vertical="top"/>
      <protection locked="0"/>
    </xf>
    <xf numFmtId="8" fontId="63" fillId="13" borderId="51" xfId="2" applyNumberFormat="1" applyFont="1" applyFill="1" applyBorder="1" applyAlignment="1" applyProtection="1">
      <alignment horizontal="right" vertical="top"/>
      <protection locked="0"/>
    </xf>
    <xf numFmtId="4" fontId="63" fillId="13" borderId="76" xfId="0" applyNumberFormat="1" applyFont="1" applyFill="1" applyBorder="1" applyAlignment="1" applyProtection="1">
      <alignment horizontal="right" vertical="top"/>
      <protection locked="0"/>
    </xf>
    <xf numFmtId="8" fontId="63" fillId="13" borderId="75" xfId="2" applyNumberFormat="1" applyFont="1" applyFill="1" applyBorder="1" applyAlignment="1" applyProtection="1">
      <alignment horizontal="right" vertical="top"/>
      <protection locked="0"/>
    </xf>
    <xf numFmtId="4" fontId="63" fillId="13" borderId="55" xfId="0" applyNumberFormat="1" applyFont="1" applyFill="1" applyBorder="1" applyAlignment="1" applyProtection="1">
      <alignment horizontal="right" vertical="top"/>
      <protection locked="0"/>
    </xf>
    <xf numFmtId="8" fontId="63" fillId="13" borderId="77" xfId="2" applyNumberFormat="1" applyFont="1" applyFill="1" applyBorder="1" applyAlignment="1" applyProtection="1">
      <alignment horizontal="right" vertical="top"/>
      <protection locked="0"/>
    </xf>
    <xf numFmtId="4" fontId="63" fillId="13" borderId="56" xfId="0" applyNumberFormat="1" applyFont="1" applyFill="1" applyBorder="1" applyAlignment="1" applyProtection="1">
      <alignment horizontal="right" vertical="top"/>
      <protection locked="0"/>
    </xf>
    <xf numFmtId="8" fontId="63" fillId="13" borderId="78" xfId="2" applyNumberFormat="1" applyFont="1" applyFill="1" applyBorder="1" applyAlignment="1" applyProtection="1">
      <alignment horizontal="right" vertical="top"/>
      <protection locked="0"/>
    </xf>
    <xf numFmtId="0" fontId="68" fillId="0" borderId="0" xfId="0" applyFont="1" applyAlignment="1" applyProtection="1">
      <alignment vertical="center" wrapText="1"/>
      <protection locked="0"/>
    </xf>
    <xf numFmtId="3" fontId="63" fillId="15" borderId="44" xfId="0" applyNumberFormat="1" applyFont="1" applyFill="1" applyBorder="1" applyAlignment="1" applyProtection="1">
      <alignment wrapText="1"/>
      <protection locked="0"/>
    </xf>
    <xf numFmtId="3" fontId="63" fillId="15" borderId="22" xfId="0" applyNumberFormat="1" applyFont="1" applyFill="1" applyBorder="1" applyAlignment="1" applyProtection="1">
      <alignment wrapText="1"/>
      <protection locked="0"/>
    </xf>
    <xf numFmtId="3" fontId="63" fillId="15" borderId="54" xfId="0" applyNumberFormat="1" applyFont="1" applyFill="1" applyBorder="1" applyAlignment="1" applyProtection="1">
      <alignment wrapText="1"/>
      <protection locked="0"/>
    </xf>
    <xf numFmtId="0" fontId="63" fillId="15" borderId="38" xfId="0" applyFont="1" applyFill="1" applyBorder="1" applyAlignment="1" applyProtection="1">
      <alignment wrapText="1"/>
      <protection locked="0"/>
    </xf>
    <xf numFmtId="0" fontId="63" fillId="15" borderId="12" xfId="0" applyFont="1" applyFill="1" applyBorder="1" applyAlignment="1" applyProtection="1">
      <alignment wrapText="1"/>
      <protection locked="0"/>
    </xf>
    <xf numFmtId="10" fontId="63" fillId="15" borderId="38" xfId="0" applyNumberFormat="1" applyFont="1" applyFill="1" applyBorder="1" applyAlignment="1" applyProtection="1">
      <alignment wrapText="1"/>
      <protection locked="0"/>
    </xf>
    <xf numFmtId="10" fontId="63" fillId="15" borderId="12" xfId="0" applyNumberFormat="1" applyFont="1" applyFill="1" applyBorder="1" applyAlignment="1" applyProtection="1">
      <alignment wrapText="1"/>
      <protection locked="0"/>
    </xf>
    <xf numFmtId="0" fontId="63" fillId="15" borderId="22" xfId="0" applyFont="1" applyFill="1" applyBorder="1" applyAlignment="1" applyProtection="1">
      <alignment wrapText="1"/>
      <protection locked="0"/>
    </xf>
    <xf numFmtId="0" fontId="63" fillId="15" borderId="54" xfId="0" applyFont="1" applyFill="1" applyBorder="1" applyAlignment="1" applyProtection="1">
      <alignment wrapText="1"/>
      <protection locked="0"/>
    </xf>
    <xf numFmtId="0" fontId="0" fillId="0" borderId="0" xfId="0"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1" fillId="0" borderId="0" xfId="0" applyFont="1" applyAlignment="1">
      <alignment horizontal="left" vertical="center" wrapText="1"/>
    </xf>
    <xf numFmtId="0" fontId="14" fillId="3" borderId="8" xfId="0" applyFont="1" applyFill="1" applyBorder="1" applyAlignment="1">
      <alignment horizontal="left"/>
    </xf>
    <xf numFmtId="0" fontId="14" fillId="3" borderId="64"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64" xfId="0" applyFont="1" applyFill="1" applyBorder="1" applyAlignment="1">
      <alignment horizontal="left" vertical="top"/>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0" xfId="0" applyFill="1" applyAlignment="1">
      <alignment horizontal="left" wrapText="1"/>
    </xf>
    <xf numFmtId="0" fontId="0" fillId="2" borderId="13" xfId="0" applyFill="1" applyBorder="1" applyAlignment="1">
      <alignment horizontal="left" wrapText="1"/>
    </xf>
    <xf numFmtId="0" fontId="66" fillId="13" borderId="49" xfId="0" applyFont="1" applyFill="1" applyBorder="1" applyAlignment="1" applyProtection="1">
      <alignment horizontal="left" vertical="center"/>
      <protection locked="0"/>
    </xf>
    <xf numFmtId="0" fontId="66" fillId="13" borderId="50" xfId="0" applyFont="1" applyFill="1" applyBorder="1" applyAlignment="1" applyProtection="1">
      <alignment horizontal="left" vertical="center"/>
      <protection locked="0"/>
    </xf>
    <xf numFmtId="0" fontId="66" fillId="13" borderId="51" xfId="0" applyFont="1" applyFill="1" applyBorder="1" applyAlignment="1" applyProtection="1">
      <alignment horizontal="left" vertical="center"/>
      <protection locked="0"/>
    </xf>
    <xf numFmtId="0" fontId="64" fillId="13" borderId="49" xfId="0" applyFont="1" applyFill="1" applyBorder="1" applyAlignment="1" applyProtection="1">
      <alignment horizontal="left" vertical="center"/>
      <protection locked="0"/>
    </xf>
    <xf numFmtId="0" fontId="64" fillId="13" borderId="50" xfId="0" applyFont="1" applyFill="1" applyBorder="1" applyAlignment="1" applyProtection="1">
      <alignment horizontal="left" vertical="center"/>
      <protection locked="0"/>
    </xf>
    <xf numFmtId="0" fontId="64" fillId="13" borderId="51" xfId="0" applyFont="1" applyFill="1" applyBorder="1" applyAlignment="1" applyProtection="1">
      <alignment horizontal="left" vertical="center"/>
      <protection locked="0"/>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5"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5" xfId="0" applyBorder="1" applyAlignment="1" applyProtection="1">
      <alignment horizontal="left" vertical="top" wrapText="1"/>
      <protection hidden="1"/>
    </xf>
    <xf numFmtId="0" fontId="0" fillId="0" borderId="66"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0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84</xdr:row>
      <xdr:rowOff>19050</xdr:rowOff>
    </xdr:from>
    <xdr:to>
      <xdr:col>3</xdr:col>
      <xdr:colOff>43815</xdr:colOff>
      <xdr:row>86</xdr:row>
      <xdr:rowOff>38100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40300"/>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5000625</xdr:colOff>
      <xdr:row>83</xdr:row>
      <xdr:rowOff>180975</xdr:rowOff>
    </xdr:from>
    <xdr:to>
      <xdr:col>3</xdr:col>
      <xdr:colOff>6589798</xdr:colOff>
      <xdr:row>87</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48450" y="17611725"/>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
  <sheetViews>
    <sheetView showGridLines="0" tabSelected="1" zoomScaleNormal="100" workbookViewId="0">
      <pane ySplit="9" topLeftCell="A10" activePane="bottomLeft" state="frozen"/>
      <selection pane="bottomLeft" activeCell="D8" sqref="D8"/>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0</v>
      </c>
      <c r="D1" s="41"/>
    </row>
    <row r="2" spans="1:5" ht="26.25" x14ac:dyDescent="0.4">
      <c r="A2" s="3" t="s">
        <v>1</v>
      </c>
    </row>
    <row r="4" spans="1:5" x14ac:dyDescent="0.25">
      <c r="A4" s="1" t="s">
        <v>2</v>
      </c>
      <c r="D4" s="39" t="s">
        <v>3</v>
      </c>
    </row>
    <row r="5" spans="1:5" x14ac:dyDescent="0.25">
      <c r="A5" s="1" t="s">
        <v>4</v>
      </c>
      <c r="D5" s="39" t="s">
        <v>5</v>
      </c>
    </row>
    <row r="6" spans="1:5" x14ac:dyDescent="0.25">
      <c r="A6" s="1" t="s">
        <v>6</v>
      </c>
      <c r="D6" s="39" t="s">
        <v>7</v>
      </c>
    </row>
    <row r="7" spans="1:5" x14ac:dyDescent="0.25">
      <c r="A7" s="1" t="s">
        <v>8</v>
      </c>
      <c r="D7" s="39" t="s">
        <v>9</v>
      </c>
    </row>
    <row r="8" spans="1:5" x14ac:dyDescent="0.25">
      <c r="A8" s="1" t="s">
        <v>10</v>
      </c>
      <c r="D8" s="40">
        <v>45595</v>
      </c>
      <c r="E8" s="36"/>
    </row>
    <row r="10" spans="1:5" x14ac:dyDescent="0.25">
      <c r="A10" s="4" t="s">
        <v>11</v>
      </c>
    </row>
    <row r="11" spans="1:5" x14ac:dyDescent="0.25">
      <c r="A11" s="4"/>
    </row>
    <row r="12" spans="1:5" ht="15" customHeight="1" x14ac:dyDescent="0.25">
      <c r="A12" s="460" t="s">
        <v>12</v>
      </c>
      <c r="B12" s="460"/>
      <c r="C12" s="460"/>
      <c r="D12" s="460"/>
    </row>
    <row r="13" spans="1:5" x14ac:dyDescent="0.25">
      <c r="A13" s="460"/>
      <c r="B13" s="460"/>
      <c r="C13" s="460"/>
      <c r="D13" s="460"/>
    </row>
    <row r="14" spans="1:5" x14ac:dyDescent="0.25">
      <c r="A14" s="460"/>
      <c r="B14" s="460"/>
      <c r="C14" s="460"/>
      <c r="D14" s="460"/>
    </row>
    <row r="15" spans="1:5" x14ac:dyDescent="0.25">
      <c r="A15" s="460"/>
      <c r="B15" s="460"/>
      <c r="C15" s="460"/>
      <c r="D15" s="460"/>
    </row>
    <row r="16" spans="1:5" x14ac:dyDescent="0.25">
      <c r="A16" s="460"/>
      <c r="B16" s="460"/>
      <c r="C16" s="460"/>
      <c r="D16" s="460"/>
    </row>
    <row r="17" spans="1:4" x14ac:dyDescent="0.25">
      <c r="A17" s="4"/>
    </row>
    <row r="18" spans="1:4" ht="15" customHeight="1" x14ac:dyDescent="0.25">
      <c r="A18" s="460" t="s">
        <v>13</v>
      </c>
      <c r="B18" s="460"/>
      <c r="C18" s="460"/>
      <c r="D18" s="460"/>
    </row>
    <row r="19" spans="1:4" x14ac:dyDescent="0.25">
      <c r="A19" s="460"/>
      <c r="B19" s="460"/>
      <c r="C19" s="460"/>
      <c r="D19" s="460"/>
    </row>
    <row r="20" spans="1:4" x14ac:dyDescent="0.25">
      <c r="A20" s="460"/>
      <c r="B20" s="460"/>
      <c r="C20" s="460"/>
      <c r="D20" s="460"/>
    </row>
    <row r="21" spans="1:4" x14ac:dyDescent="0.25">
      <c r="A21" s="460"/>
      <c r="B21" s="460"/>
      <c r="C21" s="460"/>
      <c r="D21" s="460"/>
    </row>
    <row r="22" spans="1:4" ht="29.25" customHeight="1" x14ac:dyDescent="0.25">
      <c r="A22" s="460"/>
      <c r="B22" s="460"/>
      <c r="C22" s="460"/>
      <c r="D22" s="460"/>
    </row>
    <row r="23" spans="1:4" x14ac:dyDescent="0.25">
      <c r="A23" s="13"/>
    </row>
    <row r="24" spans="1:4" ht="15" customHeight="1" x14ac:dyDescent="0.25">
      <c r="A24" s="466" t="s">
        <v>14</v>
      </c>
      <c r="B24" s="466"/>
      <c r="C24" s="466"/>
      <c r="D24" s="466"/>
    </row>
    <row r="25" spans="1:4" x14ac:dyDescent="0.25">
      <c r="A25" s="466"/>
      <c r="B25" s="466"/>
      <c r="C25" s="466"/>
      <c r="D25" s="466"/>
    </row>
    <row r="26" spans="1:4" x14ac:dyDescent="0.25">
      <c r="A26" s="466"/>
      <c r="B26" s="466"/>
      <c r="C26" s="466"/>
      <c r="D26" s="466"/>
    </row>
    <row r="27" spans="1:4" x14ac:dyDescent="0.25">
      <c r="A27" s="13"/>
    </row>
    <row r="28" spans="1:4" ht="15" customHeight="1" x14ac:dyDescent="0.25">
      <c r="A28" s="465" t="s">
        <v>15</v>
      </c>
      <c r="B28" s="465"/>
      <c r="C28" s="465"/>
      <c r="D28" s="465"/>
    </row>
    <row r="29" spans="1:4" ht="15" customHeight="1" x14ac:dyDescent="0.25">
      <c r="A29" s="465"/>
      <c r="B29" s="465"/>
      <c r="C29" s="465"/>
      <c r="D29" s="465"/>
    </row>
    <row r="30" spans="1:4" ht="15" customHeight="1" x14ac:dyDescent="0.25">
      <c r="A30" s="465"/>
      <c r="B30" s="465"/>
      <c r="C30" s="465"/>
      <c r="D30" s="465"/>
    </row>
    <row r="31" spans="1:4" ht="15" customHeight="1" x14ac:dyDescent="0.25">
      <c r="A31" s="465"/>
      <c r="B31" s="465"/>
      <c r="C31" s="465"/>
      <c r="D31" s="465"/>
    </row>
    <row r="32" spans="1:4" x14ac:dyDescent="0.25">
      <c r="A32" s="465"/>
      <c r="B32" s="465"/>
      <c r="C32" s="465"/>
      <c r="D32" s="465"/>
    </row>
    <row r="33" spans="1:4" ht="62.25" customHeight="1" x14ac:dyDescent="0.25">
      <c r="A33" s="465"/>
      <c r="B33" s="465"/>
      <c r="C33" s="465"/>
      <c r="D33" s="465"/>
    </row>
    <row r="35" spans="1:4" x14ac:dyDescent="0.25">
      <c r="A35" t="s">
        <v>16</v>
      </c>
    </row>
    <row r="37" spans="1:4" x14ac:dyDescent="0.25">
      <c r="B37" s="24" t="s">
        <v>17</v>
      </c>
      <c r="C37" s="24"/>
    </row>
    <row r="38" spans="1:4" x14ac:dyDescent="0.25">
      <c r="B38" s="24" t="s">
        <v>18</v>
      </c>
      <c r="C38" s="24"/>
    </row>
    <row r="39" spans="1:4" x14ac:dyDescent="0.25">
      <c r="B39" s="24"/>
      <c r="C39" s="24" t="s">
        <v>19</v>
      </c>
    </row>
    <row r="40" spans="1:4" x14ac:dyDescent="0.25">
      <c r="B40" s="24"/>
      <c r="C40" s="24" t="s">
        <v>20</v>
      </c>
    </row>
    <row r="41" spans="1:4" x14ac:dyDescent="0.25">
      <c r="B41" s="24"/>
      <c r="C41" s="24" t="s">
        <v>21</v>
      </c>
    </row>
    <row r="42" spans="1:4" x14ac:dyDescent="0.25">
      <c r="B42" s="31"/>
      <c r="C42" s="31"/>
    </row>
    <row r="43" spans="1:4" ht="15" customHeight="1" x14ac:dyDescent="0.25">
      <c r="A43" s="461" t="s">
        <v>22</v>
      </c>
      <c r="B43" s="461"/>
      <c r="C43" s="461"/>
      <c r="D43" s="461"/>
    </row>
    <row r="44" spans="1:4" x14ac:dyDescent="0.25">
      <c r="A44" s="461"/>
      <c r="B44" s="461"/>
      <c r="C44" s="461"/>
      <c r="D44" s="461"/>
    </row>
    <row r="45" spans="1:4" x14ac:dyDescent="0.25">
      <c r="A45" s="461"/>
      <c r="B45" s="461"/>
      <c r="C45" s="461"/>
      <c r="D45" s="461"/>
    </row>
    <row r="46" spans="1:4" x14ac:dyDescent="0.25">
      <c r="A46" s="356"/>
      <c r="B46" s="356"/>
      <c r="C46" s="356"/>
      <c r="D46" s="356"/>
    </row>
    <row r="47" spans="1:4" x14ac:dyDescent="0.25">
      <c r="A47" s="23"/>
      <c r="B47" s="24" t="s">
        <v>23</v>
      </c>
      <c r="C47" s="24"/>
      <c r="D47" s="23"/>
    </row>
    <row r="48" spans="1:4" x14ac:dyDescent="0.25">
      <c r="A48" s="23"/>
      <c r="B48" s="24" t="s">
        <v>24</v>
      </c>
      <c r="C48" s="24"/>
      <c r="D48" s="23"/>
    </row>
    <row r="49" spans="1:4" x14ac:dyDescent="0.25">
      <c r="A49" s="23"/>
      <c r="B49" s="24" t="s">
        <v>25</v>
      </c>
      <c r="C49" s="24"/>
      <c r="D49" s="23"/>
    </row>
    <row r="50" spans="1:4" x14ac:dyDescent="0.25">
      <c r="A50" s="23"/>
      <c r="B50" s="23"/>
      <c r="C50" s="23"/>
      <c r="D50" s="23"/>
    </row>
    <row r="51" spans="1:4" x14ac:dyDescent="0.25">
      <c r="A51" t="s">
        <v>26</v>
      </c>
    </row>
    <row r="53" spans="1:4" ht="15" customHeight="1" x14ac:dyDescent="0.25">
      <c r="B53" s="14" t="s">
        <v>27</v>
      </c>
      <c r="C53" s="14"/>
      <c r="D53" s="462" t="s">
        <v>28</v>
      </c>
    </row>
    <row r="54" spans="1:4" x14ac:dyDescent="0.25">
      <c r="B54" s="15" t="s">
        <v>29</v>
      </c>
      <c r="C54" s="15"/>
      <c r="D54" s="463"/>
    </row>
    <row r="55" spans="1:4" x14ac:dyDescent="0.25">
      <c r="B55" s="16" t="s">
        <v>30</v>
      </c>
      <c r="C55" s="16"/>
      <c r="D55" s="464"/>
    </row>
    <row r="56" spans="1:4" ht="15" customHeight="1" x14ac:dyDescent="0.25">
      <c r="B56" s="17" t="s">
        <v>31</v>
      </c>
      <c r="C56" s="17"/>
      <c r="D56" s="462" t="s">
        <v>32</v>
      </c>
    </row>
    <row r="57" spans="1:4" x14ac:dyDescent="0.25">
      <c r="B57" s="18" t="s">
        <v>33</v>
      </c>
      <c r="C57" s="18"/>
      <c r="D57" s="463"/>
    </row>
    <row r="58" spans="1:4" x14ac:dyDescent="0.25">
      <c r="B58" s="18" t="s">
        <v>34</v>
      </c>
      <c r="C58" s="18"/>
      <c r="D58" s="463"/>
    </row>
    <row r="59" spans="1:4" x14ac:dyDescent="0.25">
      <c r="B59" s="18" t="s">
        <v>35</v>
      </c>
      <c r="C59" s="18"/>
      <c r="D59" s="463"/>
    </row>
    <row r="60" spans="1:4" ht="15" customHeight="1" x14ac:dyDescent="0.25">
      <c r="B60" s="467" t="s">
        <v>36</v>
      </c>
      <c r="C60" s="468"/>
      <c r="D60" s="464"/>
    </row>
    <row r="61" spans="1:4" x14ac:dyDescent="0.25">
      <c r="B61" s="19" t="s">
        <v>37</v>
      </c>
      <c r="C61" s="19"/>
      <c r="D61" s="462" t="s">
        <v>38</v>
      </c>
    </row>
    <row r="62" spans="1:4" x14ac:dyDescent="0.25">
      <c r="B62" s="20" t="s">
        <v>39</v>
      </c>
      <c r="C62" s="20"/>
      <c r="D62" s="463"/>
    </row>
    <row r="63" spans="1:4" x14ac:dyDescent="0.25">
      <c r="B63" s="469" t="s">
        <v>40</v>
      </c>
      <c r="C63" s="470"/>
      <c r="D63" s="463"/>
    </row>
    <row r="64" spans="1:4" x14ac:dyDescent="0.25">
      <c r="B64" s="20" t="s">
        <v>41</v>
      </c>
      <c r="C64" s="20"/>
      <c r="D64" s="463"/>
    </row>
    <row r="65" spans="1:4" x14ac:dyDescent="0.25">
      <c r="B65" s="20" t="s">
        <v>42</v>
      </c>
      <c r="C65" s="20"/>
      <c r="D65" s="463"/>
    </row>
    <row r="66" spans="1:4" x14ac:dyDescent="0.25">
      <c r="B66" s="20" t="s">
        <v>43</v>
      </c>
      <c r="C66" s="20"/>
      <c r="D66" s="463"/>
    </row>
    <row r="67" spans="1:4" x14ac:dyDescent="0.25">
      <c r="B67" s="20" t="s">
        <v>44</v>
      </c>
      <c r="C67" s="20"/>
      <c r="D67" s="463"/>
    </row>
    <row r="68" spans="1:4" x14ac:dyDescent="0.25">
      <c r="B68" s="20" t="s">
        <v>45</v>
      </c>
      <c r="C68" s="20"/>
      <c r="D68" s="463"/>
    </row>
    <row r="69" spans="1:4" x14ac:dyDescent="0.25">
      <c r="B69" s="20" t="s">
        <v>46</v>
      </c>
      <c r="C69" s="20"/>
      <c r="D69" s="463"/>
    </row>
    <row r="70" spans="1:4" x14ac:dyDescent="0.25">
      <c r="B70" s="20" t="s">
        <v>47</v>
      </c>
      <c r="C70" s="20"/>
      <c r="D70" s="463"/>
    </row>
    <row r="71" spans="1:4" x14ac:dyDescent="0.25">
      <c r="B71" s="32" t="s">
        <v>48</v>
      </c>
      <c r="C71" s="20"/>
      <c r="D71" s="463"/>
    </row>
    <row r="72" spans="1:4" x14ac:dyDescent="0.25">
      <c r="B72" s="32" t="s">
        <v>49</v>
      </c>
      <c r="C72" s="20"/>
      <c r="D72" s="463"/>
    </row>
    <row r="73" spans="1:4" ht="41.25" customHeight="1" x14ac:dyDescent="0.25">
      <c r="B73" s="471" t="s">
        <v>50</v>
      </c>
      <c r="C73" s="472"/>
      <c r="D73" s="464"/>
    </row>
    <row r="74" spans="1:4" x14ac:dyDescent="0.25">
      <c r="B74" s="21" t="s">
        <v>51</v>
      </c>
      <c r="C74" s="21"/>
      <c r="D74" s="22" t="s">
        <v>52</v>
      </c>
    </row>
    <row r="76" spans="1:4" x14ac:dyDescent="0.25">
      <c r="A76" s="4" t="s">
        <v>53</v>
      </c>
    </row>
    <row r="77" spans="1:4" x14ac:dyDescent="0.25">
      <c r="A77" t="s">
        <v>54</v>
      </c>
    </row>
    <row r="78" spans="1:4" ht="15" customHeight="1" x14ac:dyDescent="0.25">
      <c r="A78" t="s">
        <v>55</v>
      </c>
    </row>
    <row r="79" spans="1:4" x14ac:dyDescent="0.25">
      <c r="A79" t="s">
        <v>56</v>
      </c>
    </row>
    <row r="80" spans="1:4" x14ac:dyDescent="0.25">
      <c r="A80" t="s">
        <v>57</v>
      </c>
    </row>
    <row r="81" spans="1:4" x14ac:dyDescent="0.25">
      <c r="A81" s="459" t="s">
        <v>58</v>
      </c>
      <c r="B81" s="459"/>
      <c r="C81" s="459"/>
      <c r="D81" s="459"/>
    </row>
    <row r="82" spans="1:4" x14ac:dyDescent="0.25">
      <c r="A82" s="459"/>
      <c r="B82" s="459"/>
      <c r="C82" s="459"/>
      <c r="D82" s="459"/>
    </row>
    <row r="83" spans="1:4" x14ac:dyDescent="0.25">
      <c r="A83" s="459"/>
      <c r="B83" s="459"/>
      <c r="C83" s="459"/>
      <c r="D83" s="459"/>
    </row>
  </sheetData>
  <sheetProtection algorithmName="SHA-512" hashValue="swmU3oL5WOz0xg+Bqilh4arYEynHYpj2pdQGSEBxfpyU/bou3XruuJufwHzDnosqhxmtub7m5d/wK+ZcsoGRBg==" saltValue="i4PUE+rPg2lh9hJSqAf8wQ==" spinCount="100000" sheet="1" objects="1" scenarios="1"/>
  <customSheetViews>
    <customSheetView guid="{13810DCC-AA08-45AA-A2EB-614B3F1533B3}" showGridLines="0">
      <pane ySplit="8" topLeftCell="A21" activePane="bottomLeft" state="frozen"/>
      <selection pane="bottomLeft" activeCell="C6" sqref="C6"/>
      <pageMargins left="0" right="0" top="0" bottom="0" header="0" footer="0"/>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257</v>
      </c>
    </row>
    <row r="5" spans="1:13" x14ac:dyDescent="0.25">
      <c r="A5" s="12"/>
    </row>
    <row r="7" spans="1:13" ht="15" customHeight="1" x14ac:dyDescent="0.25">
      <c r="A7" s="459" t="s">
        <v>258</v>
      </c>
      <c r="B7" s="459"/>
      <c r="C7" s="459"/>
      <c r="D7" s="459"/>
      <c r="E7" s="459"/>
      <c r="F7" s="459"/>
      <c r="G7" s="459"/>
      <c r="H7" s="459"/>
      <c r="I7" s="459"/>
      <c r="J7" s="459"/>
      <c r="K7" s="459"/>
      <c r="L7" s="459"/>
      <c r="M7" s="459"/>
    </row>
    <row r="8" spans="1:13" x14ac:dyDescent="0.25">
      <c r="A8" s="459"/>
      <c r="B8" s="459"/>
      <c r="C8" s="459"/>
      <c r="D8" s="459"/>
      <c r="E8" s="459"/>
      <c r="F8" s="459"/>
      <c r="G8" s="459"/>
      <c r="H8" s="459"/>
      <c r="I8" s="459"/>
      <c r="J8" s="459"/>
      <c r="K8" s="459"/>
      <c r="L8" s="459"/>
      <c r="M8" s="459"/>
    </row>
    <row r="9" spans="1:13" x14ac:dyDescent="0.25">
      <c r="A9" s="459"/>
      <c r="B9" s="459"/>
      <c r="C9" s="459"/>
      <c r="D9" s="459"/>
      <c r="E9" s="459"/>
      <c r="F9" s="459"/>
      <c r="G9" s="459"/>
      <c r="H9" s="459"/>
      <c r="I9" s="459"/>
      <c r="J9" s="459"/>
      <c r="K9" s="459"/>
      <c r="L9" s="459"/>
      <c r="M9" s="459"/>
    </row>
    <row r="10" spans="1:13" x14ac:dyDescent="0.25">
      <c r="A10" s="459"/>
      <c r="B10" s="459"/>
      <c r="C10" s="459"/>
      <c r="D10" s="459"/>
      <c r="E10" s="459"/>
      <c r="F10" s="459"/>
      <c r="G10" s="459"/>
      <c r="H10" s="459"/>
      <c r="I10" s="459"/>
      <c r="J10" s="459"/>
      <c r="K10" s="459"/>
      <c r="L10" s="459"/>
      <c r="M10" s="459"/>
    </row>
    <row r="11" spans="1:13" x14ac:dyDescent="0.25">
      <c r="A11" s="459"/>
      <c r="B11" s="459"/>
      <c r="C11" s="459"/>
      <c r="D11" s="459"/>
      <c r="E11" s="459"/>
      <c r="F11" s="459"/>
      <c r="G11" s="459"/>
      <c r="H11" s="459"/>
      <c r="I11" s="459"/>
      <c r="J11" s="459"/>
      <c r="K11" s="459"/>
      <c r="L11" s="459"/>
      <c r="M11" s="459"/>
    </row>
    <row r="12" spans="1:13" x14ac:dyDescent="0.25">
      <c r="A12" s="357" t="s">
        <v>259</v>
      </c>
      <c r="B12" s="6"/>
      <c r="C12" s="6"/>
      <c r="D12" s="6"/>
      <c r="E12" s="6"/>
      <c r="F12" s="6"/>
      <c r="G12" s="6"/>
      <c r="H12" s="6"/>
      <c r="I12" s="6"/>
      <c r="J12" s="6"/>
      <c r="K12" s="6"/>
      <c r="L12" s="6"/>
      <c r="M12" s="6"/>
    </row>
    <row r="13" spans="1:13" ht="38.25" customHeight="1" x14ac:dyDescent="0.25">
      <c r="A13" s="476" t="s">
        <v>260</v>
      </c>
      <c r="B13" s="476"/>
      <c r="C13" s="476"/>
      <c r="D13" s="476"/>
      <c r="E13" s="476"/>
      <c r="F13" s="476"/>
      <c r="G13" s="476"/>
      <c r="H13" s="476"/>
      <c r="I13" s="476"/>
      <c r="J13" s="476"/>
      <c r="K13" s="476"/>
      <c r="L13" s="476"/>
      <c r="M13" s="476"/>
    </row>
    <row r="15" spans="1:13" x14ac:dyDescent="0.25">
      <c r="A15" s="357" t="s">
        <v>261</v>
      </c>
      <c r="B15" s="6"/>
      <c r="C15" s="6"/>
      <c r="D15" s="6"/>
      <c r="E15" s="6"/>
      <c r="F15" s="6"/>
      <c r="G15" s="6"/>
      <c r="H15" s="6"/>
      <c r="I15" s="6"/>
      <c r="J15" s="6"/>
      <c r="K15" s="6"/>
      <c r="L15" s="6"/>
      <c r="M15" s="6"/>
    </row>
    <row r="16" spans="1:13" ht="35.25" customHeight="1" x14ac:dyDescent="0.25">
      <c r="A16" s="476" t="s">
        <v>262</v>
      </c>
      <c r="B16" s="476"/>
      <c r="C16" s="476"/>
      <c r="D16" s="476"/>
      <c r="E16" s="476"/>
      <c r="F16" s="476"/>
      <c r="G16" s="476"/>
      <c r="H16" s="476"/>
      <c r="I16" s="476"/>
      <c r="J16" s="476"/>
      <c r="K16" s="476"/>
      <c r="L16" s="476"/>
      <c r="M16" s="476"/>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73" t="s">
        <v>256</v>
      </c>
      <c r="B34" s="473"/>
      <c r="C34" s="473"/>
      <c r="D34" s="473"/>
      <c r="E34" s="473"/>
      <c r="F34" s="473"/>
      <c r="G34" s="473"/>
      <c r="H34" s="473"/>
    </row>
  </sheetData>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3" customWidth="1"/>
    <col min="2" max="2" width="12.140625" style="43" customWidth="1"/>
    <col min="3" max="3" width="17" style="43" customWidth="1"/>
    <col min="4" max="4" width="11" style="43" customWidth="1"/>
    <col min="5" max="9" width="17.85546875" style="43" customWidth="1"/>
    <col min="10" max="10" width="12.5703125" style="43" customWidth="1"/>
    <col min="11" max="16384" width="9.140625" style="43"/>
  </cols>
  <sheetData>
    <row r="1" spans="1:11" ht="18.75" x14ac:dyDescent="0.3">
      <c r="A1" s="42" t="str">
        <f>'Cover and Instructions'!A1</f>
        <v>Georgia Families MHPAEA Parity</v>
      </c>
      <c r="J1" s="44" t="s">
        <v>59</v>
      </c>
    </row>
    <row r="2" spans="1:11" ht="26.25" x14ac:dyDescent="0.4">
      <c r="A2" s="45" t="s">
        <v>1</v>
      </c>
      <c r="J2" s="46"/>
    </row>
    <row r="3" spans="1:11" ht="21" x14ac:dyDescent="0.35">
      <c r="A3" s="47" t="s">
        <v>263</v>
      </c>
      <c r="J3" s="46"/>
    </row>
    <row r="4" spans="1:11" x14ac:dyDescent="0.25">
      <c r="C4" s="48"/>
      <c r="D4" s="48"/>
      <c r="J4" s="46"/>
    </row>
    <row r="5" spans="1:11" x14ac:dyDescent="0.25">
      <c r="A5" s="49" t="s">
        <v>2</v>
      </c>
      <c r="C5" s="50" t="str">
        <f>'Cover and Instructions'!$D$4</f>
        <v>CareSource</v>
      </c>
      <c r="D5" s="50"/>
      <c r="H5" s="51"/>
      <c r="J5" s="46"/>
    </row>
    <row r="6" spans="1:11" x14ac:dyDescent="0.25">
      <c r="A6" s="49" t="s">
        <v>264</v>
      </c>
      <c r="C6" s="50" t="str">
        <f>'Cover and Instructions'!$D$5</f>
        <v>Title XXI</v>
      </c>
      <c r="D6" s="50"/>
      <c r="H6" s="51"/>
      <c r="J6" s="46"/>
    </row>
    <row r="7" spans="1:11" ht="15.75" thickBot="1" x14ac:dyDescent="0.3"/>
    <row r="8" spans="1:11" x14ac:dyDescent="0.25">
      <c r="A8" s="52" t="s">
        <v>265</v>
      </c>
      <c r="B8" s="53"/>
      <c r="C8" s="53"/>
      <c r="D8" s="53"/>
      <c r="E8" s="53"/>
      <c r="F8" s="53"/>
      <c r="G8" s="53"/>
      <c r="H8" s="53"/>
      <c r="I8" s="53"/>
      <c r="J8" s="54"/>
    </row>
    <row r="9" spans="1:11" ht="15" customHeight="1" x14ac:dyDescent="0.25">
      <c r="A9" s="55" t="s">
        <v>266</v>
      </c>
      <c r="B9" s="56"/>
      <c r="C9" s="56"/>
      <c r="D9" s="56"/>
      <c r="E9" s="56"/>
      <c r="F9" s="56"/>
      <c r="G9" s="56"/>
      <c r="H9" s="56"/>
      <c r="I9" s="56"/>
      <c r="J9" s="57"/>
    </row>
    <row r="10" spans="1:11" x14ac:dyDescent="0.25">
      <c r="A10" s="58"/>
      <c r="B10" s="59"/>
      <c r="C10" s="59"/>
      <c r="D10" s="59"/>
      <c r="E10" s="59"/>
      <c r="F10" s="59"/>
      <c r="G10" s="59"/>
      <c r="H10" s="59"/>
      <c r="I10" s="59"/>
      <c r="J10" s="60"/>
    </row>
    <row r="11" spans="1:11" x14ac:dyDescent="0.25">
      <c r="A11" s="61" t="s">
        <v>267</v>
      </c>
      <c r="B11" s="62" t="s">
        <v>268</v>
      </c>
      <c r="C11" s="59"/>
      <c r="D11" s="59"/>
      <c r="E11" s="59"/>
      <c r="F11" s="59"/>
      <c r="G11" s="59"/>
      <c r="H11" s="63" t="s">
        <v>155</v>
      </c>
      <c r="I11" s="64" t="str">
        <f>IF(H11="yes","  Complete Section 1 and Section 2","")</f>
        <v/>
      </c>
      <c r="J11" s="60"/>
      <c r="K11" s="65"/>
    </row>
    <row r="12" spans="1:11" ht="6" customHeight="1" x14ac:dyDescent="0.25">
      <c r="A12" s="61"/>
      <c r="B12" s="62"/>
      <c r="C12" s="59"/>
      <c r="D12" s="59"/>
      <c r="E12" s="59"/>
      <c r="F12" s="59"/>
      <c r="G12" s="59"/>
      <c r="H12" s="66"/>
      <c r="I12" s="64"/>
      <c r="J12" s="60"/>
    </row>
    <row r="13" spans="1:11" x14ac:dyDescent="0.25">
      <c r="A13" s="61" t="s">
        <v>269</v>
      </c>
      <c r="B13" s="62" t="s">
        <v>270</v>
      </c>
      <c r="C13" s="59"/>
      <c r="D13" s="59"/>
      <c r="E13" s="59"/>
      <c r="F13" s="59"/>
      <c r="G13" s="59"/>
      <c r="H13" s="63" t="s">
        <v>155</v>
      </c>
      <c r="I13" s="64" t="str">
        <f>IF(H13="yes","  Complete Section 1 and Section 3","")</f>
        <v/>
      </c>
      <c r="J13" s="60"/>
    </row>
    <row r="14" spans="1:11" ht="15.75" thickBot="1" x14ac:dyDescent="0.3">
      <c r="A14" s="67"/>
      <c r="B14" s="68"/>
      <c r="C14" s="69"/>
      <c r="D14" s="69"/>
      <c r="E14" s="69"/>
      <c r="F14" s="69"/>
      <c r="G14" s="70"/>
      <c r="H14" s="71"/>
      <c r="I14" s="69"/>
      <c r="J14" s="72"/>
    </row>
    <row r="15" spans="1:11" ht="15.75" thickBot="1" x14ac:dyDescent="0.3"/>
    <row r="16" spans="1:11" ht="16.5" thickBot="1" x14ac:dyDescent="0.3">
      <c r="A16" s="492" t="s">
        <v>271</v>
      </c>
      <c r="B16" s="493"/>
      <c r="C16" s="493"/>
      <c r="D16" s="493"/>
      <c r="E16" s="493"/>
      <c r="F16" s="493"/>
      <c r="G16" s="493"/>
      <c r="H16" s="493"/>
      <c r="I16" s="493"/>
      <c r="J16" s="494"/>
    </row>
    <row r="17" spans="1:12" x14ac:dyDescent="0.25">
      <c r="A17" s="73" t="s">
        <v>272</v>
      </c>
      <c r="B17" s="74" t="s">
        <v>273</v>
      </c>
      <c r="J17" s="75"/>
      <c r="L17" s="51"/>
    </row>
    <row r="18" spans="1:12" x14ac:dyDescent="0.25">
      <c r="A18" s="73"/>
      <c r="B18" s="76" t="s">
        <v>274</v>
      </c>
      <c r="J18" s="75"/>
      <c r="L18" s="51"/>
    </row>
    <row r="19" spans="1:12" x14ac:dyDescent="0.25">
      <c r="A19" s="73"/>
      <c r="J19" s="75"/>
      <c r="L19" s="51"/>
    </row>
    <row r="20" spans="1:12" x14ac:dyDescent="0.25">
      <c r="A20" s="73"/>
      <c r="B20" s="49" t="s">
        <v>275</v>
      </c>
      <c r="F20" s="496"/>
      <c r="G20" s="496"/>
      <c r="H20" s="496"/>
      <c r="I20" s="496"/>
      <c r="J20" s="497"/>
      <c r="L20" s="51"/>
    </row>
    <row r="21" spans="1:12" x14ac:dyDescent="0.25">
      <c r="A21" s="73"/>
      <c r="J21" s="75"/>
      <c r="L21" s="51"/>
    </row>
    <row r="22" spans="1:12" x14ac:dyDescent="0.25">
      <c r="A22" s="73"/>
      <c r="D22" s="77"/>
      <c r="F22" s="77"/>
      <c r="G22" s="77" t="s">
        <v>276</v>
      </c>
      <c r="H22" s="77"/>
      <c r="I22" s="77" t="s">
        <v>276</v>
      </c>
      <c r="J22" s="78" t="s">
        <v>277</v>
      </c>
      <c r="K22" s="79"/>
      <c r="L22" s="51"/>
    </row>
    <row r="23" spans="1:12" x14ac:dyDescent="0.25">
      <c r="A23" s="73"/>
      <c r="B23" s="79"/>
      <c r="C23" s="79"/>
      <c r="E23" s="77" t="s">
        <v>278</v>
      </c>
      <c r="F23" s="79" t="s">
        <v>279</v>
      </c>
      <c r="G23" s="79" t="s">
        <v>280</v>
      </c>
      <c r="H23" s="79" t="s">
        <v>281</v>
      </c>
      <c r="I23" s="79" t="s">
        <v>280</v>
      </c>
      <c r="J23" s="80" t="s">
        <v>282</v>
      </c>
      <c r="K23" s="79"/>
      <c r="L23" s="51"/>
    </row>
    <row r="24" spans="1:12" x14ac:dyDescent="0.25">
      <c r="A24" s="73"/>
      <c r="B24" s="81" t="s">
        <v>283</v>
      </c>
      <c r="C24" s="82"/>
      <c r="D24" s="83"/>
      <c r="E24" s="84" t="s">
        <v>276</v>
      </c>
      <c r="F24" s="85" t="s">
        <v>284</v>
      </c>
      <c r="G24" s="82" t="s">
        <v>285</v>
      </c>
      <c r="H24" s="85" t="s">
        <v>284</v>
      </c>
      <c r="I24" s="82" t="s">
        <v>286</v>
      </c>
      <c r="J24" s="86" t="s">
        <v>287</v>
      </c>
      <c r="L24" s="51"/>
    </row>
    <row r="25" spans="1:12" ht="21.95" customHeight="1" x14ac:dyDescent="0.25">
      <c r="A25" s="73"/>
      <c r="B25" s="87" t="s">
        <v>126</v>
      </c>
      <c r="C25" s="79"/>
      <c r="E25" s="77"/>
      <c r="F25" s="88"/>
      <c r="G25" s="79"/>
      <c r="H25" s="88"/>
      <c r="I25" s="79"/>
      <c r="J25" s="89"/>
      <c r="L25" s="51"/>
    </row>
    <row r="26" spans="1:12" x14ac:dyDescent="0.25">
      <c r="A26" s="73"/>
      <c r="B26" s="480"/>
      <c r="C26" s="480"/>
      <c r="D26" s="480"/>
      <c r="E26" s="302"/>
      <c r="F26" s="257"/>
      <c r="G26" s="303"/>
      <c r="H26" s="257"/>
      <c r="I26" s="302"/>
      <c r="J26" s="258"/>
      <c r="L26" s="51"/>
    </row>
    <row r="27" spans="1:12" x14ac:dyDescent="0.25">
      <c r="A27" s="73"/>
      <c r="B27" s="480"/>
      <c r="C27" s="480"/>
      <c r="D27" s="480"/>
      <c r="E27" s="302"/>
      <c r="F27" s="257"/>
      <c r="G27" s="303"/>
      <c r="H27" s="257"/>
      <c r="I27" s="302"/>
      <c r="J27" s="258"/>
      <c r="L27" s="51"/>
    </row>
    <row r="28" spans="1:12" x14ac:dyDescent="0.25">
      <c r="A28" s="73"/>
      <c r="B28" s="480"/>
      <c r="C28" s="480"/>
      <c r="D28" s="480"/>
      <c r="E28" s="302"/>
      <c r="F28" s="257"/>
      <c r="G28" s="303"/>
      <c r="H28" s="257"/>
      <c r="I28" s="302"/>
      <c r="J28" s="258"/>
      <c r="L28" s="51"/>
    </row>
    <row r="29" spans="1:12" x14ac:dyDescent="0.25">
      <c r="A29" s="73"/>
      <c r="B29" s="480"/>
      <c r="C29" s="480"/>
      <c r="D29" s="480"/>
      <c r="E29" s="302"/>
      <c r="F29" s="257"/>
      <c r="G29" s="303"/>
      <c r="H29" s="257"/>
      <c r="I29" s="302"/>
      <c r="J29" s="258"/>
      <c r="L29" s="51"/>
    </row>
    <row r="30" spans="1:12" x14ac:dyDescent="0.25">
      <c r="A30" s="73"/>
      <c r="B30" s="480"/>
      <c r="C30" s="480"/>
      <c r="D30" s="480"/>
      <c r="E30" s="302"/>
      <c r="F30" s="257"/>
      <c r="G30" s="303"/>
      <c r="H30" s="257"/>
      <c r="I30" s="302"/>
      <c r="J30" s="258"/>
      <c r="L30" s="51"/>
    </row>
    <row r="31" spans="1:12" x14ac:dyDescent="0.25">
      <c r="A31" s="73"/>
      <c r="B31" s="480"/>
      <c r="C31" s="480"/>
      <c r="D31" s="480"/>
      <c r="E31" s="302"/>
      <c r="F31" s="257"/>
      <c r="G31" s="303"/>
      <c r="H31" s="257"/>
      <c r="I31" s="302"/>
      <c r="J31" s="258"/>
      <c r="L31" s="51"/>
    </row>
    <row r="32" spans="1:12" x14ac:dyDescent="0.25">
      <c r="A32" s="73"/>
      <c r="B32" s="481" t="s">
        <v>288</v>
      </c>
      <c r="C32" s="482"/>
      <c r="D32" s="483"/>
      <c r="E32" s="302"/>
      <c r="F32" s="257"/>
      <c r="G32" s="303"/>
      <c r="H32" s="257"/>
      <c r="I32" s="302"/>
      <c r="J32" s="258"/>
      <c r="L32" s="51"/>
    </row>
    <row r="33" spans="1:12" x14ac:dyDescent="0.25">
      <c r="A33" s="73"/>
      <c r="B33" s="480"/>
      <c r="C33" s="480"/>
      <c r="D33" s="480"/>
      <c r="E33" s="302"/>
      <c r="F33" s="257"/>
      <c r="G33" s="303"/>
      <c r="H33" s="257"/>
      <c r="I33" s="302"/>
      <c r="J33" s="258"/>
      <c r="L33" s="51"/>
    </row>
    <row r="34" spans="1:12" ht="21.95" customHeight="1" x14ac:dyDescent="0.25">
      <c r="A34" s="73"/>
      <c r="B34" s="87" t="s">
        <v>138</v>
      </c>
      <c r="C34" s="79"/>
      <c r="E34" s="77"/>
      <c r="F34" s="88"/>
      <c r="G34" s="79"/>
      <c r="H34" s="88"/>
      <c r="I34" s="79"/>
      <c r="J34" s="89"/>
      <c r="L34" s="51"/>
    </row>
    <row r="35" spans="1:12" x14ac:dyDescent="0.25">
      <c r="A35" s="73"/>
      <c r="B35" s="480"/>
      <c r="C35" s="480"/>
      <c r="D35" s="480"/>
      <c r="E35" s="302"/>
      <c r="F35" s="257"/>
      <c r="G35" s="303"/>
      <c r="H35" s="257"/>
      <c r="I35" s="302"/>
      <c r="J35" s="258"/>
      <c r="L35" s="51"/>
    </row>
    <row r="36" spans="1:12" x14ac:dyDescent="0.25">
      <c r="A36" s="73"/>
      <c r="B36" s="480"/>
      <c r="C36" s="480"/>
      <c r="D36" s="480"/>
      <c r="E36" s="302"/>
      <c r="F36" s="257"/>
      <c r="G36" s="303"/>
      <c r="H36" s="257"/>
      <c r="I36" s="302"/>
      <c r="J36" s="258"/>
      <c r="L36" s="51"/>
    </row>
    <row r="37" spans="1:12" x14ac:dyDescent="0.25">
      <c r="A37" s="73"/>
      <c r="B37" s="480"/>
      <c r="C37" s="480"/>
      <c r="D37" s="480"/>
      <c r="E37" s="302"/>
      <c r="F37" s="257"/>
      <c r="G37" s="303"/>
      <c r="H37" s="257"/>
      <c r="I37" s="302"/>
      <c r="J37" s="258"/>
      <c r="L37" s="51"/>
    </row>
    <row r="38" spans="1:12" x14ac:dyDescent="0.25">
      <c r="A38" s="73"/>
      <c r="B38" s="480"/>
      <c r="C38" s="480"/>
      <c r="D38" s="480"/>
      <c r="E38" s="302"/>
      <c r="F38" s="257"/>
      <c r="G38" s="303"/>
      <c r="H38" s="257"/>
      <c r="I38" s="302"/>
      <c r="J38" s="258"/>
      <c r="L38" s="51"/>
    </row>
    <row r="39" spans="1:12" x14ac:dyDescent="0.25">
      <c r="A39" s="73"/>
      <c r="B39" s="480"/>
      <c r="C39" s="480"/>
      <c r="D39" s="480"/>
      <c r="E39" s="302"/>
      <c r="F39" s="257"/>
      <c r="G39" s="303"/>
      <c r="H39" s="257"/>
      <c r="I39" s="302"/>
      <c r="J39" s="258"/>
      <c r="L39" s="51"/>
    </row>
    <row r="40" spans="1:12" x14ac:dyDescent="0.25">
      <c r="A40" s="73"/>
      <c r="B40" s="480"/>
      <c r="C40" s="480"/>
      <c r="D40" s="480"/>
      <c r="E40" s="302"/>
      <c r="F40" s="257"/>
      <c r="G40" s="303"/>
      <c r="H40" s="257"/>
      <c r="I40" s="302"/>
      <c r="J40" s="258"/>
      <c r="L40" s="51"/>
    </row>
    <row r="41" spans="1:12" x14ac:dyDescent="0.25">
      <c r="A41" s="73"/>
      <c r="B41" s="481" t="s">
        <v>288</v>
      </c>
      <c r="C41" s="482"/>
      <c r="D41" s="483"/>
      <c r="E41" s="302"/>
      <c r="F41" s="257"/>
      <c r="G41" s="303"/>
      <c r="H41" s="257"/>
      <c r="I41" s="302"/>
      <c r="J41" s="258"/>
      <c r="L41" s="51"/>
    </row>
    <row r="42" spans="1:12" x14ac:dyDescent="0.25">
      <c r="A42" s="73"/>
      <c r="B42" s="480"/>
      <c r="C42" s="480"/>
      <c r="D42" s="480"/>
      <c r="E42" s="302"/>
      <c r="F42" s="257"/>
      <c r="G42" s="303"/>
      <c r="H42" s="257"/>
      <c r="I42" s="302"/>
      <c r="J42" s="258"/>
      <c r="L42" s="51"/>
    </row>
    <row r="43" spans="1:12" ht="21.95" customHeight="1" x14ac:dyDescent="0.25">
      <c r="A43" s="73"/>
      <c r="B43" s="87" t="s">
        <v>289</v>
      </c>
      <c r="C43" s="79"/>
      <c r="E43" s="77"/>
      <c r="F43" s="88"/>
      <c r="G43" s="79"/>
      <c r="H43" s="88"/>
      <c r="I43" s="79"/>
      <c r="J43" s="89"/>
      <c r="L43" s="51"/>
    </row>
    <row r="44" spans="1:12" x14ac:dyDescent="0.25">
      <c r="A44" s="73"/>
      <c r="B44" s="480"/>
      <c r="C44" s="480"/>
      <c r="D44" s="480"/>
      <c r="E44" s="302"/>
      <c r="F44" s="257"/>
      <c r="G44" s="303"/>
      <c r="H44" s="257"/>
      <c r="I44" s="302"/>
      <c r="J44" s="258"/>
      <c r="L44" s="51"/>
    </row>
    <row r="45" spans="1:12" x14ac:dyDescent="0.25">
      <c r="A45" s="73"/>
      <c r="B45" s="480"/>
      <c r="C45" s="480"/>
      <c r="D45" s="480"/>
      <c r="E45" s="302"/>
      <c r="F45" s="257"/>
      <c r="G45" s="303"/>
      <c r="H45" s="257"/>
      <c r="I45" s="302"/>
      <c r="J45" s="258"/>
      <c r="L45" s="51"/>
    </row>
    <row r="46" spans="1:12" x14ac:dyDescent="0.25">
      <c r="A46" s="73"/>
      <c r="B46" s="480"/>
      <c r="C46" s="480"/>
      <c r="D46" s="480"/>
      <c r="E46" s="302"/>
      <c r="F46" s="257"/>
      <c r="G46" s="303"/>
      <c r="H46" s="257"/>
      <c r="I46" s="302"/>
      <c r="J46" s="258"/>
      <c r="L46" s="51"/>
    </row>
    <row r="47" spans="1:12" x14ac:dyDescent="0.25">
      <c r="A47" s="73"/>
      <c r="B47" s="480"/>
      <c r="C47" s="480"/>
      <c r="D47" s="480"/>
      <c r="E47" s="302"/>
      <c r="F47" s="257"/>
      <c r="G47" s="303"/>
      <c r="H47" s="257"/>
      <c r="I47" s="302"/>
      <c r="J47" s="258"/>
      <c r="L47" s="51"/>
    </row>
    <row r="48" spans="1:12" x14ac:dyDescent="0.25">
      <c r="A48" s="73"/>
      <c r="B48" s="480"/>
      <c r="C48" s="480"/>
      <c r="D48" s="480"/>
      <c r="E48" s="302"/>
      <c r="F48" s="257"/>
      <c r="G48" s="303"/>
      <c r="H48" s="257"/>
      <c r="I48" s="302"/>
      <c r="J48" s="258"/>
      <c r="L48" s="51"/>
    </row>
    <row r="49" spans="1:12" x14ac:dyDescent="0.25">
      <c r="A49" s="73"/>
      <c r="B49" s="480"/>
      <c r="C49" s="480"/>
      <c r="D49" s="480"/>
      <c r="E49" s="302"/>
      <c r="F49" s="257"/>
      <c r="G49" s="303"/>
      <c r="H49" s="257"/>
      <c r="I49" s="302"/>
      <c r="J49" s="258"/>
      <c r="L49" s="51"/>
    </row>
    <row r="50" spans="1:12" x14ac:dyDescent="0.25">
      <c r="A50" s="73"/>
      <c r="B50" s="481" t="s">
        <v>288</v>
      </c>
      <c r="C50" s="482"/>
      <c r="D50" s="483"/>
      <c r="E50" s="302"/>
      <c r="F50" s="257"/>
      <c r="G50" s="303"/>
      <c r="H50" s="257"/>
      <c r="I50" s="302"/>
      <c r="J50" s="258"/>
      <c r="L50" s="51"/>
    </row>
    <row r="51" spans="1:12" x14ac:dyDescent="0.25">
      <c r="A51" s="73"/>
      <c r="B51" s="480"/>
      <c r="C51" s="480"/>
      <c r="D51" s="480"/>
      <c r="E51" s="302"/>
      <c r="F51" s="257"/>
      <c r="G51" s="303"/>
      <c r="H51" s="257"/>
      <c r="I51" s="302"/>
      <c r="J51" s="258"/>
      <c r="L51" s="51"/>
    </row>
    <row r="52" spans="1:12" ht="21.95" customHeight="1" x14ac:dyDescent="0.25">
      <c r="A52" s="73"/>
      <c r="B52" s="87" t="s">
        <v>290</v>
      </c>
      <c r="C52" s="79"/>
      <c r="E52" s="77"/>
      <c r="F52" s="88"/>
      <c r="G52" s="79"/>
      <c r="H52" s="88"/>
      <c r="I52" s="79"/>
      <c r="J52" s="89"/>
      <c r="L52" s="51"/>
    </row>
    <row r="53" spans="1:12" x14ac:dyDescent="0.25">
      <c r="A53" s="73"/>
      <c r="B53" s="480"/>
      <c r="C53" s="480"/>
      <c r="D53" s="480"/>
      <c r="E53" s="302"/>
      <c r="F53" s="257"/>
      <c r="G53" s="303"/>
      <c r="H53" s="257"/>
      <c r="I53" s="302"/>
      <c r="J53" s="258"/>
      <c r="L53" s="51"/>
    </row>
    <row r="54" spans="1:12" x14ac:dyDescent="0.25">
      <c r="A54" s="73"/>
      <c r="B54" s="480"/>
      <c r="C54" s="480"/>
      <c r="D54" s="480"/>
      <c r="E54" s="302"/>
      <c r="F54" s="257"/>
      <c r="G54" s="303"/>
      <c r="H54" s="257"/>
      <c r="I54" s="302"/>
      <c r="J54" s="258"/>
      <c r="L54" s="51"/>
    </row>
    <row r="55" spans="1:12" x14ac:dyDescent="0.25">
      <c r="A55" s="73"/>
      <c r="B55" s="480"/>
      <c r="C55" s="480"/>
      <c r="D55" s="480"/>
      <c r="E55" s="302"/>
      <c r="F55" s="257"/>
      <c r="G55" s="303"/>
      <c r="H55" s="257"/>
      <c r="I55" s="302"/>
      <c r="J55" s="258"/>
      <c r="L55" s="51"/>
    </row>
    <row r="56" spans="1:12" x14ac:dyDescent="0.25">
      <c r="A56" s="73"/>
      <c r="B56" s="480"/>
      <c r="C56" s="480"/>
      <c r="D56" s="480"/>
      <c r="E56" s="302"/>
      <c r="F56" s="257"/>
      <c r="G56" s="303"/>
      <c r="H56" s="257"/>
      <c r="I56" s="302"/>
      <c r="J56" s="258"/>
      <c r="L56" s="51"/>
    </row>
    <row r="57" spans="1:12" x14ac:dyDescent="0.25">
      <c r="A57" s="73"/>
      <c r="B57" s="480"/>
      <c r="C57" s="480"/>
      <c r="D57" s="480"/>
      <c r="E57" s="302"/>
      <c r="F57" s="257"/>
      <c r="G57" s="303"/>
      <c r="H57" s="257"/>
      <c r="I57" s="302"/>
      <c r="J57" s="258"/>
      <c r="L57" s="51"/>
    </row>
    <row r="58" spans="1:12" x14ac:dyDescent="0.25">
      <c r="A58" s="73"/>
      <c r="B58" s="480"/>
      <c r="C58" s="480"/>
      <c r="D58" s="480"/>
      <c r="E58" s="302"/>
      <c r="F58" s="257"/>
      <c r="G58" s="303"/>
      <c r="H58" s="257"/>
      <c r="I58" s="302"/>
      <c r="J58" s="258"/>
      <c r="L58" s="51"/>
    </row>
    <row r="59" spans="1:12" x14ac:dyDescent="0.25">
      <c r="A59" s="73"/>
      <c r="B59" s="481" t="s">
        <v>288</v>
      </c>
      <c r="C59" s="482"/>
      <c r="D59" s="483"/>
      <c r="E59" s="302"/>
      <c r="F59" s="257"/>
      <c r="G59" s="303"/>
      <c r="H59" s="257"/>
      <c r="I59" s="302"/>
      <c r="J59" s="258"/>
      <c r="L59" s="51"/>
    </row>
    <row r="60" spans="1:12" x14ac:dyDescent="0.25">
      <c r="A60" s="73"/>
      <c r="B60" s="480"/>
      <c r="C60" s="480"/>
      <c r="D60" s="480"/>
      <c r="E60" s="302"/>
      <c r="F60" s="257"/>
      <c r="G60" s="303"/>
      <c r="H60" s="257"/>
      <c r="I60" s="302"/>
      <c r="J60" s="258"/>
      <c r="L60" s="51"/>
    </row>
    <row r="61" spans="1:12" x14ac:dyDescent="0.25">
      <c r="A61" s="73"/>
      <c r="B61" s="43" t="s">
        <v>291</v>
      </c>
      <c r="E61" s="304">
        <f>SUM(E26:E60)</f>
        <v>0</v>
      </c>
      <c r="G61" s="304">
        <f>SUM(G26:G60)</f>
        <v>0</v>
      </c>
      <c r="I61" s="304">
        <f>SUM(I26:I60)</f>
        <v>0</v>
      </c>
      <c r="J61" s="75"/>
      <c r="L61" s="51"/>
    </row>
    <row r="62" spans="1:12" x14ac:dyDescent="0.25">
      <c r="A62" s="73"/>
      <c r="B62" s="43" t="s">
        <v>292</v>
      </c>
      <c r="G62" s="300" t="e">
        <f>G61/E61</f>
        <v>#DIV/0!</v>
      </c>
      <c r="I62" s="300" t="e">
        <f>I61/E61</f>
        <v>#DIV/0!</v>
      </c>
      <c r="J62" s="75"/>
      <c r="L62" s="51"/>
    </row>
    <row r="63" spans="1:12" x14ac:dyDescent="0.25">
      <c r="A63" s="73"/>
      <c r="B63" s="43" t="s">
        <v>293</v>
      </c>
      <c r="G63" s="91" t="e">
        <f>IF(G62&lt;(1/3),"Yes","No")</f>
        <v>#DIV/0!</v>
      </c>
      <c r="I63" s="91" t="e">
        <f>IF(I62&lt;(1/3),"Yes","No")</f>
        <v>#DIV/0!</v>
      </c>
      <c r="J63" s="75"/>
      <c r="L63" s="51"/>
    </row>
    <row r="64" spans="1:12" x14ac:dyDescent="0.25">
      <c r="A64" s="73"/>
      <c r="B64" s="43" t="s">
        <v>294</v>
      </c>
      <c r="G64" s="91" t="e">
        <f>IF(G62&gt;(2/3),"Yes","No")</f>
        <v>#DIV/0!</v>
      </c>
      <c r="I64" s="91" t="e">
        <f>IF(I62&gt;(2/3),"Yes","No")</f>
        <v>#DIV/0!</v>
      </c>
      <c r="J64" s="75"/>
      <c r="L64" s="51"/>
    </row>
    <row r="65" spans="1:12" x14ac:dyDescent="0.25">
      <c r="A65" s="73"/>
      <c r="J65" s="75"/>
      <c r="L65" s="51"/>
    </row>
    <row r="66" spans="1:12" x14ac:dyDescent="0.25">
      <c r="A66" s="92" t="s">
        <v>295</v>
      </c>
      <c r="G66" s="91"/>
      <c r="I66" s="91"/>
      <c r="J66" s="75"/>
      <c r="L66" s="51"/>
    </row>
    <row r="67" spans="1:12" x14ac:dyDescent="0.25">
      <c r="A67" s="93" t="s">
        <v>296</v>
      </c>
      <c r="B67" s="486"/>
      <c r="C67" s="487"/>
      <c r="D67" s="487"/>
      <c r="E67" s="487"/>
      <c r="F67" s="487"/>
      <c r="G67" s="487"/>
      <c r="H67" s="487"/>
      <c r="I67" s="487"/>
      <c r="J67" s="488"/>
      <c r="L67" s="51"/>
    </row>
    <row r="68" spans="1:12" x14ac:dyDescent="0.25">
      <c r="A68" s="93" t="s">
        <v>297</v>
      </c>
      <c r="B68" s="486"/>
      <c r="C68" s="487"/>
      <c r="D68" s="487"/>
      <c r="E68" s="487"/>
      <c r="F68" s="487"/>
      <c r="G68" s="487"/>
      <c r="H68" s="487"/>
      <c r="I68" s="487"/>
      <c r="J68" s="488"/>
      <c r="L68" s="51"/>
    </row>
    <row r="69" spans="1:12" x14ac:dyDescent="0.25">
      <c r="A69" s="93" t="s">
        <v>298</v>
      </c>
      <c r="B69" s="489" t="s">
        <v>299</v>
      </c>
      <c r="C69" s="490"/>
      <c r="D69" s="490"/>
      <c r="E69" s="490"/>
      <c r="F69" s="490"/>
      <c r="G69" s="490"/>
      <c r="H69" s="490"/>
      <c r="I69" s="490"/>
      <c r="J69" s="491"/>
      <c r="L69" s="51"/>
    </row>
    <row r="70" spans="1:12" ht="16.5" thickBot="1" x14ac:dyDescent="0.3">
      <c r="A70" s="94"/>
      <c r="B70" s="95"/>
      <c r="C70" s="95"/>
      <c r="D70" s="95"/>
      <c r="E70" s="95"/>
      <c r="F70" s="95"/>
      <c r="G70" s="96"/>
      <c r="H70" s="95"/>
      <c r="I70" s="96"/>
      <c r="J70" s="97"/>
      <c r="L70" s="51"/>
    </row>
    <row r="71" spans="1:12" ht="16.5" thickBot="1" x14ac:dyDescent="0.3">
      <c r="A71" s="98"/>
      <c r="G71" s="99"/>
      <c r="I71" s="99"/>
      <c r="L71" s="51"/>
    </row>
    <row r="72" spans="1:12" ht="16.5" thickBot="1" x14ac:dyDescent="0.3">
      <c r="A72" s="492" t="s">
        <v>300</v>
      </c>
      <c r="B72" s="493"/>
      <c r="C72" s="493"/>
      <c r="D72" s="493"/>
      <c r="E72" s="493"/>
      <c r="F72" s="493"/>
      <c r="G72" s="493"/>
      <c r="H72" s="493"/>
      <c r="I72" s="493"/>
      <c r="J72" s="494"/>
      <c r="L72" s="51"/>
    </row>
    <row r="73" spans="1:12" x14ac:dyDescent="0.25">
      <c r="A73" s="73" t="s">
        <v>301</v>
      </c>
      <c r="B73" s="43" t="s">
        <v>302</v>
      </c>
      <c r="J73" s="100" t="e">
        <f>G63</f>
        <v>#DIV/0!</v>
      </c>
    </row>
    <row r="74" spans="1:12" x14ac:dyDescent="0.25">
      <c r="A74" s="92"/>
      <c r="B74" s="76" t="s">
        <v>303</v>
      </c>
      <c r="J74" s="101"/>
      <c r="L74" s="51"/>
    </row>
    <row r="75" spans="1:12" x14ac:dyDescent="0.25">
      <c r="A75" s="92"/>
      <c r="J75" s="75"/>
      <c r="L75" s="51"/>
    </row>
    <row r="76" spans="1:12" ht="15" customHeight="1" x14ac:dyDescent="0.25">
      <c r="A76" s="73" t="s">
        <v>304</v>
      </c>
      <c r="B76" s="43" t="s">
        <v>305</v>
      </c>
      <c r="J76" s="100" t="e">
        <f>G64</f>
        <v>#DIV/0!</v>
      </c>
    </row>
    <row r="77" spans="1:12" ht="15" customHeight="1" x14ac:dyDescent="0.25">
      <c r="A77" s="73"/>
      <c r="B77" s="76" t="s">
        <v>306</v>
      </c>
      <c r="C77" s="76"/>
      <c r="J77" s="101"/>
    </row>
    <row r="78" spans="1:12" ht="15" customHeight="1" x14ac:dyDescent="0.25">
      <c r="A78" s="73"/>
      <c r="B78" s="102" t="s">
        <v>272</v>
      </c>
      <c r="C78" s="495" t="s">
        <v>307</v>
      </c>
      <c r="D78" s="495"/>
      <c r="E78" s="495"/>
      <c r="F78" s="495"/>
      <c r="G78" s="495"/>
      <c r="H78" s="495"/>
      <c r="J78" s="101"/>
    </row>
    <row r="79" spans="1:12" ht="15" customHeight="1" x14ac:dyDescent="0.25">
      <c r="A79" s="73"/>
      <c r="C79" s="495"/>
      <c r="D79" s="495"/>
      <c r="E79" s="495"/>
      <c r="F79" s="495"/>
      <c r="G79" s="495"/>
      <c r="H79" s="495"/>
      <c r="J79" s="101"/>
    </row>
    <row r="80" spans="1:12" x14ac:dyDescent="0.25">
      <c r="A80" s="73"/>
      <c r="B80" s="102" t="s">
        <v>301</v>
      </c>
      <c r="C80" s="76" t="s">
        <v>308</v>
      </c>
      <c r="J80" s="75"/>
    </row>
    <row r="81" spans="1:12" x14ac:dyDescent="0.25">
      <c r="A81" s="73"/>
      <c r="J81" s="75"/>
    </row>
    <row r="82" spans="1:12" x14ac:dyDescent="0.25">
      <c r="A82" s="73" t="s">
        <v>309</v>
      </c>
      <c r="B82" s="43" t="s">
        <v>310</v>
      </c>
      <c r="J82" s="75"/>
    </row>
    <row r="83" spans="1:12" x14ac:dyDescent="0.25">
      <c r="A83" s="73"/>
      <c r="J83" s="75"/>
    </row>
    <row r="84" spans="1:12" x14ac:dyDescent="0.25">
      <c r="A84" s="73"/>
      <c r="B84" s="49" t="s">
        <v>275</v>
      </c>
      <c r="F84" s="496"/>
      <c r="G84" s="496"/>
      <c r="H84" s="496"/>
      <c r="I84" s="496"/>
      <c r="J84" s="497"/>
    </row>
    <row r="85" spans="1:12" x14ac:dyDescent="0.25">
      <c r="A85" s="73"/>
      <c r="B85" s="49"/>
      <c r="F85" s="103"/>
      <c r="G85" s="103"/>
      <c r="H85" s="103"/>
      <c r="I85" s="103"/>
      <c r="J85" s="104"/>
    </row>
    <row r="86" spans="1:12" x14ac:dyDescent="0.25">
      <c r="A86" s="105"/>
      <c r="C86" s="77"/>
      <c r="D86" s="79"/>
      <c r="F86" s="79"/>
      <c r="H86" s="79" t="s">
        <v>311</v>
      </c>
      <c r="I86" s="79" t="s">
        <v>311</v>
      </c>
      <c r="J86" s="80" t="s">
        <v>277</v>
      </c>
    </row>
    <row r="87" spans="1:12" ht="15" customHeight="1" x14ac:dyDescent="0.25">
      <c r="A87" s="105"/>
      <c r="C87" s="50"/>
      <c r="D87" s="50"/>
      <c r="F87" s="79"/>
      <c r="H87" s="106" t="s">
        <v>129</v>
      </c>
      <c r="I87" s="107" t="s">
        <v>131</v>
      </c>
      <c r="J87" s="80" t="s">
        <v>282</v>
      </c>
    </row>
    <row r="88" spans="1:12" x14ac:dyDescent="0.25">
      <c r="A88" s="105"/>
      <c r="B88" s="108" t="s">
        <v>312</v>
      </c>
      <c r="C88" s="108"/>
      <c r="D88" s="108"/>
      <c r="E88" s="83"/>
      <c r="F88" s="82"/>
      <c r="G88" s="83"/>
      <c r="H88" s="82" t="s">
        <v>313</v>
      </c>
      <c r="I88" s="82" t="s">
        <v>313</v>
      </c>
      <c r="J88" s="109" t="s">
        <v>287</v>
      </c>
    </row>
    <row r="89" spans="1:12" ht="21.95" customHeight="1" x14ac:dyDescent="0.25">
      <c r="A89" s="479"/>
      <c r="B89" s="87" t="s">
        <v>126</v>
      </c>
      <c r="C89" s="79"/>
      <c r="E89" s="77"/>
      <c r="F89" s="88"/>
      <c r="G89" s="79"/>
      <c r="H89" s="88"/>
      <c r="I89" s="79"/>
      <c r="J89" s="89"/>
      <c r="L89" s="51"/>
    </row>
    <row r="90" spans="1:12" x14ac:dyDescent="0.25">
      <c r="A90" s="479"/>
      <c r="B90" s="477"/>
      <c r="C90" s="477"/>
      <c r="D90" s="477"/>
      <c r="E90" s="477"/>
      <c r="F90" s="477"/>
      <c r="G90" s="477"/>
      <c r="H90" s="259"/>
      <c r="I90" s="259"/>
      <c r="J90" s="260"/>
    </row>
    <row r="91" spans="1:12" x14ac:dyDescent="0.25">
      <c r="A91" s="479"/>
      <c r="B91" s="477"/>
      <c r="C91" s="477"/>
      <c r="D91" s="477"/>
      <c r="E91" s="477"/>
      <c r="F91" s="477"/>
      <c r="G91" s="477"/>
      <c r="H91" s="259"/>
      <c r="I91" s="259"/>
      <c r="J91" s="260"/>
    </row>
    <row r="92" spans="1:12" x14ac:dyDescent="0.25">
      <c r="A92" s="479"/>
      <c r="B92" s="477"/>
      <c r="C92" s="477"/>
      <c r="D92" s="477"/>
      <c r="E92" s="477"/>
      <c r="F92" s="477"/>
      <c r="G92" s="477"/>
      <c r="H92" s="259"/>
      <c r="I92" s="259"/>
      <c r="J92" s="260"/>
    </row>
    <row r="93" spans="1:12" x14ac:dyDescent="0.25">
      <c r="A93" s="479"/>
      <c r="B93" s="477"/>
      <c r="C93" s="477"/>
      <c r="D93" s="477"/>
      <c r="E93" s="477"/>
      <c r="F93" s="477"/>
      <c r="G93" s="477"/>
      <c r="H93" s="259"/>
      <c r="I93" s="259"/>
      <c r="J93" s="260"/>
    </row>
    <row r="94" spans="1:12" x14ac:dyDescent="0.25">
      <c r="A94" s="479"/>
      <c r="B94" s="477"/>
      <c r="C94" s="477"/>
      <c r="D94" s="477"/>
      <c r="E94" s="477"/>
      <c r="F94" s="477"/>
      <c r="G94" s="477"/>
      <c r="H94" s="259"/>
      <c r="I94" s="259"/>
      <c r="J94" s="260"/>
    </row>
    <row r="95" spans="1:12" x14ac:dyDescent="0.25">
      <c r="A95" s="479"/>
      <c r="B95" s="478" t="s">
        <v>288</v>
      </c>
      <c r="C95" s="478"/>
      <c r="D95" s="478"/>
      <c r="E95" s="478"/>
      <c r="F95" s="478"/>
      <c r="G95" s="478"/>
      <c r="H95" s="259"/>
      <c r="I95" s="259"/>
      <c r="J95" s="260"/>
    </row>
    <row r="96" spans="1:12" x14ac:dyDescent="0.25">
      <c r="A96" s="479"/>
      <c r="B96" s="477"/>
      <c r="C96" s="477"/>
      <c r="D96" s="477"/>
      <c r="E96" s="477"/>
      <c r="F96" s="477"/>
      <c r="G96" s="477"/>
      <c r="H96" s="259"/>
      <c r="I96" s="259"/>
      <c r="J96" s="260"/>
    </row>
    <row r="97" spans="1:12" ht="21.95" customHeight="1" x14ac:dyDescent="0.25">
      <c r="A97" s="479"/>
      <c r="B97" s="87" t="s">
        <v>138</v>
      </c>
      <c r="C97" s="79"/>
      <c r="E97" s="77"/>
      <c r="F97" s="88"/>
      <c r="G97" s="79"/>
      <c r="H97" s="88"/>
      <c r="I97" s="79"/>
      <c r="J97" s="89"/>
      <c r="L97" s="51"/>
    </row>
    <row r="98" spans="1:12" x14ac:dyDescent="0.25">
      <c r="A98" s="479"/>
      <c r="B98" s="477"/>
      <c r="C98" s="477"/>
      <c r="D98" s="477"/>
      <c r="E98" s="477"/>
      <c r="F98" s="477"/>
      <c r="G98" s="477"/>
      <c r="H98" s="259"/>
      <c r="I98" s="259"/>
      <c r="J98" s="260"/>
    </row>
    <row r="99" spans="1:12" x14ac:dyDescent="0.25">
      <c r="A99" s="479"/>
      <c r="B99" s="477"/>
      <c r="C99" s="477"/>
      <c r="D99" s="477"/>
      <c r="E99" s="477"/>
      <c r="F99" s="477"/>
      <c r="G99" s="477"/>
      <c r="H99" s="259"/>
      <c r="I99" s="259"/>
      <c r="J99" s="260"/>
    </row>
    <row r="100" spans="1:12" x14ac:dyDescent="0.25">
      <c r="A100" s="479"/>
      <c r="B100" s="477"/>
      <c r="C100" s="477"/>
      <c r="D100" s="477"/>
      <c r="E100" s="477"/>
      <c r="F100" s="477"/>
      <c r="G100" s="477"/>
      <c r="H100" s="259"/>
      <c r="I100" s="259"/>
      <c r="J100" s="260"/>
    </row>
    <row r="101" spans="1:12" x14ac:dyDescent="0.25">
      <c r="A101" s="479"/>
      <c r="B101" s="477"/>
      <c r="C101" s="477"/>
      <c r="D101" s="477"/>
      <c r="E101" s="477"/>
      <c r="F101" s="477"/>
      <c r="G101" s="477"/>
      <c r="H101" s="259"/>
      <c r="I101" s="259"/>
      <c r="J101" s="260"/>
    </row>
    <row r="102" spans="1:12" x14ac:dyDescent="0.25">
      <c r="A102" s="479"/>
      <c r="B102" s="477"/>
      <c r="C102" s="477"/>
      <c r="D102" s="477"/>
      <c r="E102" s="477"/>
      <c r="F102" s="477"/>
      <c r="G102" s="477"/>
      <c r="H102" s="259"/>
      <c r="I102" s="259"/>
      <c r="J102" s="260"/>
    </row>
    <row r="103" spans="1:12" x14ac:dyDescent="0.25">
      <c r="A103" s="479"/>
      <c r="B103" s="478" t="s">
        <v>288</v>
      </c>
      <c r="C103" s="478"/>
      <c r="D103" s="478"/>
      <c r="E103" s="478"/>
      <c r="F103" s="478"/>
      <c r="G103" s="478"/>
      <c r="H103" s="259"/>
      <c r="I103" s="259"/>
      <c r="J103" s="260"/>
    </row>
    <row r="104" spans="1:12" x14ac:dyDescent="0.25">
      <c r="A104" s="479"/>
      <c r="B104" s="477"/>
      <c r="C104" s="477"/>
      <c r="D104" s="477"/>
      <c r="E104" s="477"/>
      <c r="F104" s="477"/>
      <c r="G104" s="477"/>
      <c r="H104" s="259"/>
      <c r="I104" s="259"/>
      <c r="J104" s="260"/>
    </row>
    <row r="105" spans="1:12" ht="21.95" customHeight="1" x14ac:dyDescent="0.25">
      <c r="A105" s="479"/>
      <c r="B105" s="87" t="s">
        <v>289</v>
      </c>
      <c r="C105" s="79"/>
      <c r="E105" s="77"/>
      <c r="F105" s="88"/>
      <c r="G105" s="79"/>
      <c r="H105" s="88"/>
      <c r="I105" s="79"/>
      <c r="J105" s="89"/>
      <c r="L105" s="51"/>
    </row>
    <row r="106" spans="1:12" x14ac:dyDescent="0.25">
      <c r="A106" s="479"/>
      <c r="B106" s="477"/>
      <c r="C106" s="477"/>
      <c r="D106" s="477"/>
      <c r="E106" s="477"/>
      <c r="F106" s="477"/>
      <c r="G106" s="477"/>
      <c r="H106" s="259"/>
      <c r="I106" s="259"/>
      <c r="J106" s="260"/>
    </row>
    <row r="107" spans="1:12" x14ac:dyDescent="0.25">
      <c r="A107" s="479"/>
      <c r="B107" s="477"/>
      <c r="C107" s="477"/>
      <c r="D107" s="477"/>
      <c r="E107" s="477"/>
      <c r="F107" s="477"/>
      <c r="G107" s="477"/>
      <c r="H107" s="259"/>
      <c r="I107" s="259"/>
      <c r="J107" s="260"/>
    </row>
    <row r="108" spans="1:12" x14ac:dyDescent="0.25">
      <c r="A108" s="479"/>
      <c r="B108" s="477"/>
      <c r="C108" s="477"/>
      <c r="D108" s="477"/>
      <c r="E108" s="477"/>
      <c r="F108" s="477"/>
      <c r="G108" s="477"/>
      <c r="H108" s="259"/>
      <c r="I108" s="259"/>
      <c r="J108" s="260"/>
    </row>
    <row r="109" spans="1:12" x14ac:dyDescent="0.25">
      <c r="A109" s="479"/>
      <c r="B109" s="477"/>
      <c r="C109" s="477"/>
      <c r="D109" s="477"/>
      <c r="E109" s="477"/>
      <c r="F109" s="477"/>
      <c r="G109" s="477"/>
      <c r="H109" s="259"/>
      <c r="I109" s="259"/>
      <c r="J109" s="260"/>
    </row>
    <row r="110" spans="1:12" x14ac:dyDescent="0.25">
      <c r="A110" s="479"/>
      <c r="B110" s="477"/>
      <c r="C110" s="477"/>
      <c r="D110" s="477"/>
      <c r="E110" s="477"/>
      <c r="F110" s="477"/>
      <c r="G110" s="477"/>
      <c r="H110" s="259"/>
      <c r="I110" s="259"/>
      <c r="J110" s="260"/>
    </row>
    <row r="111" spans="1:12" x14ac:dyDescent="0.25">
      <c r="A111" s="479"/>
      <c r="B111" s="478" t="s">
        <v>288</v>
      </c>
      <c r="C111" s="478"/>
      <c r="D111" s="478"/>
      <c r="E111" s="478"/>
      <c r="F111" s="478"/>
      <c r="G111" s="478"/>
      <c r="H111" s="259"/>
      <c r="I111" s="259"/>
      <c r="J111" s="260"/>
    </row>
    <row r="112" spans="1:12" x14ac:dyDescent="0.25">
      <c r="A112" s="479"/>
      <c r="B112" s="477"/>
      <c r="C112" s="477"/>
      <c r="D112" s="477"/>
      <c r="E112" s="477"/>
      <c r="F112" s="477"/>
      <c r="G112" s="477"/>
      <c r="H112" s="259"/>
      <c r="I112" s="259"/>
      <c r="J112" s="260"/>
    </row>
    <row r="113" spans="1:12" ht="21.95" customHeight="1" x14ac:dyDescent="0.25">
      <c r="A113" s="479"/>
      <c r="B113" s="87" t="s">
        <v>290</v>
      </c>
      <c r="C113" s="79"/>
      <c r="E113" s="77"/>
      <c r="F113" s="88"/>
      <c r="G113" s="79"/>
      <c r="H113" s="88"/>
      <c r="I113" s="79"/>
      <c r="J113" s="89"/>
      <c r="L113" s="51"/>
    </row>
    <row r="114" spans="1:12" x14ac:dyDescent="0.25">
      <c r="A114" s="110"/>
      <c r="B114" s="477"/>
      <c r="C114" s="477"/>
      <c r="D114" s="477"/>
      <c r="E114" s="477"/>
      <c r="F114" s="477"/>
      <c r="G114" s="477"/>
      <c r="H114" s="259"/>
      <c r="I114" s="259"/>
      <c r="J114" s="260"/>
    </row>
    <row r="115" spans="1:12" x14ac:dyDescent="0.25">
      <c r="A115" s="110"/>
      <c r="B115" s="477"/>
      <c r="C115" s="477"/>
      <c r="D115" s="477"/>
      <c r="E115" s="477"/>
      <c r="F115" s="477"/>
      <c r="G115" s="477"/>
      <c r="H115" s="259"/>
      <c r="I115" s="259"/>
      <c r="J115" s="260"/>
    </row>
    <row r="116" spans="1:12" x14ac:dyDescent="0.25">
      <c r="A116" s="110"/>
      <c r="B116" s="477"/>
      <c r="C116" s="477"/>
      <c r="D116" s="477"/>
      <c r="E116" s="477"/>
      <c r="F116" s="477"/>
      <c r="G116" s="477"/>
      <c r="H116" s="259"/>
      <c r="I116" s="259"/>
      <c r="J116" s="260"/>
    </row>
    <row r="117" spans="1:12" x14ac:dyDescent="0.25">
      <c r="A117" s="110"/>
      <c r="B117" s="477"/>
      <c r="C117" s="477"/>
      <c r="D117" s="477"/>
      <c r="E117" s="477"/>
      <c r="F117" s="477"/>
      <c r="G117" s="477"/>
      <c r="H117" s="259"/>
      <c r="I117" s="259"/>
      <c r="J117" s="260"/>
    </row>
    <row r="118" spans="1:12" x14ac:dyDescent="0.25">
      <c r="A118" s="110"/>
      <c r="B118" s="477"/>
      <c r="C118" s="477"/>
      <c r="D118" s="477"/>
      <c r="E118" s="477"/>
      <c r="F118" s="477"/>
      <c r="G118" s="477"/>
      <c r="H118" s="259"/>
      <c r="I118" s="259"/>
      <c r="J118" s="260"/>
    </row>
    <row r="119" spans="1:12" x14ac:dyDescent="0.25">
      <c r="A119" s="110"/>
      <c r="B119" s="478" t="s">
        <v>288</v>
      </c>
      <c r="C119" s="478"/>
      <c r="D119" s="478"/>
      <c r="E119" s="478"/>
      <c r="F119" s="478"/>
      <c r="G119" s="478"/>
      <c r="H119" s="259"/>
      <c r="I119" s="259"/>
      <c r="J119" s="260"/>
    </row>
    <row r="120" spans="1:12" x14ac:dyDescent="0.25">
      <c r="A120" s="110"/>
      <c r="B120" s="477"/>
      <c r="C120" s="477"/>
      <c r="D120" s="477"/>
      <c r="E120" s="477"/>
      <c r="F120" s="477"/>
      <c r="G120" s="477"/>
      <c r="H120" s="259"/>
      <c r="I120" s="259"/>
      <c r="J120" s="260"/>
    </row>
    <row r="121" spans="1:12" x14ac:dyDescent="0.25">
      <c r="A121" s="110"/>
      <c r="B121" s="111"/>
      <c r="C121" s="112"/>
      <c r="D121" s="113"/>
      <c r="E121" s="114"/>
      <c r="F121" s="114"/>
      <c r="G121" s="114"/>
      <c r="H121" s="115"/>
      <c r="I121" s="115"/>
      <c r="J121" s="116"/>
    </row>
    <row r="122" spans="1:12" x14ac:dyDescent="0.25">
      <c r="A122" s="73" t="s">
        <v>314</v>
      </c>
      <c r="B122" s="117" t="s">
        <v>315</v>
      </c>
      <c r="C122" s="118"/>
      <c r="D122" s="118"/>
      <c r="E122" s="119"/>
      <c r="F122" s="119"/>
      <c r="G122" s="119"/>
      <c r="H122" s="119"/>
      <c r="I122" s="113"/>
      <c r="J122" s="116"/>
    </row>
    <row r="123" spans="1:12" x14ac:dyDescent="0.25">
      <c r="A123" s="105"/>
      <c r="B123" s="484"/>
      <c r="C123" s="484"/>
      <c r="D123" s="484"/>
      <c r="E123" s="484"/>
      <c r="F123" s="484"/>
      <c r="G123" s="484"/>
      <c r="H123" s="484"/>
      <c r="I123" s="484"/>
      <c r="J123" s="485"/>
    </row>
    <row r="124" spans="1:12" x14ac:dyDescent="0.25">
      <c r="A124" s="105"/>
      <c r="B124" s="484"/>
      <c r="C124" s="484"/>
      <c r="D124" s="484"/>
      <c r="E124" s="484"/>
      <c r="F124" s="484"/>
      <c r="G124" s="484"/>
      <c r="H124" s="484"/>
      <c r="I124" s="484"/>
      <c r="J124" s="485"/>
    </row>
    <row r="125" spans="1:12" x14ac:dyDescent="0.25">
      <c r="A125" s="110"/>
      <c r="B125" s="111"/>
      <c r="C125" s="112"/>
      <c r="D125" s="113"/>
      <c r="E125" s="114"/>
      <c r="F125" s="114"/>
      <c r="G125" s="114"/>
      <c r="H125" s="115"/>
      <c r="I125" s="115"/>
      <c r="J125" s="116"/>
    </row>
    <row r="126" spans="1:12" x14ac:dyDescent="0.25">
      <c r="A126" s="92" t="s">
        <v>295</v>
      </c>
      <c r="G126" s="91"/>
      <c r="I126" s="91"/>
      <c r="J126" s="75"/>
    </row>
    <row r="127" spans="1:12" x14ac:dyDescent="0.25">
      <c r="A127" s="93" t="s">
        <v>316</v>
      </c>
      <c r="B127" s="486"/>
      <c r="C127" s="487"/>
      <c r="D127" s="487"/>
      <c r="E127" s="487"/>
      <c r="F127" s="487"/>
      <c r="G127" s="487"/>
      <c r="H127" s="487"/>
      <c r="I127" s="487"/>
      <c r="J127" s="488"/>
    </row>
    <row r="128" spans="1:12" x14ac:dyDescent="0.25">
      <c r="A128" s="93" t="s">
        <v>317</v>
      </c>
      <c r="B128" s="486"/>
      <c r="C128" s="487"/>
      <c r="D128" s="487"/>
      <c r="E128" s="487"/>
      <c r="F128" s="487"/>
      <c r="G128" s="487"/>
      <c r="H128" s="487"/>
      <c r="I128" s="487"/>
      <c r="J128" s="488"/>
    </row>
    <row r="129" spans="1:10" ht="15" customHeight="1" x14ac:dyDescent="0.25">
      <c r="A129" s="93" t="s">
        <v>318</v>
      </c>
      <c r="B129" s="489" t="s">
        <v>299</v>
      </c>
      <c r="C129" s="490"/>
      <c r="D129" s="490"/>
      <c r="E129" s="490"/>
      <c r="F129" s="490"/>
      <c r="G129" s="490"/>
      <c r="H129" s="490"/>
      <c r="I129" s="490"/>
      <c r="J129" s="491"/>
    </row>
    <row r="130" spans="1:10" ht="15.75" thickBot="1" x14ac:dyDescent="0.3">
      <c r="A130" s="120"/>
      <c r="B130" s="95"/>
      <c r="C130" s="95"/>
      <c r="D130" s="95"/>
      <c r="E130" s="95"/>
      <c r="F130" s="95"/>
      <c r="G130" s="95"/>
      <c r="H130" s="95"/>
      <c r="I130" s="95"/>
      <c r="J130" s="97"/>
    </row>
    <row r="131" spans="1:10" ht="15.75" thickBot="1" x14ac:dyDescent="0.3"/>
    <row r="132" spans="1:10" ht="16.5" thickBot="1" x14ac:dyDescent="0.3">
      <c r="A132" s="492" t="s">
        <v>319</v>
      </c>
      <c r="B132" s="493"/>
      <c r="C132" s="493"/>
      <c r="D132" s="493"/>
      <c r="E132" s="493"/>
      <c r="F132" s="493"/>
      <c r="G132" s="493"/>
      <c r="H132" s="493"/>
      <c r="I132" s="493"/>
      <c r="J132" s="494"/>
    </row>
    <row r="133" spans="1:10" x14ac:dyDescent="0.25">
      <c r="A133" s="73" t="s">
        <v>320</v>
      </c>
      <c r="B133" s="43" t="s">
        <v>321</v>
      </c>
      <c r="J133" s="100" t="e">
        <f>I63</f>
        <v>#DIV/0!</v>
      </c>
    </row>
    <row r="134" spans="1:10" x14ac:dyDescent="0.25">
      <c r="A134" s="92"/>
      <c r="B134" s="76" t="s">
        <v>322</v>
      </c>
      <c r="J134" s="101"/>
    </row>
    <row r="135" spans="1:10" x14ac:dyDescent="0.25">
      <c r="A135" s="92"/>
      <c r="J135" s="75"/>
    </row>
    <row r="136" spans="1:10" x14ac:dyDescent="0.25">
      <c r="A136" s="73" t="s">
        <v>323</v>
      </c>
      <c r="B136" s="43" t="s">
        <v>324</v>
      </c>
      <c r="J136" s="100" t="e">
        <f>I64</f>
        <v>#DIV/0!</v>
      </c>
    </row>
    <row r="137" spans="1:10" x14ac:dyDescent="0.25">
      <c r="A137" s="73"/>
      <c r="B137" s="76" t="s">
        <v>306</v>
      </c>
      <c r="C137" s="76"/>
      <c r="J137" s="101"/>
    </row>
    <row r="138" spans="1:10" ht="15" customHeight="1" x14ac:dyDescent="0.25">
      <c r="A138" s="73"/>
      <c r="B138" s="102" t="s">
        <v>272</v>
      </c>
      <c r="C138" s="495" t="s">
        <v>325</v>
      </c>
      <c r="D138" s="495"/>
      <c r="E138" s="495"/>
      <c r="F138" s="495"/>
      <c r="G138" s="495"/>
      <c r="H138" s="495"/>
      <c r="J138" s="101"/>
    </row>
    <row r="139" spans="1:10" x14ac:dyDescent="0.25">
      <c r="A139" s="73"/>
      <c r="C139" s="495"/>
      <c r="D139" s="495"/>
      <c r="E139" s="495"/>
      <c r="F139" s="495"/>
      <c r="G139" s="495"/>
      <c r="H139" s="495"/>
      <c r="J139" s="101"/>
    </row>
    <row r="140" spans="1:10" x14ac:dyDescent="0.25">
      <c r="A140" s="73"/>
      <c r="B140" s="102" t="s">
        <v>301</v>
      </c>
      <c r="C140" s="76" t="s">
        <v>326</v>
      </c>
      <c r="J140" s="75"/>
    </row>
    <row r="141" spans="1:10" x14ac:dyDescent="0.25">
      <c r="A141" s="73"/>
      <c r="J141" s="75"/>
    </row>
    <row r="142" spans="1:10" x14ac:dyDescent="0.25">
      <c r="A142" s="73" t="s">
        <v>327</v>
      </c>
      <c r="B142" s="43" t="s">
        <v>310</v>
      </c>
      <c r="J142" s="75"/>
    </row>
    <row r="143" spans="1:10" x14ac:dyDescent="0.25">
      <c r="A143" s="105"/>
      <c r="C143" s="77"/>
      <c r="D143" s="79"/>
      <c r="F143" s="79"/>
      <c r="H143" s="79" t="s">
        <v>311</v>
      </c>
      <c r="I143" s="79" t="s">
        <v>311</v>
      </c>
      <c r="J143" s="80" t="s">
        <v>277</v>
      </c>
    </row>
    <row r="144" spans="1:10" ht="15" customHeight="1" x14ac:dyDescent="0.25">
      <c r="A144" s="105"/>
      <c r="C144" s="50"/>
      <c r="D144" s="50"/>
      <c r="F144" s="79"/>
      <c r="H144" s="106" t="s">
        <v>129</v>
      </c>
      <c r="I144" s="107" t="s">
        <v>131</v>
      </c>
      <c r="J144" s="80" t="s">
        <v>282</v>
      </c>
    </row>
    <row r="145" spans="1:12" ht="15" customHeight="1" x14ac:dyDescent="0.25">
      <c r="A145" s="105"/>
      <c r="B145" s="108" t="s">
        <v>312</v>
      </c>
      <c r="C145" s="108"/>
      <c r="D145" s="108"/>
      <c r="E145" s="83"/>
      <c r="F145" s="82"/>
      <c r="G145" s="83"/>
      <c r="H145" s="82" t="s">
        <v>313</v>
      </c>
      <c r="I145" s="82" t="s">
        <v>313</v>
      </c>
      <c r="J145" s="109" t="s">
        <v>287</v>
      </c>
    </row>
    <row r="146" spans="1:12" ht="21.95" customHeight="1" x14ac:dyDescent="0.25">
      <c r="A146" s="479"/>
      <c r="B146" s="87" t="s">
        <v>126</v>
      </c>
      <c r="C146" s="79"/>
      <c r="E146" s="77"/>
      <c r="F146" s="88"/>
      <c r="G146" s="79"/>
      <c r="H146" s="88"/>
      <c r="I146" s="79"/>
      <c r="J146" s="89"/>
      <c r="L146" s="51"/>
    </row>
    <row r="147" spans="1:12" x14ac:dyDescent="0.25">
      <c r="A147" s="479"/>
      <c r="B147" s="477"/>
      <c r="C147" s="477"/>
      <c r="D147" s="477"/>
      <c r="E147" s="477"/>
      <c r="F147" s="477"/>
      <c r="G147" s="477"/>
      <c r="H147" s="259"/>
      <c r="I147" s="259"/>
      <c r="J147" s="260"/>
    </row>
    <row r="148" spans="1:12" x14ac:dyDescent="0.25">
      <c r="A148" s="479"/>
      <c r="B148" s="477"/>
      <c r="C148" s="477"/>
      <c r="D148" s="477"/>
      <c r="E148" s="477"/>
      <c r="F148" s="477"/>
      <c r="G148" s="477"/>
      <c r="H148" s="259"/>
      <c r="I148" s="259"/>
      <c r="J148" s="260"/>
    </row>
    <row r="149" spans="1:12" x14ac:dyDescent="0.25">
      <c r="A149" s="479"/>
      <c r="B149" s="477"/>
      <c r="C149" s="477"/>
      <c r="D149" s="477"/>
      <c r="E149" s="477"/>
      <c r="F149" s="477"/>
      <c r="G149" s="477"/>
      <c r="H149" s="259"/>
      <c r="I149" s="259"/>
      <c r="J149" s="260"/>
    </row>
    <row r="150" spans="1:12" x14ac:dyDescent="0.25">
      <c r="A150" s="479"/>
      <c r="B150" s="477"/>
      <c r="C150" s="477"/>
      <c r="D150" s="477"/>
      <c r="E150" s="477"/>
      <c r="F150" s="477"/>
      <c r="G150" s="477"/>
      <c r="H150" s="259"/>
      <c r="I150" s="259"/>
      <c r="J150" s="260"/>
    </row>
    <row r="151" spans="1:12" x14ac:dyDescent="0.25">
      <c r="A151" s="479"/>
      <c r="B151" s="477"/>
      <c r="C151" s="477"/>
      <c r="D151" s="477"/>
      <c r="E151" s="477"/>
      <c r="F151" s="477"/>
      <c r="G151" s="477"/>
      <c r="H151" s="259"/>
      <c r="I151" s="259"/>
      <c r="J151" s="260"/>
    </row>
    <row r="152" spans="1:12" x14ac:dyDescent="0.25">
      <c r="A152" s="479"/>
      <c r="B152" s="478" t="s">
        <v>288</v>
      </c>
      <c r="C152" s="478"/>
      <c r="D152" s="478"/>
      <c r="E152" s="478"/>
      <c r="F152" s="478"/>
      <c r="G152" s="478"/>
      <c r="H152" s="259"/>
      <c r="I152" s="259"/>
      <c r="J152" s="260"/>
    </row>
    <row r="153" spans="1:12" x14ac:dyDescent="0.25">
      <c r="A153" s="479"/>
      <c r="B153" s="477"/>
      <c r="C153" s="477"/>
      <c r="D153" s="477"/>
      <c r="E153" s="477"/>
      <c r="F153" s="477"/>
      <c r="G153" s="477"/>
      <c r="H153" s="259"/>
      <c r="I153" s="259"/>
      <c r="J153" s="260"/>
    </row>
    <row r="154" spans="1:12" ht="21.95" customHeight="1" x14ac:dyDescent="0.25">
      <c r="A154" s="479"/>
      <c r="B154" s="87" t="s">
        <v>138</v>
      </c>
      <c r="C154" s="79"/>
      <c r="E154" s="77"/>
      <c r="F154" s="88"/>
      <c r="G154" s="79"/>
      <c r="H154" s="88"/>
      <c r="I154" s="79"/>
      <c r="J154" s="89"/>
      <c r="L154" s="51"/>
    </row>
    <row r="155" spans="1:12" x14ac:dyDescent="0.25">
      <c r="A155" s="479"/>
      <c r="B155" s="477"/>
      <c r="C155" s="477"/>
      <c r="D155" s="477"/>
      <c r="E155" s="477"/>
      <c r="F155" s="477"/>
      <c r="G155" s="477"/>
      <c r="H155" s="259"/>
      <c r="I155" s="259"/>
      <c r="J155" s="260"/>
    </row>
    <row r="156" spans="1:12" x14ac:dyDescent="0.25">
      <c r="A156" s="479"/>
      <c r="B156" s="477"/>
      <c r="C156" s="477"/>
      <c r="D156" s="477"/>
      <c r="E156" s="477"/>
      <c r="F156" s="477"/>
      <c r="G156" s="477"/>
      <c r="H156" s="259"/>
      <c r="I156" s="259"/>
      <c r="J156" s="260"/>
    </row>
    <row r="157" spans="1:12" x14ac:dyDescent="0.25">
      <c r="A157" s="479"/>
      <c r="B157" s="477"/>
      <c r="C157" s="477"/>
      <c r="D157" s="477"/>
      <c r="E157" s="477"/>
      <c r="F157" s="477"/>
      <c r="G157" s="477"/>
      <c r="H157" s="259"/>
      <c r="I157" s="259"/>
      <c r="J157" s="260"/>
    </row>
    <row r="158" spans="1:12" x14ac:dyDescent="0.25">
      <c r="A158" s="479"/>
      <c r="B158" s="477"/>
      <c r="C158" s="477"/>
      <c r="D158" s="477"/>
      <c r="E158" s="477"/>
      <c r="F158" s="477"/>
      <c r="G158" s="477"/>
      <c r="H158" s="259"/>
      <c r="I158" s="259"/>
      <c r="J158" s="260"/>
    </row>
    <row r="159" spans="1:12" x14ac:dyDescent="0.25">
      <c r="A159" s="479"/>
      <c r="B159" s="477"/>
      <c r="C159" s="477"/>
      <c r="D159" s="477"/>
      <c r="E159" s="477"/>
      <c r="F159" s="477"/>
      <c r="G159" s="477"/>
      <c r="H159" s="259"/>
      <c r="I159" s="259"/>
      <c r="J159" s="260"/>
    </row>
    <row r="160" spans="1:12" x14ac:dyDescent="0.25">
      <c r="A160" s="479"/>
      <c r="B160" s="478" t="s">
        <v>288</v>
      </c>
      <c r="C160" s="478"/>
      <c r="D160" s="478"/>
      <c r="E160" s="478"/>
      <c r="F160" s="478"/>
      <c r="G160" s="478"/>
      <c r="H160" s="259"/>
      <c r="I160" s="259"/>
      <c r="J160" s="260"/>
    </row>
    <row r="161" spans="1:12" x14ac:dyDescent="0.25">
      <c r="A161" s="479"/>
      <c r="B161" s="477"/>
      <c r="C161" s="477"/>
      <c r="D161" s="477"/>
      <c r="E161" s="477"/>
      <c r="F161" s="477"/>
      <c r="G161" s="477"/>
      <c r="H161" s="259"/>
      <c r="I161" s="259"/>
      <c r="J161" s="260"/>
    </row>
    <row r="162" spans="1:12" ht="21.95" customHeight="1" x14ac:dyDescent="0.25">
      <c r="A162" s="479"/>
      <c r="B162" s="87" t="s">
        <v>289</v>
      </c>
      <c r="C162" s="79"/>
      <c r="E162" s="77"/>
      <c r="F162" s="88"/>
      <c r="G162" s="79"/>
      <c r="H162" s="88"/>
      <c r="I162" s="79"/>
      <c r="J162" s="89"/>
      <c r="L162" s="51"/>
    </row>
    <row r="163" spans="1:12" x14ac:dyDescent="0.25">
      <c r="A163" s="479"/>
      <c r="B163" s="477"/>
      <c r="C163" s="477"/>
      <c r="D163" s="477"/>
      <c r="E163" s="477"/>
      <c r="F163" s="477"/>
      <c r="G163" s="477"/>
      <c r="H163" s="259"/>
      <c r="I163" s="259"/>
      <c r="J163" s="260"/>
    </row>
    <row r="164" spans="1:12" x14ac:dyDescent="0.25">
      <c r="A164" s="479"/>
      <c r="B164" s="477"/>
      <c r="C164" s="477"/>
      <c r="D164" s="477"/>
      <c r="E164" s="477"/>
      <c r="F164" s="477"/>
      <c r="G164" s="477"/>
      <c r="H164" s="259"/>
      <c r="I164" s="259"/>
      <c r="J164" s="260"/>
    </row>
    <row r="165" spans="1:12" x14ac:dyDescent="0.25">
      <c r="A165" s="479"/>
      <c r="B165" s="477"/>
      <c r="C165" s="477"/>
      <c r="D165" s="477"/>
      <c r="E165" s="477"/>
      <c r="F165" s="477"/>
      <c r="G165" s="477"/>
      <c r="H165" s="259"/>
      <c r="I165" s="259"/>
      <c r="J165" s="260"/>
    </row>
    <row r="166" spans="1:12" x14ac:dyDescent="0.25">
      <c r="A166" s="479"/>
      <c r="B166" s="477"/>
      <c r="C166" s="477"/>
      <c r="D166" s="477"/>
      <c r="E166" s="477"/>
      <c r="F166" s="477"/>
      <c r="G166" s="477"/>
      <c r="H166" s="259"/>
      <c r="I166" s="259"/>
      <c r="J166" s="260"/>
    </row>
    <row r="167" spans="1:12" x14ac:dyDescent="0.25">
      <c r="A167" s="479"/>
      <c r="B167" s="477"/>
      <c r="C167" s="477"/>
      <c r="D167" s="477"/>
      <c r="E167" s="477"/>
      <c r="F167" s="477"/>
      <c r="G167" s="477"/>
      <c r="H167" s="259"/>
      <c r="I167" s="259"/>
      <c r="J167" s="260"/>
    </row>
    <row r="168" spans="1:12" x14ac:dyDescent="0.25">
      <c r="A168" s="479"/>
      <c r="B168" s="478" t="s">
        <v>288</v>
      </c>
      <c r="C168" s="478"/>
      <c r="D168" s="478"/>
      <c r="E168" s="478"/>
      <c r="F168" s="478"/>
      <c r="G168" s="478"/>
      <c r="H168" s="259"/>
      <c r="I168" s="259"/>
      <c r="J168" s="260"/>
    </row>
    <row r="169" spans="1:12" x14ac:dyDescent="0.25">
      <c r="A169" s="479"/>
      <c r="B169" s="477"/>
      <c r="C169" s="477"/>
      <c r="D169" s="477"/>
      <c r="E169" s="477"/>
      <c r="F169" s="477"/>
      <c r="G169" s="477"/>
      <c r="H169" s="259"/>
      <c r="I169" s="259"/>
      <c r="J169" s="260"/>
    </row>
    <row r="170" spans="1:12" ht="21.95" customHeight="1" x14ac:dyDescent="0.25">
      <c r="A170" s="479"/>
      <c r="B170" s="87" t="s">
        <v>290</v>
      </c>
      <c r="C170" s="79"/>
      <c r="E170" s="77"/>
      <c r="F170" s="88"/>
      <c r="G170" s="79"/>
      <c r="H170" s="88"/>
      <c r="I170" s="79"/>
      <c r="J170" s="89"/>
      <c r="L170" s="51"/>
    </row>
    <row r="171" spans="1:12" x14ac:dyDescent="0.25">
      <c r="A171" s="110"/>
      <c r="B171" s="477"/>
      <c r="C171" s="477"/>
      <c r="D171" s="477"/>
      <c r="E171" s="477"/>
      <c r="F171" s="477"/>
      <c r="G171" s="477"/>
      <c r="H171" s="259"/>
      <c r="I171" s="259"/>
      <c r="J171" s="260"/>
    </row>
    <row r="172" spans="1:12" x14ac:dyDescent="0.25">
      <c r="A172" s="110"/>
      <c r="B172" s="477"/>
      <c r="C172" s="477"/>
      <c r="D172" s="477"/>
      <c r="E172" s="477"/>
      <c r="F172" s="477"/>
      <c r="G172" s="477"/>
      <c r="H172" s="259"/>
      <c r="I172" s="259"/>
      <c r="J172" s="260"/>
    </row>
    <row r="173" spans="1:12" x14ac:dyDescent="0.25">
      <c r="A173" s="110"/>
      <c r="B173" s="477"/>
      <c r="C173" s="477"/>
      <c r="D173" s="477"/>
      <c r="E173" s="477"/>
      <c r="F173" s="477"/>
      <c r="G173" s="477"/>
      <c r="H173" s="259"/>
      <c r="I173" s="259"/>
      <c r="J173" s="260"/>
    </row>
    <row r="174" spans="1:12" x14ac:dyDescent="0.25">
      <c r="A174" s="110"/>
      <c r="B174" s="477"/>
      <c r="C174" s="477"/>
      <c r="D174" s="477"/>
      <c r="E174" s="477"/>
      <c r="F174" s="477"/>
      <c r="G174" s="477"/>
      <c r="H174" s="259"/>
      <c r="I174" s="259"/>
      <c r="J174" s="260"/>
    </row>
    <row r="175" spans="1:12" x14ac:dyDescent="0.25">
      <c r="A175" s="110"/>
      <c r="B175" s="477"/>
      <c r="C175" s="477"/>
      <c r="D175" s="477"/>
      <c r="E175" s="477"/>
      <c r="F175" s="477"/>
      <c r="G175" s="477"/>
      <c r="H175" s="259"/>
      <c r="I175" s="259"/>
      <c r="J175" s="260"/>
    </row>
    <row r="176" spans="1:12" x14ac:dyDescent="0.25">
      <c r="A176" s="110"/>
      <c r="B176" s="478" t="s">
        <v>288</v>
      </c>
      <c r="C176" s="478"/>
      <c r="D176" s="478"/>
      <c r="E176" s="478"/>
      <c r="F176" s="478"/>
      <c r="G176" s="478"/>
      <c r="H176" s="259"/>
      <c r="I176" s="259"/>
      <c r="J176" s="260"/>
    </row>
    <row r="177" spans="1:10" x14ac:dyDescent="0.25">
      <c r="A177" s="110"/>
      <c r="B177" s="477"/>
      <c r="C177" s="477"/>
      <c r="D177" s="477"/>
      <c r="E177" s="477"/>
      <c r="F177" s="477"/>
      <c r="G177" s="477"/>
      <c r="H177" s="259"/>
      <c r="I177" s="259"/>
      <c r="J177" s="260"/>
    </row>
    <row r="178" spans="1:10" x14ac:dyDescent="0.25">
      <c r="A178" s="110"/>
      <c r="B178" s="111"/>
      <c r="C178" s="112"/>
      <c r="D178" s="113"/>
      <c r="E178" s="114"/>
      <c r="F178" s="114"/>
      <c r="G178" s="114"/>
      <c r="H178" s="115"/>
      <c r="I178" s="115"/>
      <c r="J178" s="116"/>
    </row>
    <row r="179" spans="1:10" x14ac:dyDescent="0.25">
      <c r="A179" s="73" t="s">
        <v>328</v>
      </c>
      <c r="B179" s="117" t="s">
        <v>315</v>
      </c>
      <c r="C179" s="118"/>
      <c r="D179" s="118"/>
      <c r="E179" s="119"/>
      <c r="F179" s="119"/>
      <c r="G179" s="119"/>
      <c r="H179" s="119"/>
      <c r="I179" s="113"/>
      <c r="J179" s="116"/>
    </row>
    <row r="180" spans="1:10" x14ac:dyDescent="0.25">
      <c r="A180" s="105"/>
      <c r="B180" s="484"/>
      <c r="C180" s="484"/>
      <c r="D180" s="484"/>
      <c r="E180" s="484"/>
      <c r="F180" s="484"/>
      <c r="G180" s="484"/>
      <c r="H180" s="484"/>
      <c r="I180" s="484"/>
      <c r="J180" s="485"/>
    </row>
    <row r="181" spans="1:10" x14ac:dyDescent="0.25">
      <c r="A181" s="105"/>
      <c r="B181" s="484"/>
      <c r="C181" s="484"/>
      <c r="D181" s="484"/>
      <c r="E181" s="484"/>
      <c r="F181" s="484"/>
      <c r="G181" s="484"/>
      <c r="H181" s="484"/>
      <c r="I181" s="484"/>
      <c r="J181" s="485"/>
    </row>
    <row r="182" spans="1:10" x14ac:dyDescent="0.25">
      <c r="A182" s="105"/>
      <c r="B182" s="118"/>
      <c r="C182" s="118"/>
      <c r="D182" s="118"/>
      <c r="E182" s="119"/>
      <c r="F182" s="119"/>
      <c r="G182" s="119"/>
      <c r="H182" s="119"/>
      <c r="I182" s="113"/>
      <c r="J182" s="116"/>
    </row>
    <row r="183" spans="1:10" x14ac:dyDescent="0.25">
      <c r="A183" s="92" t="s">
        <v>295</v>
      </c>
      <c r="G183" s="91"/>
      <c r="I183" s="91"/>
      <c r="J183" s="75"/>
    </row>
    <row r="184" spans="1:10" x14ac:dyDescent="0.25">
      <c r="A184" s="93" t="s">
        <v>329</v>
      </c>
      <c r="B184" s="486"/>
      <c r="C184" s="487"/>
      <c r="D184" s="487"/>
      <c r="E184" s="487"/>
      <c r="F184" s="487"/>
      <c r="G184" s="487"/>
      <c r="H184" s="487"/>
      <c r="I184" s="487"/>
      <c r="J184" s="488"/>
    </row>
    <row r="185" spans="1:10" x14ac:dyDescent="0.25">
      <c r="A185" s="93" t="s">
        <v>330</v>
      </c>
      <c r="B185" s="486"/>
      <c r="C185" s="487"/>
      <c r="D185" s="487"/>
      <c r="E185" s="487"/>
      <c r="F185" s="487"/>
      <c r="G185" s="487"/>
      <c r="H185" s="487"/>
      <c r="I185" s="487"/>
      <c r="J185" s="488"/>
    </row>
    <row r="186" spans="1:10" ht="15" customHeight="1" x14ac:dyDescent="0.25">
      <c r="A186" s="93" t="s">
        <v>331</v>
      </c>
      <c r="B186" s="489" t="s">
        <v>299</v>
      </c>
      <c r="C186" s="490"/>
      <c r="D186" s="490"/>
      <c r="E186" s="490"/>
      <c r="F186" s="490"/>
      <c r="G186" s="490"/>
      <c r="H186" s="490"/>
      <c r="I186" s="490"/>
      <c r="J186" s="491"/>
    </row>
    <row r="187" spans="1:10" ht="15.75" thickBot="1" x14ac:dyDescent="0.3">
      <c r="A187" s="120"/>
      <c r="B187" s="95"/>
      <c r="C187" s="95"/>
      <c r="D187" s="95"/>
      <c r="E187" s="95"/>
      <c r="F187" s="95"/>
      <c r="G187" s="95"/>
      <c r="H187" s="95"/>
      <c r="I187" s="95"/>
      <c r="J187" s="97"/>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 right="0" top="0" bottom="0" header="0" footer="0"/>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A16:J183">
    <cfRule type="expression" dxfId="204" priority="1">
      <formula>AND($H$11="no",$H$13="no")</formula>
    </cfRule>
  </conditionalFormatting>
  <conditionalFormatting sqref="F26:G33 F35:G42 F44:G51 F53:G60 G61:G64 A73:J130">
    <cfRule type="expression" dxfId="203" priority="36">
      <formula>$H$11="no"</formula>
    </cfRule>
  </conditionalFormatting>
  <conditionalFormatting sqref="H26:I33 H35:I42 H44:I51 H53:I60 I61:I64 A133:J187">
    <cfRule type="expression" dxfId="202"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zoomScaleNormal="100" workbookViewId="0">
      <selection activeCell="F20" sqref="F20"/>
    </sheetView>
  </sheetViews>
  <sheetFormatPr defaultColWidth="9.140625" defaultRowHeight="15" x14ac:dyDescent="0.25"/>
  <cols>
    <col min="1" max="1" width="3" style="43" customWidth="1"/>
    <col min="2" max="2" width="13" style="43" customWidth="1"/>
    <col min="3" max="3" width="41" style="43" customWidth="1"/>
    <col min="4" max="4" width="18.7109375" style="43" customWidth="1"/>
    <col min="5" max="8" width="17.5703125" style="43" customWidth="1"/>
    <col min="9" max="9" width="3.140625" style="43" customWidth="1"/>
    <col min="10" max="16384" width="9.140625" style="43"/>
  </cols>
  <sheetData>
    <row r="1" spans="1:9" ht="18.75" customHeight="1" x14ac:dyDescent="0.3">
      <c r="A1" s="42" t="str">
        <f>'Cover and Instructions'!A1</f>
        <v>Georgia Families MHPAEA Parity</v>
      </c>
      <c r="H1" s="44" t="s">
        <v>59</v>
      </c>
    </row>
    <row r="2" spans="1:9" ht="26.25" x14ac:dyDescent="0.4">
      <c r="A2" s="45" t="s">
        <v>1</v>
      </c>
      <c r="E2" s="121"/>
      <c r="F2" s="122"/>
    </row>
    <row r="3" spans="1:9" ht="21" x14ac:dyDescent="0.35">
      <c r="A3" s="47" t="s">
        <v>332</v>
      </c>
      <c r="E3" s="123"/>
      <c r="F3" s="123"/>
    </row>
    <row r="4" spans="1:9" x14ac:dyDescent="0.25">
      <c r="E4" s="124"/>
      <c r="F4" s="125"/>
    </row>
    <row r="5" spans="1:9" x14ac:dyDescent="0.25">
      <c r="A5" s="49" t="s">
        <v>2</v>
      </c>
      <c r="C5" s="50" t="str">
        <f>'Cover and Instructions'!$D$4</f>
        <v>CareSource</v>
      </c>
      <c r="D5" s="50"/>
      <c r="E5" s="124"/>
      <c r="F5" s="123"/>
      <c r="G5" s="50"/>
    </row>
    <row r="6" spans="1:9" x14ac:dyDescent="0.25">
      <c r="A6" s="49" t="s">
        <v>264</v>
      </c>
      <c r="C6" s="50" t="str">
        <f>'Cover and Instructions'!D5</f>
        <v>Title XXI</v>
      </c>
      <c r="D6" s="50"/>
      <c r="E6" s="124"/>
      <c r="F6" s="123"/>
      <c r="G6" s="50"/>
    </row>
    <row r="7" spans="1:9" ht="15.75" thickBot="1" x14ac:dyDescent="0.3"/>
    <row r="8" spans="1:9" x14ac:dyDescent="0.25">
      <c r="A8" s="52" t="s">
        <v>265</v>
      </c>
      <c r="B8" s="53"/>
      <c r="C8" s="53"/>
      <c r="D8" s="53"/>
      <c r="E8" s="53"/>
      <c r="F8" s="53"/>
      <c r="G8" s="53"/>
      <c r="H8" s="54"/>
    </row>
    <row r="9" spans="1:9" ht="15" customHeight="1" x14ac:dyDescent="0.25">
      <c r="A9" s="55" t="s">
        <v>266</v>
      </c>
      <c r="B9" s="126"/>
      <c r="C9" s="126"/>
      <c r="D9" s="126"/>
      <c r="E9" s="126"/>
      <c r="F9" s="126"/>
      <c r="G9" s="126"/>
      <c r="H9" s="127"/>
    </row>
    <row r="10" spans="1:9" x14ac:dyDescent="0.25">
      <c r="A10" s="58"/>
      <c r="B10" s="59"/>
      <c r="C10" s="59"/>
      <c r="D10" s="59"/>
      <c r="E10" s="59"/>
      <c r="F10" s="59"/>
      <c r="G10" s="59"/>
      <c r="H10" s="60"/>
    </row>
    <row r="11" spans="1:9" x14ac:dyDescent="0.25">
      <c r="A11" s="61" t="s">
        <v>267</v>
      </c>
      <c r="B11" s="62" t="s">
        <v>333</v>
      </c>
      <c r="C11" s="59"/>
      <c r="D11" s="59"/>
      <c r="E11" s="59"/>
      <c r="F11" s="128" t="s">
        <v>155</v>
      </c>
      <c r="G11" s="64" t="str">
        <f>IF(F11="yes","  Complete Section 1 and Section 2","")</f>
        <v/>
      </c>
      <c r="H11" s="129"/>
      <c r="I11" s="65"/>
    </row>
    <row r="12" spans="1:9" ht="6" customHeight="1" x14ac:dyDescent="0.25">
      <c r="A12" s="61"/>
      <c r="B12" s="62"/>
      <c r="C12" s="59"/>
      <c r="D12" s="59"/>
      <c r="E12" s="59"/>
      <c r="F12" s="59"/>
      <c r="G12" s="64"/>
      <c r="H12" s="129"/>
    </row>
    <row r="13" spans="1:9" x14ac:dyDescent="0.25">
      <c r="A13" s="61" t="s">
        <v>269</v>
      </c>
      <c r="B13" s="62" t="s">
        <v>334</v>
      </c>
      <c r="C13" s="59"/>
      <c r="D13" s="59"/>
      <c r="E13" s="59"/>
      <c r="F13" s="128" t="s">
        <v>155</v>
      </c>
      <c r="G13" s="64" t="str">
        <f>IF(F13="yes","  Complete Section 1 and Section 2","")</f>
        <v/>
      </c>
      <c r="H13" s="129"/>
    </row>
    <row r="14" spans="1:9" ht="6" customHeight="1" x14ac:dyDescent="0.25">
      <c r="A14" s="61"/>
      <c r="B14" s="62"/>
      <c r="C14" s="59"/>
      <c r="D14" s="59"/>
      <c r="E14" s="59"/>
      <c r="F14" s="59"/>
      <c r="G14" s="64"/>
      <c r="H14" s="129"/>
    </row>
    <row r="15" spans="1:9" x14ac:dyDescent="0.25">
      <c r="A15" s="61" t="s">
        <v>335</v>
      </c>
      <c r="B15" s="62" t="s">
        <v>336</v>
      </c>
      <c r="C15" s="59"/>
      <c r="D15" s="59"/>
      <c r="E15" s="59"/>
      <c r="F15" s="63" t="s">
        <v>155</v>
      </c>
      <c r="G15" s="64" t="str">
        <f>IF(F15="yes","  Complete Section 1 and Section 2","")</f>
        <v/>
      </c>
      <c r="H15" s="129"/>
    </row>
    <row r="16" spans="1:9" ht="6" customHeight="1" x14ac:dyDescent="0.25">
      <c r="A16" s="61"/>
      <c r="B16" s="62"/>
      <c r="C16" s="59"/>
      <c r="D16" s="59"/>
      <c r="E16" s="59"/>
      <c r="F16" s="59"/>
      <c r="G16" s="64"/>
      <c r="H16" s="129"/>
    </row>
    <row r="17" spans="1:10" x14ac:dyDescent="0.25">
      <c r="A17" s="61" t="s">
        <v>337</v>
      </c>
      <c r="B17" s="519" t="s">
        <v>338</v>
      </c>
      <c r="C17" s="519"/>
      <c r="D17" s="519"/>
      <c r="E17" s="519"/>
      <c r="F17" s="128" t="s">
        <v>155</v>
      </c>
      <c r="G17" s="64" t="str">
        <f>IF(F17="yes"," Report each income level in separate tiers in Section 1 and Section 2","")</f>
        <v/>
      </c>
      <c r="H17" s="129"/>
    </row>
    <row r="18" spans="1:10" x14ac:dyDescent="0.25">
      <c r="A18" s="61"/>
      <c r="B18" s="519"/>
      <c r="C18" s="519"/>
      <c r="D18" s="519"/>
      <c r="E18" s="519"/>
      <c r="F18" s="130"/>
      <c r="G18" s="64"/>
      <c r="H18" s="129"/>
    </row>
    <row r="19" spans="1:10" ht="6" customHeight="1" x14ac:dyDescent="0.25">
      <c r="A19" s="61"/>
      <c r="B19" s="62"/>
      <c r="C19" s="59"/>
      <c r="D19" s="59"/>
      <c r="E19" s="59"/>
      <c r="F19" s="59"/>
      <c r="G19" s="64"/>
      <c r="H19" s="129"/>
    </row>
    <row r="20" spans="1:10" x14ac:dyDescent="0.25">
      <c r="A20" s="61" t="s">
        <v>339</v>
      </c>
      <c r="B20" s="62" t="s">
        <v>340</v>
      </c>
      <c r="C20" s="59"/>
      <c r="D20" s="59"/>
      <c r="E20" s="59"/>
      <c r="F20" s="128" t="s">
        <v>155</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92" t="s">
        <v>343</v>
      </c>
      <c r="B28" s="493"/>
      <c r="C28" s="493"/>
      <c r="D28" s="493"/>
      <c r="E28" s="493"/>
      <c r="F28" s="493"/>
      <c r="G28" s="493"/>
      <c r="H28" s="494"/>
    </row>
    <row r="29" spans="1:10" x14ac:dyDescent="0.25">
      <c r="A29" s="73" t="s">
        <v>272</v>
      </c>
      <c r="B29" s="509" t="s">
        <v>344</v>
      </c>
      <c r="C29" s="509"/>
      <c r="D29" s="509"/>
      <c r="E29" s="509"/>
      <c r="F29" s="509"/>
      <c r="G29" s="509"/>
      <c r="H29" s="510"/>
    </row>
    <row r="30" spans="1:10" x14ac:dyDescent="0.25">
      <c r="A30" s="73"/>
      <c r="B30" s="504"/>
      <c r="C30" s="504"/>
      <c r="D30" s="504"/>
      <c r="E30" s="504"/>
      <c r="F30" s="504"/>
      <c r="G30" s="504"/>
      <c r="H30" s="505"/>
    </row>
    <row r="31" spans="1:10" x14ac:dyDescent="0.25">
      <c r="A31" s="73"/>
      <c r="B31" s="76" t="s">
        <v>274</v>
      </c>
      <c r="C31" s="77"/>
      <c r="D31" s="77"/>
      <c r="E31" s="77"/>
      <c r="F31" s="77"/>
      <c r="G31" s="77"/>
      <c r="H31" s="78"/>
    </row>
    <row r="32" spans="1:10" x14ac:dyDescent="0.25">
      <c r="A32" s="73"/>
      <c r="C32" s="77"/>
      <c r="D32" s="77"/>
      <c r="E32" s="77"/>
      <c r="F32" s="77"/>
      <c r="G32" s="77"/>
      <c r="H32" s="78"/>
    </row>
    <row r="33" spans="1:10" ht="15" customHeight="1" x14ac:dyDescent="0.25">
      <c r="A33" s="73"/>
      <c r="B33" s="49" t="s">
        <v>275</v>
      </c>
      <c r="D33" s="524" t="s">
        <v>345</v>
      </c>
      <c r="E33" s="524"/>
      <c r="F33" s="524"/>
      <c r="G33" s="524"/>
      <c r="H33" s="525"/>
    </row>
    <row r="34" spans="1:10" ht="15" customHeight="1" x14ac:dyDescent="0.25">
      <c r="A34" s="73"/>
      <c r="B34" s="49"/>
      <c r="D34" s="524"/>
      <c r="E34" s="524"/>
      <c r="F34" s="524"/>
      <c r="G34" s="524"/>
      <c r="H34" s="525"/>
    </row>
    <row r="35" spans="1:10" x14ac:dyDescent="0.25">
      <c r="A35" s="73"/>
      <c r="B35" s="49"/>
      <c r="D35" s="524"/>
      <c r="E35" s="524"/>
      <c r="F35" s="524"/>
      <c r="G35" s="524"/>
      <c r="H35" s="525"/>
    </row>
    <row r="36" spans="1:10" x14ac:dyDescent="0.25">
      <c r="A36" s="73"/>
      <c r="C36" s="77"/>
      <c r="D36" s="77"/>
      <c r="E36" s="77"/>
      <c r="F36" s="77"/>
      <c r="G36" s="77"/>
      <c r="H36" s="78"/>
    </row>
    <row r="37" spans="1:10" ht="15" customHeight="1" x14ac:dyDescent="0.25">
      <c r="A37" s="105"/>
      <c r="B37" s="77"/>
      <c r="C37" s="77"/>
      <c r="D37" s="77"/>
      <c r="E37" s="511" t="s">
        <v>346</v>
      </c>
      <c r="F37" s="511"/>
      <c r="G37" s="511"/>
      <c r="H37" s="512"/>
    </row>
    <row r="38" spans="1:10" x14ac:dyDescent="0.25">
      <c r="A38" s="105"/>
      <c r="E38" s="79" t="s">
        <v>276</v>
      </c>
      <c r="F38" s="79" t="s">
        <v>276</v>
      </c>
      <c r="G38" s="79" t="s">
        <v>276</v>
      </c>
      <c r="H38" s="80" t="s">
        <v>276</v>
      </c>
    </row>
    <row r="39" spans="1:10" x14ac:dyDescent="0.25">
      <c r="A39" s="105"/>
      <c r="B39" s="79"/>
      <c r="C39" s="79"/>
      <c r="D39" s="79" t="s">
        <v>347</v>
      </c>
      <c r="E39" s="79" t="s">
        <v>280</v>
      </c>
      <c r="F39" s="79" t="s">
        <v>280</v>
      </c>
      <c r="G39" s="79" t="s">
        <v>280</v>
      </c>
      <c r="H39" s="80" t="s">
        <v>280</v>
      </c>
    </row>
    <row r="40" spans="1:10" x14ac:dyDescent="0.25">
      <c r="A40" s="105"/>
      <c r="B40" s="81" t="s">
        <v>348</v>
      </c>
      <c r="C40" s="82"/>
      <c r="D40" s="82" t="s">
        <v>276</v>
      </c>
      <c r="E40" s="82" t="s">
        <v>349</v>
      </c>
      <c r="F40" s="82" t="s">
        <v>350</v>
      </c>
      <c r="G40" s="82" t="s">
        <v>351</v>
      </c>
      <c r="H40" s="134" t="s">
        <v>352</v>
      </c>
      <c r="J40" s="135"/>
    </row>
    <row r="41" spans="1:10" x14ac:dyDescent="0.25">
      <c r="A41" s="136" t="s">
        <v>353</v>
      </c>
      <c r="B41" s="137"/>
      <c r="C41" s="79"/>
      <c r="D41" s="79"/>
      <c r="E41" s="79"/>
      <c r="F41" s="79"/>
      <c r="G41" s="79"/>
      <c r="H41" s="80"/>
      <c r="J41" s="138"/>
    </row>
    <row r="42" spans="1:10" x14ac:dyDescent="0.25">
      <c r="A42" s="105"/>
      <c r="B42" s="87" t="s">
        <v>354</v>
      </c>
      <c r="C42" s="79"/>
      <c r="D42" s="79"/>
      <c r="E42" s="79"/>
      <c r="F42" s="79"/>
      <c r="G42" s="79"/>
      <c r="H42" s="80"/>
      <c r="J42" s="138"/>
    </row>
    <row r="43" spans="1:10" ht="15" customHeight="1" x14ac:dyDescent="0.25">
      <c r="A43" s="105"/>
      <c r="B43" s="480"/>
      <c r="C43" s="480"/>
      <c r="D43" s="261"/>
      <c r="E43" s="262"/>
      <c r="F43" s="262"/>
      <c r="G43" s="263"/>
      <c r="H43" s="264"/>
      <c r="J43" s="138"/>
    </row>
    <row r="44" spans="1:10" ht="15" customHeight="1" x14ac:dyDescent="0.25">
      <c r="A44" s="105"/>
      <c r="B44" s="520"/>
      <c r="C44" s="521"/>
      <c r="D44" s="261"/>
      <c r="E44" s="262"/>
      <c r="F44" s="262"/>
      <c r="G44" s="263"/>
      <c r="H44" s="264"/>
      <c r="J44" s="138"/>
    </row>
    <row r="45" spans="1:10" ht="15" customHeight="1" x14ac:dyDescent="0.25">
      <c r="A45" s="105"/>
      <c r="B45" s="520"/>
      <c r="C45" s="521"/>
      <c r="D45" s="261"/>
      <c r="E45" s="262"/>
      <c r="F45" s="262"/>
      <c r="G45" s="263"/>
      <c r="H45" s="264"/>
      <c r="J45" s="138"/>
    </row>
    <row r="46" spans="1:10" ht="15" customHeight="1" x14ac:dyDescent="0.25">
      <c r="A46" s="105"/>
      <c r="B46" s="520"/>
      <c r="C46" s="521"/>
      <c r="D46" s="261"/>
      <c r="E46" s="262"/>
      <c r="F46" s="262"/>
      <c r="G46" s="263"/>
      <c r="H46" s="264"/>
      <c r="J46" s="138"/>
    </row>
    <row r="47" spans="1:10" ht="15" customHeight="1" x14ac:dyDescent="0.25">
      <c r="A47" s="105"/>
      <c r="B47" s="520"/>
      <c r="C47" s="521"/>
      <c r="D47" s="261"/>
      <c r="E47" s="262"/>
      <c r="F47" s="262"/>
      <c r="G47" s="263"/>
      <c r="H47" s="264"/>
      <c r="J47" s="138"/>
    </row>
    <row r="48" spans="1:10" ht="15" customHeight="1" x14ac:dyDescent="0.25">
      <c r="A48" s="105"/>
      <c r="B48" s="481" t="s">
        <v>288</v>
      </c>
      <c r="C48" s="483"/>
      <c r="D48" s="261"/>
      <c r="E48" s="262"/>
      <c r="F48" s="262"/>
      <c r="G48" s="263"/>
      <c r="H48" s="264"/>
      <c r="J48" s="138"/>
    </row>
    <row r="49" spans="1:8" x14ac:dyDescent="0.25">
      <c r="A49" s="105"/>
      <c r="B49" s="480"/>
      <c r="C49" s="480"/>
      <c r="D49" s="262"/>
      <c r="E49" s="262"/>
      <c r="F49" s="262"/>
      <c r="G49" s="265"/>
      <c r="H49" s="266"/>
    </row>
    <row r="50" spans="1:8" x14ac:dyDescent="0.25">
      <c r="A50" s="105"/>
      <c r="B50" s="87" t="s">
        <v>355</v>
      </c>
      <c r="C50" s="112"/>
      <c r="D50" s="139"/>
      <c r="E50" s="139"/>
      <c r="F50" s="139"/>
      <c r="G50" s="140"/>
      <c r="H50" s="141"/>
    </row>
    <row r="51" spans="1:8" x14ac:dyDescent="0.25">
      <c r="A51" s="105"/>
      <c r="B51" s="480"/>
      <c r="C51" s="480"/>
      <c r="D51" s="262"/>
      <c r="E51" s="262"/>
      <c r="F51" s="262"/>
      <c r="G51" s="265"/>
      <c r="H51" s="266"/>
    </row>
    <row r="52" spans="1:8" x14ac:dyDescent="0.25">
      <c r="A52" s="105"/>
      <c r="B52" s="520"/>
      <c r="C52" s="521"/>
      <c r="D52" s="262"/>
      <c r="E52" s="262"/>
      <c r="F52" s="262"/>
      <c r="G52" s="265"/>
      <c r="H52" s="266"/>
    </row>
    <row r="53" spans="1:8" x14ac:dyDescent="0.25">
      <c r="A53" s="105"/>
      <c r="B53" s="520"/>
      <c r="C53" s="521"/>
      <c r="D53" s="262"/>
      <c r="E53" s="262"/>
      <c r="F53" s="262"/>
      <c r="G53" s="265"/>
      <c r="H53" s="266"/>
    </row>
    <row r="54" spans="1:8" x14ac:dyDescent="0.25">
      <c r="A54" s="105"/>
      <c r="B54" s="520"/>
      <c r="C54" s="521"/>
      <c r="D54" s="262"/>
      <c r="E54" s="262"/>
      <c r="F54" s="262"/>
      <c r="G54" s="265"/>
      <c r="H54" s="266"/>
    </row>
    <row r="55" spans="1:8" x14ac:dyDescent="0.25">
      <c r="A55" s="105"/>
      <c r="B55" s="520"/>
      <c r="C55" s="521"/>
      <c r="D55" s="262"/>
      <c r="E55" s="262"/>
      <c r="F55" s="262"/>
      <c r="G55" s="265"/>
      <c r="H55" s="266"/>
    </row>
    <row r="56" spans="1:8" x14ac:dyDescent="0.25">
      <c r="A56" s="105"/>
      <c r="B56" s="481" t="s">
        <v>288</v>
      </c>
      <c r="C56" s="483"/>
      <c r="D56" s="262"/>
      <c r="E56" s="262"/>
      <c r="F56" s="262"/>
      <c r="G56" s="265"/>
      <c r="H56" s="266"/>
    </row>
    <row r="57" spans="1:8" x14ac:dyDescent="0.25">
      <c r="A57" s="105"/>
      <c r="B57" s="480"/>
      <c r="C57" s="480"/>
      <c r="D57" s="262"/>
      <c r="E57" s="262"/>
      <c r="F57" s="262"/>
      <c r="G57" s="265"/>
      <c r="H57" s="266"/>
    </row>
    <row r="58" spans="1:8" x14ac:dyDescent="0.25">
      <c r="A58" s="105"/>
      <c r="B58" s="142"/>
      <c r="C58" s="119"/>
      <c r="D58" s="143">
        <f>SUM(D43:D57)</f>
        <v>0</v>
      </c>
      <c r="E58" s="144">
        <f>SUM(E43:E57)</f>
        <v>0</v>
      </c>
      <c r="F58" s="144">
        <f>SUM(F43:F57)</f>
        <v>0</v>
      </c>
      <c r="G58" s="143">
        <f>SUM(G43:G57)</f>
        <v>0</v>
      </c>
      <c r="H58" s="145">
        <f>SUM(H43:H57)</f>
        <v>0</v>
      </c>
    </row>
    <row r="59" spans="1:8" x14ac:dyDescent="0.25">
      <c r="A59" s="73" t="s">
        <v>301</v>
      </c>
      <c r="B59" s="49" t="s">
        <v>356</v>
      </c>
      <c r="C59" s="119"/>
      <c r="D59" s="146"/>
      <c r="E59" s="146"/>
      <c r="F59" s="146"/>
      <c r="G59" s="147"/>
      <c r="H59" s="148"/>
    </row>
    <row r="60" spans="1:8" x14ac:dyDescent="0.25">
      <c r="A60" s="105"/>
      <c r="C60" s="43" t="s">
        <v>357</v>
      </c>
      <c r="D60" s="143">
        <f>D58</f>
        <v>0</v>
      </c>
      <c r="E60" s="144">
        <f t="shared" ref="E60:H60" si="0">E58</f>
        <v>0</v>
      </c>
      <c r="F60" s="144">
        <f t="shared" si="0"/>
        <v>0</v>
      </c>
      <c r="G60" s="143">
        <f t="shared" si="0"/>
        <v>0</v>
      </c>
      <c r="H60" s="149">
        <f t="shared" si="0"/>
        <v>0</v>
      </c>
    </row>
    <row r="61" spans="1:8" x14ac:dyDescent="0.25">
      <c r="A61" s="105"/>
      <c r="C61" s="43" t="s">
        <v>358</v>
      </c>
      <c r="E61" s="300" t="e">
        <f>E60/D60</f>
        <v>#DIV/0!</v>
      </c>
      <c r="F61" s="300" t="e">
        <f>F60/D60</f>
        <v>#DIV/0!</v>
      </c>
      <c r="G61" s="300" t="e">
        <f>G60/D60</f>
        <v>#DIV/0!</v>
      </c>
      <c r="H61" s="301" t="e">
        <f>H60/D60</f>
        <v>#DIV/0!</v>
      </c>
    </row>
    <row r="62" spans="1:8" x14ac:dyDescent="0.25">
      <c r="A62" s="105"/>
      <c r="C62" s="43" t="s">
        <v>359</v>
      </c>
      <c r="E62" s="91" t="e">
        <f>IF(E61&gt;=(2/3),"Yes","No")</f>
        <v>#DIV/0!</v>
      </c>
      <c r="F62" s="91" t="e">
        <f>IF(F61&gt;=(2/3),"Yes","No")</f>
        <v>#DIV/0!</v>
      </c>
      <c r="G62" s="91" t="e">
        <f>IF(G61&gt;=(2/3),"Yes","No")</f>
        <v>#DIV/0!</v>
      </c>
      <c r="H62" s="150" t="e">
        <f>IF(H61&gt;=(2/3),"Yes","No")</f>
        <v>#DIV/0!</v>
      </c>
    </row>
    <row r="63" spans="1:8" x14ac:dyDescent="0.25">
      <c r="A63" s="105"/>
      <c r="B63" s="83"/>
      <c r="C63" s="83"/>
      <c r="D63" s="83"/>
      <c r="E63" s="151" t="e">
        <f>IF(E62="No", "Note A", "Note B")</f>
        <v>#DIV/0!</v>
      </c>
      <c r="F63" s="151" t="e">
        <f>IF(F62="No", "Note A", "Note B")</f>
        <v>#DIV/0!</v>
      </c>
      <c r="G63" s="151" t="e">
        <f>IF(G62="No", "Note A", "Note B")</f>
        <v>#DIV/0!</v>
      </c>
      <c r="H63" s="152" t="e">
        <f>IF(H62="No", "Note A", "Note B")</f>
        <v>#DIV/0!</v>
      </c>
    </row>
    <row r="64" spans="1:8" x14ac:dyDescent="0.25">
      <c r="A64" s="136" t="s">
        <v>360</v>
      </c>
      <c r="D64" s="153"/>
      <c r="E64" s="153"/>
      <c r="F64" s="153"/>
      <c r="G64" s="153"/>
      <c r="H64" s="75"/>
    </row>
    <row r="65" spans="1:10" x14ac:dyDescent="0.25">
      <c r="A65" s="105"/>
      <c r="B65" s="87" t="s">
        <v>354</v>
      </c>
      <c r="C65" s="79"/>
      <c r="D65" s="79"/>
      <c r="E65" s="79"/>
      <c r="F65" s="79"/>
      <c r="G65" s="79"/>
      <c r="H65" s="80"/>
      <c r="J65" s="138"/>
    </row>
    <row r="66" spans="1:10" x14ac:dyDescent="0.25">
      <c r="A66" s="105"/>
      <c r="B66" s="480"/>
      <c r="C66" s="480"/>
      <c r="D66" s="261"/>
      <c r="E66" s="262"/>
      <c r="F66" s="262"/>
      <c r="G66" s="263"/>
      <c r="H66" s="264"/>
      <c r="J66" s="138"/>
    </row>
    <row r="67" spans="1:10" x14ac:dyDescent="0.25">
      <c r="A67" s="105"/>
      <c r="B67" s="502"/>
      <c r="C67" s="503"/>
      <c r="D67" s="261"/>
      <c r="E67" s="262"/>
      <c r="F67" s="262"/>
      <c r="G67" s="263"/>
      <c r="H67" s="264"/>
      <c r="J67" s="138"/>
    </row>
    <row r="68" spans="1:10" x14ac:dyDescent="0.25">
      <c r="A68" s="105"/>
      <c r="B68" s="502"/>
      <c r="C68" s="503"/>
      <c r="D68" s="261"/>
      <c r="E68" s="262"/>
      <c r="F68" s="262"/>
      <c r="G68" s="263"/>
      <c r="H68" s="264"/>
      <c r="J68" s="138"/>
    </row>
    <row r="69" spans="1:10" x14ac:dyDescent="0.25">
      <c r="A69" s="105"/>
      <c r="B69" s="502"/>
      <c r="C69" s="503"/>
      <c r="D69" s="261"/>
      <c r="E69" s="262"/>
      <c r="F69" s="262"/>
      <c r="G69" s="263"/>
      <c r="H69" s="264"/>
      <c r="J69" s="138"/>
    </row>
    <row r="70" spans="1:10" x14ac:dyDescent="0.25">
      <c r="A70" s="105"/>
      <c r="B70" s="481" t="s">
        <v>288</v>
      </c>
      <c r="C70" s="483"/>
      <c r="D70" s="261"/>
      <c r="E70" s="262"/>
      <c r="F70" s="262"/>
      <c r="G70" s="263"/>
      <c r="H70" s="264"/>
      <c r="J70" s="138"/>
    </row>
    <row r="71" spans="1:10" x14ac:dyDescent="0.25">
      <c r="A71" s="105"/>
      <c r="B71" s="480"/>
      <c r="C71" s="480"/>
      <c r="D71" s="262"/>
      <c r="E71" s="262"/>
      <c r="F71" s="262"/>
      <c r="G71" s="265"/>
      <c r="H71" s="266"/>
    </row>
    <row r="72" spans="1:10" x14ac:dyDescent="0.25">
      <c r="A72" s="105"/>
      <c r="B72" s="87" t="s">
        <v>355</v>
      </c>
      <c r="C72" s="112"/>
      <c r="D72" s="139"/>
      <c r="E72" s="139"/>
      <c r="F72" s="139"/>
      <c r="G72" s="140"/>
      <c r="H72" s="141"/>
    </row>
    <row r="73" spans="1:10" x14ac:dyDescent="0.25">
      <c r="A73" s="105"/>
      <c r="B73" s="480"/>
      <c r="C73" s="480"/>
      <c r="D73" s="262"/>
      <c r="E73" s="262"/>
      <c r="F73" s="262"/>
      <c r="G73" s="265"/>
      <c r="H73" s="266"/>
    </row>
    <row r="74" spans="1:10" x14ac:dyDescent="0.25">
      <c r="A74" s="105"/>
      <c r="B74" s="502"/>
      <c r="C74" s="503"/>
      <c r="D74" s="262"/>
      <c r="E74" s="262"/>
      <c r="F74" s="262"/>
      <c r="G74" s="265"/>
      <c r="H74" s="266"/>
    </row>
    <row r="75" spans="1:10" x14ac:dyDescent="0.25">
      <c r="A75" s="105"/>
      <c r="B75" s="502"/>
      <c r="C75" s="503"/>
      <c r="D75" s="262"/>
      <c r="E75" s="262"/>
      <c r="F75" s="262"/>
      <c r="G75" s="265"/>
      <c r="H75" s="266"/>
    </row>
    <row r="76" spans="1:10" x14ac:dyDescent="0.25">
      <c r="A76" s="105"/>
      <c r="B76" s="502"/>
      <c r="C76" s="503"/>
      <c r="D76" s="262"/>
      <c r="E76" s="262"/>
      <c r="F76" s="262"/>
      <c r="G76" s="265"/>
      <c r="H76" s="266"/>
    </row>
    <row r="77" spans="1:10" x14ac:dyDescent="0.25">
      <c r="A77" s="105"/>
      <c r="B77" s="481" t="s">
        <v>288</v>
      </c>
      <c r="C77" s="483"/>
      <c r="D77" s="262"/>
      <c r="E77" s="262"/>
      <c r="F77" s="262"/>
      <c r="G77" s="265"/>
      <c r="H77" s="266"/>
    </row>
    <row r="78" spans="1:10" x14ac:dyDescent="0.25">
      <c r="A78" s="105"/>
      <c r="B78" s="480"/>
      <c r="C78" s="480"/>
      <c r="D78" s="262"/>
      <c r="E78" s="262"/>
      <c r="F78" s="262"/>
      <c r="G78" s="265"/>
      <c r="H78" s="266"/>
    </row>
    <row r="79" spans="1:10" x14ac:dyDescent="0.25">
      <c r="A79" s="105"/>
      <c r="B79" s="142"/>
      <c r="C79" s="119"/>
      <c r="D79" s="143">
        <f>SUM(D66:D78)</f>
        <v>0</v>
      </c>
      <c r="E79" s="144">
        <f>SUM(E66:E78)</f>
        <v>0</v>
      </c>
      <c r="F79" s="144">
        <f>SUM(F66:F78)</f>
        <v>0</v>
      </c>
      <c r="G79" s="143">
        <f>SUM(G66:G78)</f>
        <v>0</v>
      </c>
      <c r="H79" s="145">
        <f>SUM(H66:H78)</f>
        <v>0</v>
      </c>
    </row>
    <row r="80" spans="1:10" x14ac:dyDescent="0.25">
      <c r="A80" s="73" t="s">
        <v>301</v>
      </c>
      <c r="B80" s="49" t="s">
        <v>356</v>
      </c>
      <c r="C80" s="119"/>
      <c r="D80" s="146"/>
      <c r="E80" s="146"/>
      <c r="F80" s="146"/>
      <c r="G80" s="147"/>
      <c r="H80" s="148"/>
    </row>
    <row r="81" spans="1:10" x14ac:dyDescent="0.25">
      <c r="A81" s="105"/>
      <c r="C81" s="43" t="s">
        <v>357</v>
      </c>
      <c r="D81" s="143">
        <f>D79</f>
        <v>0</v>
      </c>
      <c r="E81" s="144">
        <f t="shared" ref="E81:H81" si="1">E79</f>
        <v>0</v>
      </c>
      <c r="F81" s="144">
        <f t="shared" si="1"/>
        <v>0</v>
      </c>
      <c r="G81" s="143">
        <f t="shared" si="1"/>
        <v>0</v>
      </c>
      <c r="H81" s="149">
        <f t="shared" si="1"/>
        <v>0</v>
      </c>
    </row>
    <row r="82" spans="1:10" x14ac:dyDescent="0.25">
      <c r="A82" s="105"/>
      <c r="C82" s="43" t="s">
        <v>358</v>
      </c>
      <c r="E82" s="300" t="e">
        <f>E81/D81</f>
        <v>#DIV/0!</v>
      </c>
      <c r="F82" s="300" t="e">
        <f>F81/D81</f>
        <v>#DIV/0!</v>
      </c>
      <c r="G82" s="300" t="e">
        <f>G81/D81</f>
        <v>#DIV/0!</v>
      </c>
      <c r="H82" s="301" t="e">
        <f>H81/D81</f>
        <v>#DIV/0!</v>
      </c>
    </row>
    <row r="83" spans="1:10" x14ac:dyDescent="0.25">
      <c r="A83" s="105"/>
      <c r="C83" s="43" t="s">
        <v>359</v>
      </c>
      <c r="E83" s="91" t="e">
        <f>IF(E82&gt;=(2/3),"Yes","No")</f>
        <v>#DIV/0!</v>
      </c>
      <c r="F83" s="91" t="e">
        <f>IF(F82&gt;=(2/3),"Yes","No")</f>
        <v>#DIV/0!</v>
      </c>
      <c r="G83" s="91" t="e">
        <f>IF(G82&gt;=(2/3),"Yes","No")</f>
        <v>#DIV/0!</v>
      </c>
      <c r="H83" s="150" t="e">
        <f>IF(H82&gt;=(2/3),"Yes","No")</f>
        <v>#DIV/0!</v>
      </c>
    </row>
    <row r="84" spans="1:10" x14ac:dyDescent="0.25">
      <c r="A84" s="105"/>
      <c r="B84" s="83"/>
      <c r="C84" s="83"/>
      <c r="D84" s="83"/>
      <c r="E84" s="151" t="e">
        <f>IF(E83="No", "Note A", "Note B")</f>
        <v>#DIV/0!</v>
      </c>
      <c r="F84" s="151" t="e">
        <f>IF(F83="No", "Note A", "Note B")</f>
        <v>#DIV/0!</v>
      </c>
      <c r="G84" s="151" t="e">
        <f>IF(G83="No", "Note A", "Note B")</f>
        <v>#DIV/0!</v>
      </c>
      <c r="H84" s="152" t="e">
        <f>IF(H83="No", "Note A", "Note B")</f>
        <v>#DIV/0!</v>
      </c>
    </row>
    <row r="85" spans="1:10" x14ac:dyDescent="0.25">
      <c r="A85" s="136" t="s">
        <v>361</v>
      </c>
      <c r="D85" s="153"/>
      <c r="E85" s="153"/>
      <c r="F85" s="153"/>
      <c r="G85" s="153"/>
      <c r="H85" s="75"/>
    </row>
    <row r="86" spans="1:10" x14ac:dyDescent="0.25">
      <c r="A86" s="105"/>
      <c r="B86" s="87" t="s">
        <v>354</v>
      </c>
      <c r="C86" s="79"/>
      <c r="D86" s="79"/>
      <c r="E86" s="79"/>
      <c r="F86" s="79"/>
      <c r="G86" s="79"/>
      <c r="H86" s="80"/>
    </row>
    <row r="87" spans="1:10" x14ac:dyDescent="0.25">
      <c r="A87" s="105"/>
      <c r="B87" s="480"/>
      <c r="C87" s="480"/>
      <c r="D87" s="261"/>
      <c r="E87" s="262"/>
      <c r="F87" s="262"/>
      <c r="G87" s="263"/>
      <c r="H87" s="264"/>
      <c r="J87" s="138"/>
    </row>
    <row r="88" spans="1:10" x14ac:dyDescent="0.25">
      <c r="A88" s="105"/>
      <c r="B88" s="502"/>
      <c r="C88" s="503"/>
      <c r="D88" s="261"/>
      <c r="E88" s="262"/>
      <c r="F88" s="262"/>
      <c r="G88" s="263"/>
      <c r="H88" s="264"/>
      <c r="J88" s="138"/>
    </row>
    <row r="89" spans="1:10" x14ac:dyDescent="0.25">
      <c r="A89" s="105"/>
      <c r="B89" s="502"/>
      <c r="C89" s="503"/>
      <c r="D89" s="261"/>
      <c r="E89" s="262"/>
      <c r="F89" s="262"/>
      <c r="G89" s="263"/>
      <c r="H89" s="264"/>
      <c r="J89" s="138"/>
    </row>
    <row r="90" spans="1:10" x14ac:dyDescent="0.25">
      <c r="A90" s="105"/>
      <c r="B90" s="502"/>
      <c r="C90" s="503"/>
      <c r="D90" s="261"/>
      <c r="E90" s="262"/>
      <c r="F90" s="262"/>
      <c r="G90" s="263"/>
      <c r="H90" s="264"/>
      <c r="J90" s="138"/>
    </row>
    <row r="91" spans="1:10" x14ac:dyDescent="0.25">
      <c r="A91" s="105"/>
      <c r="B91" s="481" t="s">
        <v>288</v>
      </c>
      <c r="C91" s="483"/>
      <c r="D91" s="261"/>
      <c r="E91" s="262"/>
      <c r="F91" s="262"/>
      <c r="G91" s="263"/>
      <c r="H91" s="264"/>
      <c r="J91" s="138"/>
    </row>
    <row r="92" spans="1:10" x14ac:dyDescent="0.25">
      <c r="A92" s="105"/>
      <c r="B92" s="480"/>
      <c r="C92" s="480"/>
      <c r="D92" s="262"/>
      <c r="E92" s="262"/>
      <c r="F92" s="262"/>
      <c r="G92" s="265"/>
      <c r="H92" s="266"/>
    </row>
    <row r="93" spans="1:10" x14ac:dyDescent="0.25">
      <c r="A93" s="105"/>
      <c r="B93" s="87" t="s">
        <v>355</v>
      </c>
      <c r="C93" s="112"/>
      <c r="D93" s="139"/>
      <c r="E93" s="139"/>
      <c r="F93" s="139"/>
      <c r="G93" s="140"/>
      <c r="H93" s="141"/>
    </row>
    <row r="94" spans="1:10" x14ac:dyDescent="0.25">
      <c r="A94" s="105"/>
      <c r="B94" s="480"/>
      <c r="C94" s="480"/>
      <c r="D94" s="262"/>
      <c r="E94" s="262"/>
      <c r="F94" s="262"/>
      <c r="G94" s="265"/>
      <c r="H94" s="266"/>
    </row>
    <row r="95" spans="1:10" x14ac:dyDescent="0.25">
      <c r="A95" s="105"/>
      <c r="B95" s="502"/>
      <c r="C95" s="503"/>
      <c r="D95" s="262"/>
      <c r="E95" s="262"/>
      <c r="F95" s="262"/>
      <c r="G95" s="265"/>
      <c r="H95" s="266"/>
    </row>
    <row r="96" spans="1:10" x14ac:dyDescent="0.25">
      <c r="A96" s="105"/>
      <c r="B96" s="502"/>
      <c r="C96" s="503"/>
      <c r="D96" s="262"/>
      <c r="E96" s="262"/>
      <c r="F96" s="262"/>
      <c r="G96" s="265"/>
      <c r="H96" s="266"/>
    </row>
    <row r="97" spans="1:10" x14ac:dyDescent="0.25">
      <c r="A97" s="105"/>
      <c r="B97" s="502"/>
      <c r="C97" s="503"/>
      <c r="D97" s="262"/>
      <c r="E97" s="262"/>
      <c r="F97" s="262"/>
      <c r="G97" s="265"/>
      <c r="H97" s="266"/>
    </row>
    <row r="98" spans="1:10" x14ac:dyDescent="0.25">
      <c r="A98" s="105"/>
      <c r="B98" s="481" t="s">
        <v>288</v>
      </c>
      <c r="C98" s="483"/>
      <c r="D98" s="262"/>
      <c r="E98" s="262"/>
      <c r="F98" s="262"/>
      <c r="G98" s="265"/>
      <c r="H98" s="266"/>
    </row>
    <row r="99" spans="1:10" x14ac:dyDescent="0.25">
      <c r="A99" s="105"/>
      <c r="B99" s="480"/>
      <c r="C99" s="480"/>
      <c r="D99" s="262"/>
      <c r="E99" s="262"/>
      <c r="F99" s="262"/>
      <c r="G99" s="265"/>
      <c r="H99" s="266"/>
    </row>
    <row r="100" spans="1:10" x14ac:dyDescent="0.25">
      <c r="A100" s="105"/>
      <c r="B100" s="142"/>
      <c r="C100" s="119"/>
      <c r="D100" s="143">
        <f>SUM(D87:D99)</f>
        <v>0</v>
      </c>
      <c r="E100" s="144">
        <f>SUM(E87:E99)</f>
        <v>0</v>
      </c>
      <c r="F100" s="144">
        <f>SUM(F87:F99)</f>
        <v>0</v>
      </c>
      <c r="G100" s="143">
        <f>SUM(G87:G99)</f>
        <v>0</v>
      </c>
      <c r="H100" s="145">
        <f>SUM(H87:H99)</f>
        <v>0</v>
      </c>
    </row>
    <row r="101" spans="1:10" x14ac:dyDescent="0.25">
      <c r="A101" s="73" t="s">
        <v>301</v>
      </c>
      <c r="B101" s="49" t="s">
        <v>356</v>
      </c>
      <c r="C101" s="119"/>
      <c r="D101" s="146"/>
      <c r="E101" s="146"/>
      <c r="F101" s="146"/>
      <c r="G101" s="147"/>
      <c r="H101" s="148"/>
    </row>
    <row r="102" spans="1:10" x14ac:dyDescent="0.25">
      <c r="A102" s="105"/>
      <c r="C102" s="43" t="s">
        <v>357</v>
      </c>
      <c r="D102" s="143">
        <f>D100</f>
        <v>0</v>
      </c>
      <c r="E102" s="144">
        <f t="shared" ref="E102:H102" si="2">E100</f>
        <v>0</v>
      </c>
      <c r="F102" s="144">
        <f t="shared" si="2"/>
        <v>0</v>
      </c>
      <c r="G102" s="143">
        <f t="shared" si="2"/>
        <v>0</v>
      </c>
      <c r="H102" s="149">
        <f t="shared" si="2"/>
        <v>0</v>
      </c>
    </row>
    <row r="103" spans="1:10" x14ac:dyDescent="0.25">
      <c r="A103" s="105"/>
      <c r="C103" s="43" t="s">
        <v>358</v>
      </c>
      <c r="E103" s="300" t="e">
        <f>E102/D102</f>
        <v>#DIV/0!</v>
      </c>
      <c r="F103" s="300" t="e">
        <f>F102/D102</f>
        <v>#DIV/0!</v>
      </c>
      <c r="G103" s="300" t="e">
        <f>G102/D102</f>
        <v>#DIV/0!</v>
      </c>
      <c r="H103" s="301" t="e">
        <f>H102/D102</f>
        <v>#DIV/0!</v>
      </c>
    </row>
    <row r="104" spans="1:10" x14ac:dyDescent="0.25">
      <c r="A104" s="105"/>
      <c r="C104" s="43" t="s">
        <v>359</v>
      </c>
      <c r="E104" s="91" t="e">
        <f>IF(E103&gt;=(2/3),"Yes","No")</f>
        <v>#DIV/0!</v>
      </c>
      <c r="F104" s="91" t="e">
        <f>IF(F103&gt;=(2/3),"Yes","No")</f>
        <v>#DIV/0!</v>
      </c>
      <c r="G104" s="91" t="e">
        <f>IF(G103&gt;=(2/3),"Yes","No")</f>
        <v>#DIV/0!</v>
      </c>
      <c r="H104" s="150" t="e">
        <f>IF(H103&gt;=(2/3),"Yes","No")</f>
        <v>#DIV/0!</v>
      </c>
    </row>
    <row r="105" spans="1:10" x14ac:dyDescent="0.25">
      <c r="A105" s="105"/>
      <c r="B105" s="83"/>
      <c r="C105" s="83"/>
      <c r="D105" s="83"/>
      <c r="E105" s="151" t="e">
        <f>IF(E104="No", "Note A", "Note B")</f>
        <v>#DIV/0!</v>
      </c>
      <c r="F105" s="151" t="e">
        <f>IF(F104="No", "Note A", "Note B")</f>
        <v>#DIV/0!</v>
      </c>
      <c r="G105" s="151" t="e">
        <f>IF(G104="No", "Note A", "Note B")</f>
        <v>#DIV/0!</v>
      </c>
      <c r="H105" s="152" t="e">
        <f>IF(H104="No", "Note A", "Note B")</f>
        <v>#DIV/0!</v>
      </c>
    </row>
    <row r="106" spans="1:10" x14ac:dyDescent="0.25">
      <c r="A106" s="136" t="s">
        <v>362</v>
      </c>
      <c r="D106" s="153"/>
      <c r="E106" s="153"/>
      <c r="F106" s="153"/>
      <c r="G106" s="153"/>
      <c r="H106" s="75"/>
    </row>
    <row r="107" spans="1:10" x14ac:dyDescent="0.25">
      <c r="A107" s="105"/>
      <c r="B107" s="87" t="s">
        <v>354</v>
      </c>
      <c r="C107" s="79"/>
      <c r="D107" s="79"/>
      <c r="E107" s="79"/>
      <c r="F107" s="79"/>
      <c r="G107" s="79"/>
      <c r="H107" s="80"/>
    </row>
    <row r="108" spans="1:10" x14ac:dyDescent="0.25">
      <c r="A108" s="105"/>
      <c r="B108" s="480"/>
      <c r="C108" s="480"/>
      <c r="D108" s="261"/>
      <c r="E108" s="262"/>
      <c r="F108" s="262"/>
      <c r="G108" s="263"/>
      <c r="H108" s="264"/>
      <c r="J108" s="138"/>
    </row>
    <row r="109" spans="1:10" x14ac:dyDescent="0.25">
      <c r="A109" s="105"/>
      <c r="B109" s="502"/>
      <c r="C109" s="503"/>
      <c r="D109" s="261"/>
      <c r="E109" s="262"/>
      <c r="F109" s="262"/>
      <c r="G109" s="263"/>
      <c r="H109" s="264"/>
      <c r="J109" s="138"/>
    </row>
    <row r="110" spans="1:10" x14ac:dyDescent="0.25">
      <c r="A110" s="105"/>
      <c r="B110" s="502"/>
      <c r="C110" s="503"/>
      <c r="D110" s="261"/>
      <c r="E110" s="262"/>
      <c r="F110" s="262"/>
      <c r="G110" s="263"/>
      <c r="H110" s="264"/>
      <c r="J110" s="138"/>
    </row>
    <row r="111" spans="1:10" x14ac:dyDescent="0.25">
      <c r="A111" s="105"/>
      <c r="B111" s="502"/>
      <c r="C111" s="503"/>
      <c r="D111" s="261"/>
      <c r="E111" s="262"/>
      <c r="F111" s="262"/>
      <c r="G111" s="263"/>
      <c r="H111" s="264"/>
      <c r="J111" s="138"/>
    </row>
    <row r="112" spans="1:10" x14ac:dyDescent="0.25">
      <c r="A112" s="105"/>
      <c r="B112" s="481" t="s">
        <v>288</v>
      </c>
      <c r="C112" s="483"/>
      <c r="D112" s="261"/>
      <c r="E112" s="262"/>
      <c r="F112" s="262"/>
      <c r="G112" s="263"/>
      <c r="H112" s="264"/>
      <c r="J112" s="138"/>
    </row>
    <row r="113" spans="1:8" x14ac:dyDescent="0.25">
      <c r="A113" s="105"/>
      <c r="B113" s="480"/>
      <c r="C113" s="480"/>
      <c r="D113" s="262"/>
      <c r="E113" s="262"/>
      <c r="F113" s="262"/>
      <c r="G113" s="265"/>
      <c r="H113" s="266"/>
    </row>
    <row r="114" spans="1:8" x14ac:dyDescent="0.25">
      <c r="A114" s="105"/>
      <c r="B114" s="87" t="s">
        <v>355</v>
      </c>
      <c r="C114" s="112"/>
      <c r="D114" s="139"/>
      <c r="E114" s="139"/>
      <c r="F114" s="139"/>
      <c r="G114" s="140"/>
      <c r="H114" s="141"/>
    </row>
    <row r="115" spans="1:8" x14ac:dyDescent="0.25">
      <c r="A115" s="105"/>
      <c r="B115" s="480"/>
      <c r="C115" s="480"/>
      <c r="D115" s="262"/>
      <c r="E115" s="262"/>
      <c r="F115" s="262"/>
      <c r="G115" s="265"/>
      <c r="H115" s="266"/>
    </row>
    <row r="116" spans="1:8" x14ac:dyDescent="0.25">
      <c r="A116" s="105"/>
      <c r="B116" s="502"/>
      <c r="C116" s="503"/>
      <c r="D116" s="262"/>
      <c r="E116" s="262"/>
      <c r="F116" s="262"/>
      <c r="G116" s="265"/>
      <c r="H116" s="266"/>
    </row>
    <row r="117" spans="1:8" x14ac:dyDescent="0.25">
      <c r="A117" s="105"/>
      <c r="B117" s="502"/>
      <c r="C117" s="503"/>
      <c r="D117" s="262"/>
      <c r="E117" s="262"/>
      <c r="F117" s="262"/>
      <c r="G117" s="265"/>
      <c r="H117" s="266"/>
    </row>
    <row r="118" spans="1:8" x14ac:dyDescent="0.25">
      <c r="A118" s="105"/>
      <c r="B118" s="502"/>
      <c r="C118" s="503"/>
      <c r="D118" s="262"/>
      <c r="E118" s="262"/>
      <c r="F118" s="262"/>
      <c r="G118" s="265"/>
      <c r="H118" s="266"/>
    </row>
    <row r="119" spans="1:8" x14ac:dyDescent="0.25">
      <c r="A119" s="105"/>
      <c r="B119" s="481" t="s">
        <v>288</v>
      </c>
      <c r="C119" s="483"/>
      <c r="D119" s="262"/>
      <c r="E119" s="262"/>
      <c r="F119" s="262"/>
      <c r="G119" s="265"/>
      <c r="H119" s="266"/>
    </row>
    <row r="120" spans="1:8" x14ac:dyDescent="0.25">
      <c r="A120" s="105"/>
      <c r="B120" s="480"/>
      <c r="C120" s="480"/>
      <c r="D120" s="262"/>
      <c r="E120" s="262"/>
      <c r="F120" s="262"/>
      <c r="G120" s="265"/>
      <c r="H120" s="266"/>
    </row>
    <row r="121" spans="1:8" x14ac:dyDescent="0.25">
      <c r="A121" s="105"/>
      <c r="B121" s="142"/>
      <c r="C121" s="119"/>
      <c r="D121" s="143">
        <f>SUM(D108:D120)</f>
        <v>0</v>
      </c>
      <c r="E121" s="144">
        <f>SUM(E108:E120)</f>
        <v>0</v>
      </c>
      <c r="F121" s="144">
        <f>SUM(F108:F120)</f>
        <v>0</v>
      </c>
      <c r="G121" s="143">
        <f>SUM(G108:G120)</f>
        <v>0</v>
      </c>
      <c r="H121" s="145">
        <f>SUM(H108:H120)</f>
        <v>0</v>
      </c>
    </row>
    <row r="122" spans="1:8" x14ac:dyDescent="0.25">
      <c r="A122" s="73" t="s">
        <v>301</v>
      </c>
      <c r="B122" s="49" t="s">
        <v>356</v>
      </c>
      <c r="C122" s="119"/>
      <c r="D122" s="146"/>
      <c r="E122" s="146"/>
      <c r="F122" s="146"/>
      <c r="G122" s="147"/>
      <c r="H122" s="148"/>
    </row>
    <row r="123" spans="1:8" x14ac:dyDescent="0.25">
      <c r="A123" s="105"/>
      <c r="C123" s="43" t="s">
        <v>357</v>
      </c>
      <c r="D123" s="143">
        <f>D121</f>
        <v>0</v>
      </c>
      <c r="E123" s="144">
        <f t="shared" ref="E123:H123" si="3">E121</f>
        <v>0</v>
      </c>
      <c r="F123" s="144">
        <f t="shared" si="3"/>
        <v>0</v>
      </c>
      <c r="G123" s="143">
        <f t="shared" si="3"/>
        <v>0</v>
      </c>
      <c r="H123" s="149">
        <f t="shared" si="3"/>
        <v>0</v>
      </c>
    </row>
    <row r="124" spans="1:8" x14ac:dyDescent="0.25">
      <c r="A124" s="105"/>
      <c r="C124" s="43" t="s">
        <v>358</v>
      </c>
      <c r="E124" s="300" t="e">
        <f>E123/D123</f>
        <v>#DIV/0!</v>
      </c>
      <c r="F124" s="300" t="e">
        <f>F123/D123</f>
        <v>#DIV/0!</v>
      </c>
      <c r="G124" s="300" t="e">
        <f>G123/D123</f>
        <v>#DIV/0!</v>
      </c>
      <c r="H124" s="301" t="e">
        <f>H123/D123</f>
        <v>#DIV/0!</v>
      </c>
    </row>
    <row r="125" spans="1:8" x14ac:dyDescent="0.25">
      <c r="A125" s="105"/>
      <c r="C125" s="43" t="s">
        <v>359</v>
      </c>
      <c r="E125" s="91" t="e">
        <f>IF(E124&gt;=(2/3),"Yes","No")</f>
        <v>#DIV/0!</v>
      </c>
      <c r="F125" s="91" t="e">
        <f>IF(F124&gt;=(2/3),"Yes","No")</f>
        <v>#DIV/0!</v>
      </c>
      <c r="G125" s="91" t="e">
        <f>IF(G124&gt;=(2/3),"Yes","No")</f>
        <v>#DIV/0!</v>
      </c>
      <c r="H125" s="150" t="e">
        <f>IF(H124&gt;=(2/3),"Yes","No")</f>
        <v>#DIV/0!</v>
      </c>
    </row>
    <row r="126" spans="1:8" x14ac:dyDescent="0.25">
      <c r="A126" s="105"/>
      <c r="B126" s="83"/>
      <c r="C126" s="83"/>
      <c r="D126" s="83"/>
      <c r="E126" s="151" t="e">
        <f>IF(E125="No", "Note A", "Note B")</f>
        <v>#DIV/0!</v>
      </c>
      <c r="F126" s="151" t="e">
        <f>IF(F125="No", "Note A", "Note B")</f>
        <v>#DIV/0!</v>
      </c>
      <c r="G126" s="151" t="e">
        <f>IF(G125="No", "Note A", "Note B")</f>
        <v>#DIV/0!</v>
      </c>
      <c r="H126" s="152" t="e">
        <f>IF(H125="No", "Note A", "Note B")</f>
        <v>#DIV/0!</v>
      </c>
    </row>
    <row r="127" spans="1:8" x14ac:dyDescent="0.25">
      <c r="A127" s="105"/>
      <c r="D127" s="153"/>
      <c r="E127" s="153"/>
      <c r="F127" s="153"/>
      <c r="G127" s="153"/>
      <c r="H127" s="75"/>
    </row>
    <row r="128" spans="1:8" ht="15" customHeight="1" x14ac:dyDescent="0.25">
      <c r="A128" s="105"/>
      <c r="B128" s="154" t="s">
        <v>363</v>
      </c>
      <c r="C128" s="142" t="s">
        <v>364</v>
      </c>
      <c r="D128" s="142"/>
      <c r="E128" s="142"/>
      <c r="F128" s="142"/>
      <c r="G128" s="142"/>
      <c r="H128" s="155"/>
    </row>
    <row r="129" spans="1:8" ht="15" customHeight="1" x14ac:dyDescent="0.25">
      <c r="A129" s="105"/>
      <c r="B129" s="154" t="s">
        <v>365</v>
      </c>
      <c r="C129" s="515" t="s">
        <v>366</v>
      </c>
      <c r="D129" s="515"/>
      <c r="E129" s="515"/>
      <c r="F129" s="515"/>
      <c r="G129" s="515"/>
      <c r="H129" s="516"/>
    </row>
    <row r="130" spans="1:8" x14ac:dyDescent="0.25">
      <c r="A130" s="105"/>
      <c r="B130" s="156"/>
      <c r="C130" s="515"/>
      <c r="D130" s="515"/>
      <c r="E130" s="515"/>
      <c r="F130" s="515"/>
      <c r="G130" s="515"/>
      <c r="H130" s="516"/>
    </row>
    <row r="131" spans="1:8" x14ac:dyDescent="0.25">
      <c r="A131" s="105"/>
      <c r="E131" s="91"/>
      <c r="F131" s="91"/>
      <c r="G131" s="91"/>
      <c r="H131" s="150"/>
    </row>
    <row r="132" spans="1:8" x14ac:dyDescent="0.25">
      <c r="A132" s="73" t="s">
        <v>304</v>
      </c>
      <c r="B132" s="49" t="s">
        <v>367</v>
      </c>
      <c r="E132" s="91"/>
      <c r="F132" s="91"/>
      <c r="G132" s="91"/>
      <c r="H132" s="150"/>
    </row>
    <row r="133" spans="1:8" x14ac:dyDescent="0.25">
      <c r="A133" s="105"/>
      <c r="B133" s="504" t="s">
        <v>368</v>
      </c>
      <c r="C133" s="504"/>
      <c r="D133" s="504"/>
      <c r="E133" s="504"/>
      <c r="F133" s="504"/>
      <c r="G133" s="504"/>
      <c r="H133" s="505"/>
    </row>
    <row r="134" spans="1:8" x14ac:dyDescent="0.25">
      <c r="A134" s="73"/>
      <c r="B134" s="504"/>
      <c r="C134" s="504"/>
      <c r="D134" s="504"/>
      <c r="E134" s="504"/>
      <c r="F134" s="504"/>
      <c r="G134" s="504"/>
      <c r="H134" s="505"/>
    </row>
    <row r="135" spans="1:8" x14ac:dyDescent="0.25">
      <c r="A135" s="73"/>
      <c r="B135" s="504"/>
      <c r="C135" s="504"/>
      <c r="D135" s="504"/>
      <c r="E135" s="504"/>
      <c r="F135" s="504"/>
      <c r="G135" s="504"/>
      <c r="H135" s="505"/>
    </row>
    <row r="136" spans="1:8" x14ac:dyDescent="0.25">
      <c r="A136" s="73"/>
      <c r="E136" s="91"/>
      <c r="F136" s="91"/>
      <c r="G136" s="91"/>
      <c r="H136" s="150"/>
    </row>
    <row r="137" spans="1:8" x14ac:dyDescent="0.25">
      <c r="A137" s="73"/>
      <c r="B137" s="504" t="s">
        <v>369</v>
      </c>
      <c r="C137" s="504"/>
      <c r="D137" s="504"/>
      <c r="E137" s="504"/>
      <c r="F137" s="504"/>
      <c r="G137" s="504"/>
      <c r="H137" s="505"/>
    </row>
    <row r="138" spans="1:8" x14ac:dyDescent="0.25">
      <c r="A138" s="73"/>
      <c r="B138" s="504"/>
      <c r="C138" s="504"/>
      <c r="D138" s="504"/>
      <c r="E138" s="504"/>
      <c r="F138" s="504"/>
      <c r="G138" s="504"/>
      <c r="H138" s="505"/>
    </row>
    <row r="139" spans="1:8" x14ac:dyDescent="0.25">
      <c r="A139" s="73"/>
      <c r="B139" s="504"/>
      <c r="C139" s="504"/>
      <c r="D139" s="504"/>
      <c r="E139" s="504"/>
      <c r="F139" s="504"/>
      <c r="G139" s="504"/>
      <c r="H139" s="505"/>
    </row>
    <row r="140" spans="1:8" x14ac:dyDescent="0.25">
      <c r="A140" s="73"/>
      <c r="B140" s="504"/>
      <c r="C140" s="504"/>
      <c r="D140" s="504"/>
      <c r="E140" s="504"/>
      <c r="F140" s="504"/>
      <c r="G140" s="504"/>
      <c r="H140" s="505"/>
    </row>
    <row r="141" spans="1:8" x14ac:dyDescent="0.25">
      <c r="A141" s="73"/>
      <c r="B141" s="504"/>
      <c r="C141" s="504"/>
      <c r="D141" s="504"/>
      <c r="E141" s="504"/>
      <c r="F141" s="504"/>
      <c r="G141" s="504"/>
      <c r="H141" s="505"/>
    </row>
    <row r="142" spans="1:8" x14ac:dyDescent="0.25">
      <c r="A142" s="73"/>
      <c r="E142" s="91"/>
      <c r="F142" s="91"/>
      <c r="G142" s="91"/>
      <c r="H142" s="150"/>
    </row>
    <row r="143" spans="1:8" x14ac:dyDescent="0.25">
      <c r="A143" s="73"/>
      <c r="B143" s="49" t="s">
        <v>275</v>
      </c>
      <c r="D143" s="506"/>
      <c r="E143" s="506"/>
      <c r="F143" s="506"/>
      <c r="G143" s="506"/>
      <c r="H143" s="507"/>
    </row>
    <row r="144" spans="1:8" x14ac:dyDescent="0.25">
      <c r="A144" s="73"/>
      <c r="D144" s="77"/>
      <c r="E144" s="157"/>
      <c r="F144" s="157"/>
      <c r="G144" s="157"/>
      <c r="H144" s="158"/>
    </row>
    <row r="145" spans="1:8" x14ac:dyDescent="0.25">
      <c r="A145" s="73"/>
      <c r="D145" s="77" t="s">
        <v>370</v>
      </c>
      <c r="E145" s="157" t="s">
        <v>371</v>
      </c>
      <c r="F145" s="157" t="s">
        <v>372</v>
      </c>
      <c r="G145" s="157"/>
      <c r="H145" s="158"/>
    </row>
    <row r="146" spans="1:8" x14ac:dyDescent="0.25">
      <c r="A146" s="73"/>
      <c r="B146" s="159" t="s">
        <v>373</v>
      </c>
      <c r="C146" s="83"/>
      <c r="D146" s="160" t="s">
        <v>374</v>
      </c>
      <c r="E146" s="161" t="s">
        <v>375</v>
      </c>
      <c r="F146" s="161" t="s">
        <v>376</v>
      </c>
      <c r="G146" s="517" t="s">
        <v>377</v>
      </c>
      <c r="H146" s="518"/>
    </row>
    <row r="147" spans="1:8" x14ac:dyDescent="0.25">
      <c r="A147" s="73"/>
      <c r="B147" s="43" t="s">
        <v>378</v>
      </c>
      <c r="C147" s="43" t="s">
        <v>349</v>
      </c>
      <c r="E147" s="91"/>
      <c r="G147" s="91"/>
      <c r="H147" s="150"/>
    </row>
    <row r="148" spans="1:8" x14ac:dyDescent="0.25">
      <c r="A148" s="73"/>
      <c r="C148" s="162" t="e">
        <f>IF(E62="Yes", "Complete Analysis", "N/A - Do Not Complete")</f>
        <v>#DIV/0!</v>
      </c>
      <c r="D148" s="285"/>
      <c r="E148" s="262"/>
      <c r="F148" s="90" t="e">
        <f>E148/E154</f>
        <v>#DIV/0!</v>
      </c>
      <c r="G148" s="500"/>
      <c r="H148" s="501"/>
    </row>
    <row r="149" spans="1:8" x14ac:dyDescent="0.25">
      <c r="A149" s="73"/>
      <c r="D149" s="285"/>
      <c r="E149" s="262"/>
      <c r="F149" s="90" t="e">
        <f>E149/E154</f>
        <v>#DIV/0!</v>
      </c>
      <c r="G149" s="500"/>
      <c r="H149" s="501"/>
    </row>
    <row r="150" spans="1:8" x14ac:dyDescent="0.25">
      <c r="A150" s="73"/>
      <c r="D150" s="285"/>
      <c r="E150" s="262"/>
      <c r="F150" s="90" t="e">
        <f>E150/E154</f>
        <v>#DIV/0!</v>
      </c>
      <c r="G150" s="500"/>
      <c r="H150" s="501"/>
    </row>
    <row r="151" spans="1:8" x14ac:dyDescent="0.25">
      <c r="A151" s="73"/>
      <c r="D151" s="285"/>
      <c r="E151" s="262"/>
      <c r="F151" s="90" t="e">
        <f>E151/E154</f>
        <v>#DIV/0!</v>
      </c>
      <c r="G151" s="500"/>
      <c r="H151" s="501"/>
    </row>
    <row r="152" spans="1:8" x14ac:dyDescent="0.25">
      <c r="A152" s="73"/>
      <c r="D152" s="285"/>
      <c r="E152" s="262"/>
      <c r="F152" s="90" t="e">
        <f>E152/E154</f>
        <v>#DIV/0!</v>
      </c>
      <c r="G152" s="500"/>
      <c r="H152" s="501"/>
    </row>
    <row r="153" spans="1:8" x14ac:dyDescent="0.25">
      <c r="A153" s="73"/>
      <c r="D153" s="286"/>
      <c r="E153" s="268"/>
      <c r="F153" s="90" t="e">
        <f>E153/E154</f>
        <v>#DIV/0!</v>
      </c>
      <c r="G153" s="498"/>
      <c r="H153" s="499"/>
    </row>
    <row r="154" spans="1:8" x14ac:dyDescent="0.25">
      <c r="A154" s="73"/>
      <c r="C154" s="163"/>
      <c r="D154" s="163" t="s">
        <v>379</v>
      </c>
      <c r="E154" s="164">
        <f>SUM(E148:E153)</f>
        <v>0</v>
      </c>
      <c r="F154" s="91"/>
      <c r="G154" s="165" t="s">
        <v>380</v>
      </c>
      <c r="H154" s="289"/>
    </row>
    <row r="155" spans="1:8" x14ac:dyDescent="0.25">
      <c r="A155" s="73"/>
      <c r="E155" s="91"/>
      <c r="F155" s="91"/>
      <c r="G155" s="91"/>
      <c r="H155" s="150"/>
    </row>
    <row r="156" spans="1:8" x14ac:dyDescent="0.25">
      <c r="A156" s="73"/>
      <c r="B156" s="43" t="s">
        <v>378</v>
      </c>
      <c r="C156" s="43" t="s">
        <v>350</v>
      </c>
      <c r="E156" s="91"/>
      <c r="F156" s="91"/>
      <c r="G156" s="91"/>
      <c r="H156" s="150"/>
    </row>
    <row r="157" spans="1:8" x14ac:dyDescent="0.25">
      <c r="A157" s="73"/>
      <c r="C157" s="162" t="e">
        <f>IF(F62="Yes", "Complete Analysis", "N/A - Do Not Complete")</f>
        <v>#DIV/0!</v>
      </c>
      <c r="D157" s="285"/>
      <c r="E157" s="262"/>
      <c r="F157" s="90" t="e">
        <f>E157/E163</f>
        <v>#DIV/0!</v>
      </c>
      <c r="G157" s="500"/>
      <c r="H157" s="501"/>
    </row>
    <row r="158" spans="1:8" x14ac:dyDescent="0.25">
      <c r="A158" s="73"/>
      <c r="D158" s="285"/>
      <c r="E158" s="262"/>
      <c r="F158" s="90" t="e">
        <f>E158/E163</f>
        <v>#DIV/0!</v>
      </c>
      <c r="G158" s="500"/>
      <c r="H158" s="501"/>
    </row>
    <row r="159" spans="1:8" x14ac:dyDescent="0.25">
      <c r="A159" s="73"/>
      <c r="D159" s="285"/>
      <c r="E159" s="262"/>
      <c r="F159" s="90" t="e">
        <f>E159/E163</f>
        <v>#DIV/0!</v>
      </c>
      <c r="G159" s="500"/>
      <c r="H159" s="501"/>
    </row>
    <row r="160" spans="1:8" x14ac:dyDescent="0.25">
      <c r="A160" s="73"/>
      <c r="D160" s="285"/>
      <c r="E160" s="262"/>
      <c r="F160" s="90" t="e">
        <f>E160/E163</f>
        <v>#DIV/0!</v>
      </c>
      <c r="G160" s="500"/>
      <c r="H160" s="501"/>
    </row>
    <row r="161" spans="1:10" x14ac:dyDescent="0.25">
      <c r="A161" s="73"/>
      <c r="D161" s="285"/>
      <c r="E161" s="262"/>
      <c r="F161" s="90" t="e">
        <f>E161/E163</f>
        <v>#DIV/0!</v>
      </c>
      <c r="G161" s="500"/>
      <c r="H161" s="501"/>
    </row>
    <row r="162" spans="1:10" x14ac:dyDescent="0.25">
      <c r="A162" s="73"/>
      <c r="D162" s="286"/>
      <c r="E162" s="268"/>
      <c r="F162" s="90" t="e">
        <f>E162/E163</f>
        <v>#DIV/0!</v>
      </c>
      <c r="G162" s="498"/>
      <c r="H162" s="499"/>
    </row>
    <row r="163" spans="1:10" x14ac:dyDescent="0.25">
      <c r="A163" s="73"/>
      <c r="D163" s="163" t="s">
        <v>381</v>
      </c>
      <c r="E163" s="164">
        <f>SUM(E157:E162)</f>
        <v>0</v>
      </c>
      <c r="F163" s="91"/>
      <c r="G163" s="165" t="s">
        <v>380</v>
      </c>
      <c r="H163" s="290"/>
    </row>
    <row r="164" spans="1:10" x14ac:dyDescent="0.25">
      <c r="A164" s="73"/>
      <c r="D164" s="163"/>
      <c r="E164" s="139"/>
      <c r="F164" s="91"/>
      <c r="G164" s="165"/>
      <c r="H164" s="166"/>
    </row>
    <row r="165" spans="1:10" x14ac:dyDescent="0.25">
      <c r="A165" s="105"/>
      <c r="B165" s="43" t="s">
        <v>378</v>
      </c>
      <c r="C165" s="43" t="s">
        <v>382</v>
      </c>
      <c r="E165" s="91"/>
      <c r="F165" s="91"/>
      <c r="G165" s="91"/>
      <c r="H165" s="150"/>
      <c r="J165" s="138"/>
    </row>
    <row r="166" spans="1:10" x14ac:dyDescent="0.25">
      <c r="A166" s="105"/>
      <c r="C166" s="162" t="e">
        <f>IF(G62="Yes", "Complete Analysis", "N/A - Do Not Complete")</f>
        <v>#DIV/0!</v>
      </c>
      <c r="D166" s="285"/>
      <c r="E166" s="261"/>
      <c r="F166" s="90" t="e">
        <f>E166/$E$170</f>
        <v>#DIV/0!</v>
      </c>
      <c r="G166" s="500"/>
      <c r="H166" s="501"/>
      <c r="J166" s="138"/>
    </row>
    <row r="167" spans="1:10" x14ac:dyDescent="0.25">
      <c r="A167" s="105"/>
      <c r="D167" s="285"/>
      <c r="E167" s="261"/>
      <c r="F167" s="90" t="e">
        <f>E167/$E$170</f>
        <v>#DIV/0!</v>
      </c>
      <c r="G167" s="500"/>
      <c r="H167" s="501"/>
      <c r="J167" s="138"/>
    </row>
    <row r="168" spans="1:10" x14ac:dyDescent="0.25">
      <c r="A168" s="105"/>
      <c r="D168" s="287"/>
      <c r="E168" s="269"/>
      <c r="F168" s="90" t="e">
        <f>E168/$E$170</f>
        <v>#DIV/0!</v>
      </c>
      <c r="G168" s="500"/>
      <c r="H168" s="501"/>
    </row>
    <row r="169" spans="1:10" x14ac:dyDescent="0.25">
      <c r="A169" s="105"/>
      <c r="D169" s="286"/>
      <c r="E169" s="269"/>
      <c r="F169" s="90" t="e">
        <f>E169/$E$170</f>
        <v>#DIV/0!</v>
      </c>
      <c r="G169" s="498"/>
      <c r="H169" s="499"/>
    </row>
    <row r="170" spans="1:10" x14ac:dyDescent="0.25">
      <c r="A170" s="105"/>
      <c r="D170" s="163" t="s">
        <v>383</v>
      </c>
      <c r="E170" s="167">
        <f>SUM(E166:E169)</f>
        <v>0</v>
      </c>
      <c r="F170" s="91"/>
      <c r="G170" s="165" t="s">
        <v>380</v>
      </c>
      <c r="H170" s="290"/>
    </row>
    <row r="171" spans="1:10" x14ac:dyDescent="0.25">
      <c r="A171" s="105"/>
      <c r="E171" s="91"/>
      <c r="F171" s="91"/>
      <c r="G171" s="91"/>
      <c r="H171" s="150"/>
    </row>
    <row r="172" spans="1:10" x14ac:dyDescent="0.25">
      <c r="A172" s="105"/>
      <c r="B172" s="43" t="s">
        <v>378</v>
      </c>
      <c r="C172" s="43" t="s">
        <v>384</v>
      </c>
      <c r="E172" s="91"/>
      <c r="F172" s="91"/>
      <c r="G172" s="91"/>
      <c r="H172" s="150"/>
      <c r="J172" s="138"/>
    </row>
    <row r="173" spans="1:10" x14ac:dyDescent="0.25">
      <c r="A173" s="105"/>
      <c r="C173" s="162" t="e">
        <f>IF(G83="Yes", "Complete Analysis", "N/A - Do Not Complete")</f>
        <v>#DIV/0!</v>
      </c>
      <c r="D173" s="285"/>
      <c r="E173" s="261"/>
      <c r="F173" s="90" t="e">
        <f>E173/$E$177</f>
        <v>#DIV/0!</v>
      </c>
      <c r="G173" s="500"/>
      <c r="H173" s="501"/>
      <c r="J173" s="138"/>
    </row>
    <row r="174" spans="1:10" x14ac:dyDescent="0.25">
      <c r="A174" s="105"/>
      <c r="D174" s="285"/>
      <c r="E174" s="261"/>
      <c r="F174" s="90" t="e">
        <f>E174/$E$177</f>
        <v>#DIV/0!</v>
      </c>
      <c r="G174" s="500"/>
      <c r="H174" s="501"/>
      <c r="J174" s="138"/>
    </row>
    <row r="175" spans="1:10" x14ac:dyDescent="0.25">
      <c r="A175" s="105"/>
      <c r="D175" s="287"/>
      <c r="E175" s="269"/>
      <c r="F175" s="90" t="e">
        <f>E175/$E$177</f>
        <v>#DIV/0!</v>
      </c>
      <c r="G175" s="500"/>
      <c r="H175" s="501"/>
      <c r="J175" s="138"/>
    </row>
    <row r="176" spans="1:10" x14ac:dyDescent="0.25">
      <c r="A176" s="105"/>
      <c r="D176" s="286"/>
      <c r="E176" s="269"/>
      <c r="F176" s="90" t="e">
        <f>E176/$E$177</f>
        <v>#DIV/0!</v>
      </c>
      <c r="G176" s="498"/>
      <c r="H176" s="499"/>
      <c r="J176" s="138"/>
    </row>
    <row r="177" spans="1:10" x14ac:dyDescent="0.25">
      <c r="A177" s="105"/>
      <c r="D177" s="163" t="s">
        <v>383</v>
      </c>
      <c r="E177" s="167">
        <f>SUM(E173:E176)</f>
        <v>0</v>
      </c>
      <c r="F177" s="91"/>
      <c r="G177" s="165" t="s">
        <v>380</v>
      </c>
      <c r="H177" s="290"/>
      <c r="J177" s="138"/>
    </row>
    <row r="178" spans="1:10" x14ac:dyDescent="0.25">
      <c r="A178" s="105"/>
      <c r="E178" s="91"/>
      <c r="F178" s="91"/>
      <c r="G178" s="91"/>
      <c r="H178" s="150"/>
      <c r="J178" s="138"/>
    </row>
    <row r="179" spans="1:10" x14ac:dyDescent="0.25">
      <c r="A179" s="105"/>
      <c r="B179" s="43" t="s">
        <v>378</v>
      </c>
      <c r="C179" s="43" t="s">
        <v>385</v>
      </c>
      <c r="E179" s="91"/>
      <c r="F179" s="91"/>
      <c r="G179" s="91"/>
      <c r="H179" s="150"/>
      <c r="J179" s="138"/>
    </row>
    <row r="180" spans="1:10" x14ac:dyDescent="0.25">
      <c r="A180" s="105"/>
      <c r="C180" s="162" t="e">
        <f>IF(G104="Yes", "Complete Analysis", "N/A - Do Not Complete")</f>
        <v>#DIV/0!</v>
      </c>
      <c r="D180" s="285"/>
      <c r="E180" s="261"/>
      <c r="F180" s="90" t="e">
        <f>E180/$E$184</f>
        <v>#DIV/0!</v>
      </c>
      <c r="G180" s="500"/>
      <c r="H180" s="501"/>
      <c r="J180" s="138"/>
    </row>
    <row r="181" spans="1:10" x14ac:dyDescent="0.25">
      <c r="A181" s="105"/>
      <c r="D181" s="285"/>
      <c r="E181" s="261"/>
      <c r="F181" s="90" t="e">
        <f>E181/$E$184</f>
        <v>#DIV/0!</v>
      </c>
      <c r="G181" s="500"/>
      <c r="H181" s="501"/>
      <c r="J181" s="138"/>
    </row>
    <row r="182" spans="1:10" x14ac:dyDescent="0.25">
      <c r="A182" s="105"/>
      <c r="D182" s="285"/>
      <c r="E182" s="261"/>
      <c r="F182" s="90" t="e">
        <f>E182/$E$184</f>
        <v>#DIV/0!</v>
      </c>
      <c r="G182" s="500"/>
      <c r="H182" s="501"/>
      <c r="J182" s="138"/>
    </row>
    <row r="183" spans="1:10" x14ac:dyDescent="0.25">
      <c r="A183" s="105"/>
      <c r="D183" s="286"/>
      <c r="E183" s="269"/>
      <c r="F183" s="90" t="e">
        <f>E183/$E$184</f>
        <v>#DIV/0!</v>
      </c>
      <c r="G183" s="498"/>
      <c r="H183" s="499"/>
      <c r="J183" s="138"/>
    </row>
    <row r="184" spans="1:10" x14ac:dyDescent="0.25">
      <c r="A184" s="105"/>
      <c r="D184" s="163" t="s">
        <v>383</v>
      </c>
      <c r="E184" s="167">
        <f>SUM(E180:E183)</f>
        <v>0</v>
      </c>
      <c r="F184" s="91"/>
      <c r="G184" s="165" t="s">
        <v>380</v>
      </c>
      <c r="H184" s="290"/>
      <c r="J184" s="138"/>
    </row>
    <row r="185" spans="1:10" x14ac:dyDescent="0.25">
      <c r="A185" s="105"/>
      <c r="E185" s="91"/>
      <c r="F185" s="91"/>
      <c r="G185" s="91"/>
      <c r="H185" s="150"/>
      <c r="J185" s="138"/>
    </row>
    <row r="186" spans="1:10" x14ac:dyDescent="0.25">
      <c r="A186" s="105"/>
      <c r="B186" s="43" t="s">
        <v>378</v>
      </c>
      <c r="C186" s="43" t="s">
        <v>386</v>
      </c>
      <c r="E186" s="91"/>
      <c r="F186" s="91"/>
      <c r="G186" s="91"/>
      <c r="H186" s="150"/>
      <c r="J186" s="138"/>
    </row>
    <row r="187" spans="1:10" x14ac:dyDescent="0.25">
      <c r="A187" s="105"/>
      <c r="C187" s="162" t="e">
        <f>IF(G125="Yes", "Complete Analysis", "N/A - Do Not Complete")</f>
        <v>#DIV/0!</v>
      </c>
      <c r="D187" s="285"/>
      <c r="E187" s="261"/>
      <c r="F187" s="90" t="e">
        <f>E187/$E$192</f>
        <v>#DIV/0!</v>
      </c>
      <c r="G187" s="500"/>
      <c r="H187" s="501"/>
      <c r="J187" s="138"/>
    </row>
    <row r="188" spans="1:10" x14ac:dyDescent="0.25">
      <c r="A188" s="105"/>
      <c r="D188" s="285"/>
      <c r="E188" s="261"/>
      <c r="F188" s="90" t="e">
        <f>E188/$E$192</f>
        <v>#DIV/0!</v>
      </c>
      <c r="G188" s="500"/>
      <c r="H188" s="501"/>
    </row>
    <row r="189" spans="1:10" x14ac:dyDescent="0.25">
      <c r="A189" s="105"/>
      <c r="D189" s="285"/>
      <c r="E189" s="261"/>
      <c r="F189" s="90" t="e">
        <f>E189/$E$192</f>
        <v>#DIV/0!</v>
      </c>
      <c r="G189" s="500"/>
      <c r="H189" s="501"/>
    </row>
    <row r="190" spans="1:10" x14ac:dyDescent="0.25">
      <c r="A190" s="105"/>
      <c r="D190" s="287"/>
      <c r="E190" s="269"/>
      <c r="F190" s="90" t="e">
        <f>E190/$E$192</f>
        <v>#DIV/0!</v>
      </c>
      <c r="G190" s="500"/>
      <c r="H190" s="501"/>
    </row>
    <row r="191" spans="1:10" x14ac:dyDescent="0.25">
      <c r="A191" s="105"/>
      <c r="D191" s="286"/>
      <c r="E191" s="269"/>
      <c r="F191" s="90" t="e">
        <f>E191/$E$192</f>
        <v>#DIV/0!</v>
      </c>
      <c r="G191" s="498"/>
      <c r="H191" s="499"/>
    </row>
    <row r="192" spans="1:10" x14ac:dyDescent="0.25">
      <c r="A192" s="105"/>
      <c r="D192" s="163" t="s">
        <v>383</v>
      </c>
      <c r="E192" s="167">
        <f>SUM(E187:E191)</f>
        <v>0</v>
      </c>
      <c r="F192" s="91"/>
      <c r="G192" s="165" t="s">
        <v>380</v>
      </c>
      <c r="H192" s="290"/>
    </row>
    <row r="193" spans="1:8" x14ac:dyDescent="0.25">
      <c r="A193" s="105"/>
      <c r="E193" s="91"/>
      <c r="F193" s="91"/>
      <c r="G193" s="91"/>
      <c r="H193" s="150"/>
    </row>
    <row r="194" spans="1:8" x14ac:dyDescent="0.25">
      <c r="A194" s="105"/>
      <c r="B194" s="43" t="s">
        <v>378</v>
      </c>
      <c r="C194" s="43" t="s">
        <v>387</v>
      </c>
      <c r="E194" s="91"/>
      <c r="F194" s="91"/>
      <c r="G194" s="91"/>
      <c r="H194" s="150"/>
    </row>
    <row r="195" spans="1:8" x14ac:dyDescent="0.25">
      <c r="A195" s="105"/>
      <c r="C195" s="162" t="e">
        <f>IF(H62="Yes", "Complete Analysis", "N/A - Do Not Complete")</f>
        <v>#DIV/0!</v>
      </c>
      <c r="D195" s="288"/>
      <c r="E195" s="261"/>
      <c r="F195" s="90" t="e">
        <f>E195/E197</f>
        <v>#DIV/0!</v>
      </c>
      <c r="G195" s="500"/>
      <c r="H195" s="501"/>
    </row>
    <row r="196" spans="1:8" x14ac:dyDescent="0.25">
      <c r="A196" s="105"/>
      <c r="C196" s="162"/>
      <c r="D196" s="286"/>
      <c r="E196" s="269"/>
      <c r="F196" s="90" t="e">
        <f>E196/E197</f>
        <v>#DIV/0!</v>
      </c>
      <c r="G196" s="498"/>
      <c r="H196" s="499"/>
    </row>
    <row r="197" spans="1:8" x14ac:dyDescent="0.25">
      <c r="A197" s="105"/>
      <c r="C197" s="162"/>
      <c r="D197" s="163" t="s">
        <v>388</v>
      </c>
      <c r="E197" s="167">
        <f>SUM(E195:E196)</f>
        <v>0</v>
      </c>
      <c r="F197" s="90"/>
      <c r="G197" s="165" t="s">
        <v>380</v>
      </c>
      <c r="H197" s="291"/>
    </row>
    <row r="198" spans="1:8" ht="15.75" thickBot="1" x14ac:dyDescent="0.3">
      <c r="A198" s="120"/>
      <c r="B198" s="95"/>
      <c r="C198" s="168"/>
      <c r="D198" s="169"/>
      <c r="E198" s="169"/>
      <c r="F198" s="170"/>
      <c r="G198" s="96"/>
      <c r="H198" s="171"/>
    </row>
    <row r="199" spans="1:8" ht="15.75" thickBot="1" x14ac:dyDescent="0.3">
      <c r="C199" s="162"/>
      <c r="E199" s="139"/>
      <c r="F199" s="91"/>
      <c r="G199" s="91"/>
      <c r="H199" s="91"/>
    </row>
    <row r="200" spans="1:8" ht="16.5" thickBot="1" x14ac:dyDescent="0.3">
      <c r="A200" s="492" t="s">
        <v>389</v>
      </c>
      <c r="B200" s="493"/>
      <c r="C200" s="493"/>
      <c r="D200" s="493"/>
      <c r="E200" s="493"/>
      <c r="F200" s="493"/>
      <c r="G200" s="493"/>
      <c r="H200" s="494"/>
    </row>
    <row r="201" spans="1:8" x14ac:dyDescent="0.25">
      <c r="A201" s="73" t="s">
        <v>309</v>
      </c>
      <c r="B201" s="509" t="s">
        <v>390</v>
      </c>
      <c r="C201" s="509"/>
      <c r="D201" s="509"/>
      <c r="E201" s="509"/>
      <c r="F201" s="509"/>
      <c r="G201" s="509"/>
      <c r="H201" s="510"/>
    </row>
    <row r="202" spans="1:8" x14ac:dyDescent="0.25">
      <c r="A202" s="73"/>
      <c r="B202" s="504"/>
      <c r="C202" s="504"/>
      <c r="D202" s="504"/>
      <c r="E202" s="504"/>
      <c r="F202" s="504"/>
      <c r="G202" s="504"/>
      <c r="H202" s="505"/>
    </row>
    <row r="203" spans="1:8" x14ac:dyDescent="0.25">
      <c r="A203" s="105"/>
      <c r="H203" s="75"/>
    </row>
    <row r="204" spans="1:8" x14ac:dyDescent="0.25">
      <c r="A204" s="73"/>
      <c r="B204" s="49" t="s">
        <v>275</v>
      </c>
      <c r="D204" s="496"/>
      <c r="E204" s="496"/>
      <c r="F204" s="496"/>
      <c r="G204" s="496"/>
      <c r="H204" s="497"/>
    </row>
    <row r="205" spans="1:8" x14ac:dyDescent="0.25">
      <c r="A205" s="73"/>
      <c r="C205" s="77"/>
      <c r="D205" s="77"/>
      <c r="E205" s="77"/>
      <c r="F205" s="77"/>
      <c r="G205" s="77"/>
      <c r="H205" s="78"/>
    </row>
    <row r="206" spans="1:8" x14ac:dyDescent="0.25">
      <c r="A206" s="105"/>
      <c r="E206" s="511" t="s">
        <v>346</v>
      </c>
      <c r="F206" s="511"/>
      <c r="G206" s="511"/>
      <c r="H206" s="512"/>
    </row>
    <row r="207" spans="1:8" x14ac:dyDescent="0.25">
      <c r="A207" s="105"/>
      <c r="E207" s="79" t="s">
        <v>311</v>
      </c>
      <c r="F207" s="79" t="s">
        <v>311</v>
      </c>
      <c r="G207" s="79" t="s">
        <v>311</v>
      </c>
      <c r="H207" s="80" t="s">
        <v>311</v>
      </c>
    </row>
    <row r="208" spans="1:8" x14ac:dyDescent="0.25">
      <c r="A208" s="105"/>
      <c r="B208" s="81" t="s">
        <v>391</v>
      </c>
      <c r="C208" s="82"/>
      <c r="D208" s="83"/>
      <c r="E208" s="82" t="s">
        <v>349</v>
      </c>
      <c r="F208" s="82" t="s">
        <v>350</v>
      </c>
      <c r="G208" s="82" t="s">
        <v>351</v>
      </c>
      <c r="H208" s="134" t="s">
        <v>352</v>
      </c>
    </row>
    <row r="209" spans="1:10" ht="21.95" customHeight="1" x14ac:dyDescent="0.25">
      <c r="A209" s="105"/>
      <c r="B209" s="87" t="s">
        <v>354</v>
      </c>
      <c r="C209" s="79"/>
      <c r="D209" s="79"/>
      <c r="E209" s="79"/>
      <c r="F209" s="79"/>
      <c r="G209" s="79"/>
      <c r="H209" s="80"/>
    </row>
    <row r="210" spans="1:10" x14ac:dyDescent="0.25">
      <c r="A210" s="105"/>
      <c r="B210" s="513"/>
      <c r="C210" s="513"/>
      <c r="D210" s="513"/>
      <c r="E210" s="270"/>
      <c r="F210" s="270"/>
      <c r="G210" s="272"/>
      <c r="H210" s="271"/>
    </row>
    <row r="211" spans="1:10" x14ac:dyDescent="0.25">
      <c r="A211" s="105"/>
      <c r="B211" s="480"/>
      <c r="C211" s="480"/>
      <c r="D211" s="480"/>
      <c r="E211" s="272"/>
      <c r="F211" s="272"/>
      <c r="G211" s="272"/>
      <c r="H211" s="271"/>
    </row>
    <row r="212" spans="1:10" x14ac:dyDescent="0.25">
      <c r="A212" s="105"/>
      <c r="B212" s="480"/>
      <c r="C212" s="480"/>
      <c r="D212" s="480"/>
      <c r="E212" s="272"/>
      <c r="F212" s="272"/>
      <c r="G212" s="272"/>
      <c r="H212" s="271"/>
    </row>
    <row r="213" spans="1:10" x14ac:dyDescent="0.25">
      <c r="A213" s="105"/>
      <c r="B213" s="508" t="s">
        <v>288</v>
      </c>
      <c r="C213" s="508"/>
      <c r="D213" s="508"/>
      <c r="E213" s="272"/>
      <c r="F213" s="272"/>
      <c r="G213" s="272"/>
      <c r="H213" s="271"/>
    </row>
    <row r="214" spans="1:10" x14ac:dyDescent="0.25">
      <c r="A214" s="105"/>
      <c r="B214" s="480"/>
      <c r="C214" s="480"/>
      <c r="D214" s="480"/>
      <c r="E214" s="272"/>
      <c r="F214" s="272"/>
      <c r="G214" s="272"/>
      <c r="H214" s="273"/>
    </row>
    <row r="215" spans="1:10" ht="21.95" customHeight="1" x14ac:dyDescent="0.25">
      <c r="A215" s="105"/>
      <c r="B215" s="87" t="s">
        <v>355</v>
      </c>
      <c r="C215" s="112"/>
      <c r="D215" s="139"/>
      <c r="E215" s="139"/>
      <c r="F215" s="139"/>
      <c r="G215" s="140"/>
      <c r="H215" s="141"/>
    </row>
    <row r="216" spans="1:10" x14ac:dyDescent="0.25">
      <c r="A216" s="105"/>
      <c r="B216" s="480"/>
      <c r="C216" s="480"/>
      <c r="D216" s="480"/>
      <c r="E216" s="272"/>
      <c r="F216" s="272"/>
      <c r="G216" s="272"/>
      <c r="H216" s="273"/>
    </row>
    <row r="217" spans="1:10" x14ac:dyDescent="0.25">
      <c r="A217" s="105"/>
      <c r="B217" s="502"/>
      <c r="C217" s="514"/>
      <c r="D217" s="503"/>
      <c r="E217" s="272"/>
      <c r="F217" s="272"/>
      <c r="G217" s="272"/>
      <c r="H217" s="273"/>
    </row>
    <row r="218" spans="1:10" x14ac:dyDescent="0.25">
      <c r="A218" s="105"/>
      <c r="B218" s="502"/>
      <c r="C218" s="514"/>
      <c r="D218" s="503"/>
      <c r="E218" s="272"/>
      <c r="F218" s="272"/>
      <c r="G218" s="272"/>
      <c r="H218" s="273"/>
    </row>
    <row r="219" spans="1:10" x14ac:dyDescent="0.25">
      <c r="A219" s="105"/>
      <c r="B219" s="502"/>
      <c r="C219" s="514"/>
      <c r="D219" s="503"/>
      <c r="E219" s="272"/>
      <c r="F219" s="272"/>
      <c r="G219" s="272"/>
      <c r="H219" s="273"/>
    </row>
    <row r="220" spans="1:10" x14ac:dyDescent="0.25">
      <c r="A220" s="105"/>
      <c r="B220" s="481" t="s">
        <v>288</v>
      </c>
      <c r="C220" s="482"/>
      <c r="D220" s="483"/>
      <c r="E220" s="272"/>
      <c r="F220" s="272"/>
      <c r="G220" s="272"/>
      <c r="H220" s="273"/>
    </row>
    <row r="221" spans="1:10" x14ac:dyDescent="0.25">
      <c r="A221" s="105"/>
      <c r="B221" s="480"/>
      <c r="C221" s="480"/>
      <c r="D221" s="480"/>
      <c r="E221" s="272"/>
      <c r="F221" s="272"/>
      <c r="G221" s="272"/>
      <c r="H221" s="273"/>
    </row>
    <row r="222" spans="1:10" x14ac:dyDescent="0.25">
      <c r="A222" s="105"/>
      <c r="B222" s="118"/>
      <c r="C222" s="118"/>
      <c r="D222" s="118"/>
      <c r="E222" s="119"/>
      <c r="F222" s="119"/>
      <c r="G222" s="119"/>
      <c r="H222" s="172"/>
    </row>
    <row r="223" spans="1:10" x14ac:dyDescent="0.25">
      <c r="A223" s="73" t="s">
        <v>314</v>
      </c>
      <c r="B223" s="117" t="s">
        <v>315</v>
      </c>
      <c r="C223" s="118"/>
      <c r="D223" s="118"/>
      <c r="E223" s="119"/>
      <c r="F223" s="119"/>
      <c r="G223" s="119"/>
      <c r="H223" s="172"/>
      <c r="J223" s="138"/>
    </row>
    <row r="224" spans="1:10" x14ac:dyDescent="0.25">
      <c r="A224" s="105"/>
      <c r="B224" s="484"/>
      <c r="C224" s="484"/>
      <c r="D224" s="484"/>
      <c r="E224" s="484"/>
      <c r="F224" s="484"/>
      <c r="G224" s="484"/>
      <c r="H224" s="485"/>
      <c r="J224" s="138"/>
    </row>
    <row r="225" spans="1:10" x14ac:dyDescent="0.25">
      <c r="A225" s="105"/>
      <c r="B225" s="484"/>
      <c r="C225" s="484"/>
      <c r="D225" s="484"/>
      <c r="E225" s="484"/>
      <c r="F225" s="484"/>
      <c r="G225" s="484"/>
      <c r="H225" s="485"/>
      <c r="J225" s="138"/>
    </row>
    <row r="226" spans="1:10" ht="15.75" thickBot="1" x14ac:dyDescent="0.3">
      <c r="A226" s="120"/>
      <c r="B226" s="173"/>
      <c r="C226" s="174"/>
      <c r="D226" s="174"/>
      <c r="E226" s="174"/>
      <c r="F226" s="174"/>
      <c r="G226" s="174"/>
      <c r="H226" s="175"/>
    </row>
    <row r="227" spans="1:10" x14ac:dyDescent="0.25">
      <c r="B227" s="137"/>
      <c r="C227" s="119"/>
      <c r="D227" s="119"/>
      <c r="E227" s="119"/>
      <c r="F227" s="119"/>
      <c r="G227" s="119"/>
      <c r="H227" s="113"/>
    </row>
  </sheetData>
  <sheetProtection algorithmName="SHA-512" hashValue="uuEuAbOi1QG6weTyC0nY50ngIMxllPLcuMznwZrjYVil7WdEqveMfPK6MkoZbD/5ESt2wCd27uGQf5c06ykq0w==" saltValue="bK9kmeK8FCFFkXRo3O8UrQ=="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A41">
    <cfRule type="expression" dxfId="201" priority="1">
      <formula>$F$17="no"</formula>
    </cfRule>
  </conditionalFormatting>
  <conditionalFormatting sqref="A28:H32 A33:D33 A34:C35 A36:H167 A168:G169 A170:H174 A175:G176 A177:H182 A183:G183 A184:H189 A190:G191 A192:H226">
    <cfRule type="expression" dxfId="200" priority="3">
      <formula>AND($F$11="no",$F$13="no",$F$15="no",$F$20="no")</formula>
    </cfRule>
  </conditionalFormatting>
  <conditionalFormatting sqref="A64:H126 A172:H174 A175:G176 A177:H182 A183:G183 A184:H189 A190:G191 A192:H192">
    <cfRule type="expression" dxfId="199" priority="7">
      <formula>$F$17="no"</formula>
    </cfRule>
  </conditionalFormatting>
  <conditionalFormatting sqref="B165:H167">
    <cfRule type="expression" dxfId="198" priority="21">
      <formula>$F$15="no"</formula>
    </cfRule>
  </conditionalFormatting>
  <conditionalFormatting sqref="B172:H174">
    <cfRule type="expression" dxfId="197" priority="20">
      <formula>$F$15="no"</formula>
    </cfRule>
  </conditionalFormatting>
  <conditionalFormatting sqref="C165">
    <cfRule type="expression" dxfId="196" priority="5">
      <formula>$F$17="no"</formula>
    </cfRule>
  </conditionalFormatting>
  <conditionalFormatting sqref="C194">
    <cfRule type="expression" dxfId="195" priority="2">
      <formula>$F$17="no"</formula>
    </cfRule>
  </conditionalFormatting>
  <conditionalFormatting sqref="E43:E49 E51:E58 E60:E63 E73:E79 E81:E84 E94:E100 E102:E105 E115:E121 E123:E126 B147:H154 E216:E221">
    <cfRule type="expression" dxfId="194" priority="32">
      <formula>$F$11="no"</formula>
    </cfRule>
  </conditionalFormatting>
  <conditionalFormatting sqref="E66:E71">
    <cfRule type="expression" dxfId="193" priority="19">
      <formula>$F$11="no"</formula>
    </cfRule>
  </conditionalFormatting>
  <conditionalFormatting sqref="E87:E92">
    <cfRule type="expression" dxfId="192" priority="15">
      <formula>$F$11="no"</formula>
    </cfRule>
  </conditionalFormatting>
  <conditionalFormatting sqref="E108:E113">
    <cfRule type="expression" dxfId="191" priority="11">
      <formula>$F$11="no"</formula>
    </cfRule>
  </conditionalFormatting>
  <conditionalFormatting sqref="E210:E214">
    <cfRule type="expression" dxfId="190" priority="28">
      <formula>$F$11="no"</formula>
    </cfRule>
  </conditionalFormatting>
  <conditionalFormatting sqref="F43:F49 F51:F58 F60:F63 F73:F79 F81:F84 F94:F100 F102:F105 F115:F121 F123:F126 B156:H163 F216:F221">
    <cfRule type="expression" dxfId="189" priority="31">
      <formula>$F$13="no"</formula>
    </cfRule>
  </conditionalFormatting>
  <conditionalFormatting sqref="F66:F71">
    <cfRule type="expression" dxfId="188" priority="18">
      <formula>$F$13="no"</formula>
    </cfRule>
  </conditionalFormatting>
  <conditionalFormatting sqref="F87:F92">
    <cfRule type="expression" dxfId="187" priority="14">
      <formula>$F$13="no"</formula>
    </cfRule>
  </conditionalFormatting>
  <conditionalFormatting sqref="F108:F113">
    <cfRule type="expression" dxfId="186" priority="10">
      <formula>$F$13="no"</formula>
    </cfRule>
  </conditionalFormatting>
  <conditionalFormatting sqref="F210:F214">
    <cfRule type="expression" dxfId="185"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184" priority="30">
      <formula>$F$15="no"</formula>
    </cfRule>
  </conditionalFormatting>
  <conditionalFormatting sqref="G66:G71">
    <cfRule type="expression" dxfId="183" priority="17">
      <formula>$F$15="no"</formula>
    </cfRule>
  </conditionalFormatting>
  <conditionalFormatting sqref="G87:G92">
    <cfRule type="expression" dxfId="182" priority="13">
      <formula>$F$15="no"</formula>
    </cfRule>
  </conditionalFormatting>
  <conditionalFormatting sqref="G108:G113">
    <cfRule type="expression" dxfId="181" priority="9">
      <formula>$F$15="no"</formula>
    </cfRule>
  </conditionalFormatting>
  <conditionalFormatting sqref="G210:G214">
    <cfRule type="expression" dxfId="180" priority="26">
      <formula>$F$15="no"</formula>
    </cfRule>
  </conditionalFormatting>
  <conditionalFormatting sqref="H43:H49 H51:H58 H60:H63 H73:H79 H81:H84 H94:H100 H102:H105 H115:H121 H123:H126 B194:H197 H216:H221">
    <cfRule type="expression" dxfId="179" priority="29">
      <formula>$F$20="no"</formula>
    </cfRule>
  </conditionalFormatting>
  <conditionalFormatting sqref="H66:H71">
    <cfRule type="expression" dxfId="178" priority="16">
      <formula>$F$20="no"</formula>
    </cfRule>
  </conditionalFormatting>
  <conditionalFormatting sqref="H87:H92">
    <cfRule type="expression" dxfId="177" priority="12">
      <formula>$F$20="no"</formula>
    </cfRule>
  </conditionalFormatting>
  <conditionalFormatting sqref="H108:H113">
    <cfRule type="expression" dxfId="176" priority="8">
      <formula>$F$20="no"</formula>
    </cfRule>
  </conditionalFormatting>
  <conditionalFormatting sqref="H210:H214">
    <cfRule type="expression" dxfId="175"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2"/>
  <sheetViews>
    <sheetView showGridLines="0" zoomScaleNormal="100" workbookViewId="0">
      <selection activeCell="F20" sqref="F20"/>
    </sheetView>
  </sheetViews>
  <sheetFormatPr defaultColWidth="9.140625" defaultRowHeight="15" x14ac:dyDescent="0.25"/>
  <cols>
    <col min="1" max="1" width="3" style="43" customWidth="1"/>
    <col min="2" max="2" width="14.140625" style="43" customWidth="1"/>
    <col min="3" max="3" width="42.42578125" style="43" customWidth="1"/>
    <col min="4" max="7" width="17.28515625" style="43" customWidth="1"/>
    <col min="8" max="8" width="22.5703125" style="43" customWidth="1"/>
    <col min="9" max="9" width="2.5703125" style="43" customWidth="1"/>
    <col min="10"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392</v>
      </c>
    </row>
    <row r="5" spans="1:8" x14ac:dyDescent="0.25">
      <c r="A5" s="49" t="s">
        <v>2</v>
      </c>
      <c r="C5" s="50" t="str">
        <f>'Cover and Instructions'!$D$4</f>
        <v>CareSource</v>
      </c>
      <c r="D5" s="50"/>
      <c r="E5" s="50"/>
      <c r="F5" s="50"/>
      <c r="G5" s="50"/>
    </row>
    <row r="6" spans="1:8" x14ac:dyDescent="0.25">
      <c r="A6" s="49" t="s">
        <v>264</v>
      </c>
      <c r="C6" s="50" t="str">
        <f>'Cover and Instructions'!D5</f>
        <v>Title XXI</v>
      </c>
      <c r="D6" s="50"/>
      <c r="E6" s="50"/>
      <c r="F6" s="50"/>
      <c r="G6" s="50"/>
    </row>
    <row r="7" spans="1:8" ht="15.75" thickBot="1" x14ac:dyDescent="0.3"/>
    <row r="8" spans="1:8" x14ac:dyDescent="0.25">
      <c r="A8" s="52" t="s">
        <v>265</v>
      </c>
      <c r="B8" s="53"/>
      <c r="C8" s="53"/>
      <c r="D8" s="53"/>
      <c r="E8" s="53"/>
      <c r="F8" s="53"/>
      <c r="G8" s="53"/>
      <c r="H8" s="54"/>
    </row>
    <row r="9" spans="1:8" ht="15" customHeight="1" x14ac:dyDescent="0.25">
      <c r="A9" s="55" t="s">
        <v>266</v>
      </c>
      <c r="B9" s="126"/>
      <c r="C9" s="126"/>
      <c r="D9" s="126"/>
      <c r="E9" s="126"/>
      <c r="F9" s="126"/>
      <c r="G9" s="126"/>
      <c r="H9" s="127"/>
    </row>
    <row r="10" spans="1:8" x14ac:dyDescent="0.25">
      <c r="A10" s="58"/>
      <c r="B10" s="59"/>
      <c r="C10" s="59"/>
      <c r="D10" s="59"/>
      <c r="E10" s="59"/>
      <c r="F10" s="59"/>
      <c r="G10" s="59"/>
      <c r="H10" s="60"/>
    </row>
    <row r="11" spans="1:8" x14ac:dyDescent="0.25">
      <c r="A11" s="61" t="s">
        <v>267</v>
      </c>
      <c r="B11" s="62" t="s">
        <v>393</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394</v>
      </c>
      <c r="C13" s="59"/>
      <c r="D13" s="59"/>
      <c r="E13" s="59"/>
      <c r="F13" s="128"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395</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10" x14ac:dyDescent="0.25">
      <c r="A17" s="61" t="s">
        <v>337</v>
      </c>
      <c r="B17" s="519" t="s">
        <v>396</v>
      </c>
      <c r="C17" s="519"/>
      <c r="D17" s="519"/>
      <c r="E17" s="519"/>
      <c r="F17" s="128" t="s">
        <v>155</v>
      </c>
      <c r="G17" s="64" t="str">
        <f>IF(F17="yes","  Report each income level in separate tiers in Section 1 and Section 2","")</f>
        <v/>
      </c>
      <c r="H17" s="60"/>
    </row>
    <row r="18" spans="1:10" x14ac:dyDescent="0.25">
      <c r="A18" s="61"/>
      <c r="B18" s="519"/>
      <c r="C18" s="519"/>
      <c r="D18" s="519"/>
      <c r="E18" s="519"/>
      <c r="F18" s="130"/>
      <c r="G18" s="64"/>
      <c r="H18" s="60"/>
    </row>
    <row r="19" spans="1:10" ht="6" customHeight="1" x14ac:dyDescent="0.25">
      <c r="A19" s="61"/>
      <c r="B19" s="62"/>
      <c r="C19" s="59"/>
      <c r="D19" s="59"/>
      <c r="E19" s="59"/>
      <c r="F19" s="59"/>
      <c r="G19" s="64"/>
      <c r="H19" s="60"/>
    </row>
    <row r="20" spans="1:10" x14ac:dyDescent="0.25">
      <c r="A20" s="61" t="s">
        <v>339</v>
      </c>
      <c r="B20" s="62" t="s">
        <v>397</v>
      </c>
      <c r="C20" s="59"/>
      <c r="D20" s="59"/>
      <c r="E20" s="59"/>
      <c r="F20" s="128" t="s">
        <v>155</v>
      </c>
      <c r="G20" s="64" t="str">
        <f>IF(F20="yes","  Complete Section 1 and Section 2","")</f>
        <v/>
      </c>
      <c r="H20" s="60"/>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92" t="s">
        <v>398</v>
      </c>
      <c r="B28" s="493"/>
      <c r="C28" s="493"/>
      <c r="D28" s="493"/>
      <c r="E28" s="493"/>
      <c r="F28" s="493"/>
      <c r="G28" s="493"/>
      <c r="H28" s="494"/>
    </row>
    <row r="29" spans="1:10" x14ac:dyDescent="0.25">
      <c r="A29" s="73" t="s">
        <v>272</v>
      </c>
      <c r="B29" s="509" t="s">
        <v>344</v>
      </c>
      <c r="C29" s="509"/>
      <c r="D29" s="509"/>
      <c r="E29" s="509"/>
      <c r="F29" s="509"/>
      <c r="G29" s="509"/>
      <c r="H29" s="510"/>
    </row>
    <row r="30" spans="1:10" x14ac:dyDescent="0.25">
      <c r="A30" s="73"/>
      <c r="B30" s="504"/>
      <c r="C30" s="504"/>
      <c r="D30" s="504"/>
      <c r="E30" s="504"/>
      <c r="F30" s="504"/>
      <c r="G30" s="504"/>
      <c r="H30" s="505"/>
    </row>
    <row r="31" spans="1:10" x14ac:dyDescent="0.25">
      <c r="A31" s="73"/>
      <c r="B31" s="76" t="s">
        <v>274</v>
      </c>
      <c r="C31" s="77"/>
      <c r="D31" s="77"/>
      <c r="E31" s="77"/>
      <c r="F31" s="77"/>
      <c r="G31" s="77"/>
      <c r="H31" s="78"/>
    </row>
    <row r="32" spans="1:10" x14ac:dyDescent="0.25">
      <c r="A32" s="73"/>
      <c r="C32" s="77"/>
      <c r="D32" s="77"/>
      <c r="E32" s="77"/>
      <c r="F32" s="77"/>
      <c r="G32" s="77"/>
      <c r="H32" s="78"/>
    </row>
    <row r="33" spans="1:10" x14ac:dyDescent="0.25">
      <c r="A33" s="73"/>
      <c r="B33" s="49" t="s">
        <v>275</v>
      </c>
      <c r="D33" s="524" t="s">
        <v>345</v>
      </c>
      <c r="E33" s="524"/>
      <c r="F33" s="524"/>
      <c r="G33" s="524"/>
      <c r="H33" s="525"/>
    </row>
    <row r="34" spans="1:10" ht="15" customHeight="1" x14ac:dyDescent="0.25">
      <c r="A34" s="73"/>
      <c r="B34" s="49"/>
      <c r="D34" s="524"/>
      <c r="E34" s="524"/>
      <c r="F34" s="524"/>
      <c r="G34" s="524"/>
      <c r="H34" s="525"/>
    </row>
    <row r="35" spans="1:10" x14ac:dyDescent="0.25">
      <c r="A35" s="73"/>
      <c r="B35" s="49"/>
      <c r="D35" s="524"/>
      <c r="E35" s="524"/>
      <c r="F35" s="524"/>
      <c r="G35" s="524"/>
      <c r="H35" s="525"/>
    </row>
    <row r="36" spans="1:10" x14ac:dyDescent="0.25">
      <c r="A36" s="73"/>
      <c r="C36" s="77"/>
      <c r="D36" s="77"/>
      <c r="E36" s="77"/>
      <c r="F36" s="77"/>
      <c r="G36" s="77"/>
      <c r="H36" s="78"/>
    </row>
    <row r="37" spans="1:10" ht="15" customHeight="1" x14ac:dyDescent="0.25">
      <c r="A37" s="105"/>
      <c r="B37" s="77"/>
      <c r="C37" s="77"/>
      <c r="D37" s="77"/>
      <c r="E37" s="511" t="s">
        <v>346</v>
      </c>
      <c r="F37" s="511"/>
      <c r="G37" s="511"/>
      <c r="H37" s="512"/>
    </row>
    <row r="38" spans="1:10" x14ac:dyDescent="0.25">
      <c r="A38" s="105"/>
      <c r="E38" s="79" t="s">
        <v>276</v>
      </c>
      <c r="F38" s="79" t="s">
        <v>276</v>
      </c>
      <c r="G38" s="79" t="s">
        <v>276</v>
      </c>
      <c r="H38" s="80" t="s">
        <v>276</v>
      </c>
    </row>
    <row r="39" spans="1:10" x14ac:dyDescent="0.25">
      <c r="A39" s="105"/>
      <c r="B39" s="79"/>
      <c r="C39" s="79"/>
      <c r="D39" s="79" t="s">
        <v>399</v>
      </c>
      <c r="E39" s="79" t="s">
        <v>280</v>
      </c>
      <c r="F39" s="79" t="s">
        <v>280</v>
      </c>
      <c r="G39" s="79" t="s">
        <v>280</v>
      </c>
      <c r="H39" s="80" t="s">
        <v>280</v>
      </c>
      <c r="J39" s="176"/>
    </row>
    <row r="40" spans="1:10" x14ac:dyDescent="0.25">
      <c r="A40" s="105"/>
      <c r="B40" s="81" t="s">
        <v>400</v>
      </c>
      <c r="C40" s="82"/>
      <c r="D40" s="82" t="s">
        <v>276</v>
      </c>
      <c r="E40" s="82" t="s">
        <v>349</v>
      </c>
      <c r="F40" s="82" t="s">
        <v>350</v>
      </c>
      <c r="G40" s="82" t="s">
        <v>351</v>
      </c>
      <c r="H40" s="134" t="s">
        <v>352</v>
      </c>
      <c r="J40" s="177"/>
    </row>
    <row r="41" spans="1:10" x14ac:dyDescent="0.25">
      <c r="A41" s="136" t="s">
        <v>353</v>
      </c>
      <c r="B41" s="137"/>
      <c r="C41" s="79"/>
      <c r="D41" s="79"/>
      <c r="E41" s="79"/>
      <c r="F41" s="79"/>
      <c r="G41" s="79"/>
      <c r="H41" s="80"/>
      <c r="J41" s="177"/>
    </row>
    <row r="42" spans="1:10" ht="21.95" customHeight="1" x14ac:dyDescent="0.25">
      <c r="A42" s="105"/>
      <c r="B42" s="87" t="s">
        <v>354</v>
      </c>
      <c r="C42" s="79"/>
      <c r="D42" s="79"/>
      <c r="E42" s="79"/>
      <c r="F42" s="79"/>
      <c r="G42" s="79"/>
      <c r="H42" s="80"/>
    </row>
    <row r="43" spans="1:10" ht="15" customHeight="1" x14ac:dyDescent="0.25">
      <c r="A43" s="105"/>
      <c r="B43" s="480"/>
      <c r="C43" s="480"/>
      <c r="D43" s="261"/>
      <c r="E43" s="262"/>
      <c r="F43" s="262"/>
      <c r="G43" s="263"/>
      <c r="H43" s="264"/>
    </row>
    <row r="44" spans="1:10" ht="15" customHeight="1" x14ac:dyDescent="0.25">
      <c r="A44" s="105"/>
      <c r="B44" s="502"/>
      <c r="C44" s="503"/>
      <c r="D44" s="261"/>
      <c r="E44" s="262"/>
      <c r="F44" s="262"/>
      <c r="G44" s="263"/>
      <c r="H44" s="264"/>
    </row>
    <row r="45" spans="1:10" ht="15" customHeight="1" x14ac:dyDescent="0.25">
      <c r="A45" s="105"/>
      <c r="B45" s="502"/>
      <c r="C45" s="503"/>
      <c r="D45" s="261"/>
      <c r="E45" s="262"/>
      <c r="F45" s="262"/>
      <c r="G45" s="263"/>
      <c r="H45" s="264"/>
    </row>
    <row r="46" spans="1:10" ht="15" customHeight="1" x14ac:dyDescent="0.25">
      <c r="A46" s="105"/>
      <c r="B46" s="502"/>
      <c r="C46" s="503"/>
      <c r="D46" s="261"/>
      <c r="E46" s="262"/>
      <c r="F46" s="262"/>
      <c r="G46" s="263"/>
      <c r="H46" s="264"/>
    </row>
    <row r="47" spans="1:10" ht="15" customHeight="1" x14ac:dyDescent="0.25">
      <c r="A47" s="105"/>
      <c r="B47" s="481" t="s">
        <v>288</v>
      </c>
      <c r="C47" s="483"/>
      <c r="D47" s="261"/>
      <c r="E47" s="262"/>
      <c r="F47" s="262"/>
      <c r="G47" s="263"/>
      <c r="H47" s="264"/>
    </row>
    <row r="48" spans="1:10" x14ac:dyDescent="0.25">
      <c r="A48" s="105"/>
      <c r="B48" s="480"/>
      <c r="C48" s="480"/>
      <c r="D48" s="262"/>
      <c r="E48" s="262"/>
      <c r="F48" s="262"/>
      <c r="G48" s="265"/>
      <c r="H48" s="266"/>
    </row>
    <row r="49" spans="1:10" ht="21.95" customHeight="1" x14ac:dyDescent="0.25">
      <c r="A49" s="105"/>
      <c r="B49" s="87" t="s">
        <v>355</v>
      </c>
      <c r="C49" s="112"/>
      <c r="D49" s="139"/>
      <c r="E49" s="139"/>
      <c r="F49" s="139"/>
      <c r="G49" s="140"/>
      <c r="H49" s="141"/>
      <c r="J49" s="177"/>
    </row>
    <row r="50" spans="1:10" x14ac:dyDescent="0.25">
      <c r="A50" s="105"/>
      <c r="B50" s="480"/>
      <c r="C50" s="480"/>
      <c r="D50" s="262"/>
      <c r="E50" s="262"/>
      <c r="F50" s="262"/>
      <c r="G50" s="265"/>
      <c r="H50" s="266"/>
    </row>
    <row r="51" spans="1:10" x14ac:dyDescent="0.25">
      <c r="A51" s="105"/>
      <c r="B51" s="502"/>
      <c r="C51" s="503"/>
      <c r="D51" s="262"/>
      <c r="E51" s="262"/>
      <c r="F51" s="262"/>
      <c r="G51" s="265"/>
      <c r="H51" s="266"/>
    </row>
    <row r="52" spans="1:10" x14ac:dyDescent="0.25">
      <c r="A52" s="105"/>
      <c r="B52" s="502"/>
      <c r="C52" s="503"/>
      <c r="D52" s="262"/>
      <c r="E52" s="262"/>
      <c r="F52" s="262"/>
      <c r="G52" s="265"/>
      <c r="H52" s="266"/>
    </row>
    <row r="53" spans="1:10" x14ac:dyDescent="0.25">
      <c r="A53" s="105"/>
      <c r="B53" s="502"/>
      <c r="C53" s="503"/>
      <c r="D53" s="262"/>
      <c r="E53" s="262"/>
      <c r="F53" s="262"/>
      <c r="G53" s="265"/>
      <c r="H53" s="266"/>
    </row>
    <row r="54" spans="1:10" x14ac:dyDescent="0.25">
      <c r="A54" s="105"/>
      <c r="B54" s="481" t="s">
        <v>288</v>
      </c>
      <c r="C54" s="483"/>
      <c r="D54" s="262"/>
      <c r="E54" s="262"/>
      <c r="F54" s="262"/>
      <c r="G54" s="265"/>
      <c r="H54" s="266"/>
    </row>
    <row r="55" spans="1:10" x14ac:dyDescent="0.25">
      <c r="A55" s="105"/>
      <c r="B55" s="480"/>
      <c r="C55" s="480"/>
      <c r="D55" s="262"/>
      <c r="E55" s="262"/>
      <c r="F55" s="262"/>
      <c r="G55" s="265"/>
      <c r="H55" s="266"/>
    </row>
    <row r="56" spans="1:10" x14ac:dyDescent="0.25">
      <c r="A56" s="105"/>
      <c r="B56" s="142"/>
      <c r="C56" s="119"/>
      <c r="D56" s="143">
        <f>SUM(D43:D55)</f>
        <v>0</v>
      </c>
      <c r="E56" s="144">
        <f>SUM(E43:E55)</f>
        <v>0</v>
      </c>
      <c r="F56" s="144">
        <f>SUM(F43:F55)</f>
        <v>0</v>
      </c>
      <c r="G56" s="143">
        <f>SUM(G43:G55)</f>
        <v>0</v>
      </c>
      <c r="H56" s="145">
        <f>SUM(H43:H55)</f>
        <v>0</v>
      </c>
    </row>
    <row r="57" spans="1:10" x14ac:dyDescent="0.25">
      <c r="A57" s="73" t="s">
        <v>301</v>
      </c>
      <c r="B57" s="49" t="s">
        <v>356</v>
      </c>
      <c r="C57" s="119"/>
      <c r="D57" s="146"/>
      <c r="E57" s="146"/>
      <c r="F57" s="146"/>
      <c r="G57" s="140"/>
      <c r="H57" s="141"/>
    </row>
    <row r="58" spans="1:10" x14ac:dyDescent="0.25">
      <c r="A58" s="105"/>
      <c r="C58" s="43" t="s">
        <v>357</v>
      </c>
      <c r="D58" s="143">
        <f>D56</f>
        <v>0</v>
      </c>
      <c r="E58" s="144">
        <f t="shared" ref="E58:H58" si="0">E56</f>
        <v>0</v>
      </c>
      <c r="F58" s="144">
        <f t="shared" si="0"/>
        <v>0</v>
      </c>
      <c r="G58" s="143">
        <f t="shared" si="0"/>
        <v>0</v>
      </c>
      <c r="H58" s="149">
        <f t="shared" si="0"/>
        <v>0</v>
      </c>
    </row>
    <row r="59" spans="1:10" x14ac:dyDescent="0.25">
      <c r="A59" s="105"/>
      <c r="C59" s="43" t="s">
        <v>358</v>
      </c>
      <c r="E59" s="300" t="e">
        <f>E58/D58</f>
        <v>#DIV/0!</v>
      </c>
      <c r="F59" s="300" t="e">
        <f>F58/D58</f>
        <v>#DIV/0!</v>
      </c>
      <c r="G59" s="300" t="e">
        <f>G58/D58</f>
        <v>#DIV/0!</v>
      </c>
      <c r="H59" s="301" t="e">
        <f>H58/D58</f>
        <v>#DIV/0!</v>
      </c>
    </row>
    <row r="60" spans="1:10" x14ac:dyDescent="0.25">
      <c r="A60" s="105"/>
      <c r="C60" s="43" t="s">
        <v>359</v>
      </c>
      <c r="E60" s="91" t="e">
        <f>IF(E59&gt;=(2/3),"Yes","No")</f>
        <v>#DIV/0!</v>
      </c>
      <c r="F60" s="91" t="e">
        <f>IF(F59&gt;=(2/3),"Yes","No")</f>
        <v>#DIV/0!</v>
      </c>
      <c r="G60" s="91" t="e">
        <f>IF(G59&gt;=(2/3),"Yes","No")</f>
        <v>#DIV/0!</v>
      </c>
      <c r="H60" s="150" t="e">
        <f>IF(H59&gt;=(2/3),"Yes","No")</f>
        <v>#DIV/0!</v>
      </c>
    </row>
    <row r="61" spans="1:10" x14ac:dyDescent="0.25">
      <c r="A61" s="105"/>
      <c r="B61" s="83"/>
      <c r="C61" s="83"/>
      <c r="D61" s="83"/>
      <c r="E61" s="151" t="e">
        <f>IF(E60="No", "Note A", "Note B")</f>
        <v>#DIV/0!</v>
      </c>
      <c r="F61" s="151" t="e">
        <f>IF(F60="No", "Note A", "Note B")</f>
        <v>#DIV/0!</v>
      </c>
      <c r="G61" s="151" t="e">
        <f>IF(G60="No", "Note A", "Note B")</f>
        <v>#DIV/0!</v>
      </c>
      <c r="H61" s="152" t="e">
        <f>IF(H60="No", "Note A", "Note B")</f>
        <v>#DIV/0!</v>
      </c>
    </row>
    <row r="62" spans="1:10" x14ac:dyDescent="0.25">
      <c r="A62" s="136" t="s">
        <v>360</v>
      </c>
      <c r="D62" s="153"/>
      <c r="E62" s="153"/>
      <c r="F62" s="153"/>
      <c r="G62" s="153"/>
      <c r="H62" s="75"/>
    </row>
    <row r="63" spans="1:10" x14ac:dyDescent="0.25">
      <c r="A63" s="105"/>
      <c r="B63" s="87" t="s">
        <v>354</v>
      </c>
      <c r="C63" s="79"/>
      <c r="D63" s="79"/>
      <c r="E63" s="79"/>
      <c r="F63" s="79"/>
      <c r="G63" s="79"/>
      <c r="H63" s="80"/>
      <c r="J63" s="138"/>
    </row>
    <row r="64" spans="1:10" x14ac:dyDescent="0.25">
      <c r="A64" s="105"/>
      <c r="B64" s="480"/>
      <c r="C64" s="480"/>
      <c r="D64" s="261"/>
      <c r="E64" s="262"/>
      <c r="F64" s="262"/>
      <c r="G64" s="263"/>
      <c r="H64" s="264"/>
      <c r="J64" s="131"/>
    </row>
    <row r="65" spans="1:10" x14ac:dyDescent="0.25">
      <c r="A65" s="105"/>
      <c r="B65" s="502"/>
      <c r="C65" s="503"/>
      <c r="D65" s="261"/>
      <c r="E65" s="262"/>
      <c r="F65" s="262"/>
      <c r="G65" s="263"/>
      <c r="H65" s="264"/>
      <c r="J65" s="131"/>
    </row>
    <row r="66" spans="1:10" x14ac:dyDescent="0.25">
      <c r="A66" s="105"/>
      <c r="B66" s="502"/>
      <c r="C66" s="503"/>
      <c r="D66" s="261"/>
      <c r="E66" s="262"/>
      <c r="F66" s="262"/>
      <c r="G66" s="263"/>
      <c r="H66" s="264"/>
      <c r="J66" s="131"/>
    </row>
    <row r="67" spans="1:10" x14ac:dyDescent="0.25">
      <c r="A67" s="105"/>
      <c r="B67" s="502"/>
      <c r="C67" s="503"/>
      <c r="D67" s="261"/>
      <c r="E67" s="262"/>
      <c r="F67" s="262"/>
      <c r="G67" s="263"/>
      <c r="H67" s="264"/>
      <c r="J67" s="131"/>
    </row>
    <row r="68" spans="1:10" x14ac:dyDescent="0.25">
      <c r="A68" s="105"/>
      <c r="B68" s="481" t="s">
        <v>288</v>
      </c>
      <c r="C68" s="483"/>
      <c r="D68" s="261"/>
      <c r="E68" s="262"/>
      <c r="F68" s="262"/>
      <c r="G68" s="263"/>
      <c r="H68" s="264"/>
      <c r="J68" s="131"/>
    </row>
    <row r="69" spans="1:10" x14ac:dyDescent="0.25">
      <c r="A69" s="105"/>
      <c r="B69" s="480"/>
      <c r="C69" s="480"/>
      <c r="D69" s="262"/>
      <c r="E69" s="262"/>
      <c r="F69" s="262"/>
      <c r="G69" s="265"/>
      <c r="H69" s="266"/>
    </row>
    <row r="70" spans="1:10" x14ac:dyDescent="0.25">
      <c r="A70" s="105"/>
      <c r="B70" s="87" t="s">
        <v>355</v>
      </c>
      <c r="C70" s="112"/>
      <c r="D70" s="139"/>
      <c r="E70" s="139"/>
      <c r="F70" s="139"/>
      <c r="G70" s="140"/>
      <c r="H70" s="141"/>
    </row>
    <row r="71" spans="1:10" x14ac:dyDescent="0.25">
      <c r="A71" s="105"/>
      <c r="B71" s="480"/>
      <c r="C71" s="480"/>
      <c r="D71" s="262"/>
      <c r="E71" s="262"/>
      <c r="F71" s="262"/>
      <c r="G71" s="265"/>
      <c r="H71" s="266"/>
    </row>
    <row r="72" spans="1:10" x14ac:dyDescent="0.25">
      <c r="A72" s="105"/>
      <c r="B72" s="502"/>
      <c r="C72" s="503"/>
      <c r="D72" s="262"/>
      <c r="E72" s="262"/>
      <c r="F72" s="262"/>
      <c r="G72" s="265"/>
      <c r="H72" s="266"/>
    </row>
    <row r="73" spans="1:10" x14ac:dyDescent="0.25">
      <c r="A73" s="105"/>
      <c r="B73" s="502"/>
      <c r="C73" s="503"/>
      <c r="D73" s="262"/>
      <c r="E73" s="262"/>
      <c r="F73" s="262"/>
      <c r="G73" s="265"/>
      <c r="H73" s="266"/>
    </row>
    <row r="74" spans="1:10" x14ac:dyDescent="0.25">
      <c r="A74" s="105"/>
      <c r="B74" s="502"/>
      <c r="C74" s="503"/>
      <c r="D74" s="262"/>
      <c r="E74" s="262"/>
      <c r="F74" s="262"/>
      <c r="G74" s="265"/>
      <c r="H74" s="266"/>
    </row>
    <row r="75" spans="1:10" x14ac:dyDescent="0.25">
      <c r="A75" s="105"/>
      <c r="B75" s="481" t="s">
        <v>288</v>
      </c>
      <c r="C75" s="483"/>
      <c r="D75" s="262"/>
      <c r="E75" s="262"/>
      <c r="F75" s="262"/>
      <c r="G75" s="265"/>
      <c r="H75" s="266"/>
    </row>
    <row r="76" spans="1:10" x14ac:dyDescent="0.25">
      <c r="A76" s="105"/>
      <c r="B76" s="480"/>
      <c r="C76" s="480"/>
      <c r="D76" s="262"/>
      <c r="E76" s="262"/>
      <c r="F76" s="262"/>
      <c r="G76" s="265"/>
      <c r="H76" s="266"/>
    </row>
    <row r="77" spans="1:10" x14ac:dyDescent="0.25">
      <c r="A77" s="105"/>
      <c r="B77" s="142"/>
      <c r="C77" s="119"/>
      <c r="D77" s="143">
        <f>SUM(D64:D76)</f>
        <v>0</v>
      </c>
      <c r="E77" s="144">
        <f>SUM(E64:E76)</f>
        <v>0</v>
      </c>
      <c r="F77" s="144">
        <f>SUM(F64:F76)</f>
        <v>0</v>
      </c>
      <c r="G77" s="143">
        <f>SUM(G64:G76)</f>
        <v>0</v>
      </c>
      <c r="H77" s="145">
        <f>SUM(H64:H76)</f>
        <v>0</v>
      </c>
    </row>
    <row r="78" spans="1:10" x14ac:dyDescent="0.25">
      <c r="A78" s="73" t="s">
        <v>301</v>
      </c>
      <c r="B78" s="49" t="s">
        <v>356</v>
      </c>
      <c r="C78" s="119"/>
      <c r="D78" s="146"/>
      <c r="E78" s="146"/>
      <c r="F78" s="146"/>
      <c r="G78" s="140"/>
      <c r="H78" s="141"/>
    </row>
    <row r="79" spans="1:10" x14ac:dyDescent="0.25">
      <c r="A79" s="105"/>
      <c r="C79" s="43" t="s">
        <v>357</v>
      </c>
      <c r="D79" s="143">
        <f>D77</f>
        <v>0</v>
      </c>
      <c r="E79" s="144">
        <f t="shared" ref="E79:H79" si="1">E77</f>
        <v>0</v>
      </c>
      <c r="F79" s="144">
        <f t="shared" si="1"/>
        <v>0</v>
      </c>
      <c r="G79" s="143">
        <f t="shared" si="1"/>
        <v>0</v>
      </c>
      <c r="H79" s="149">
        <f t="shared" si="1"/>
        <v>0</v>
      </c>
    </row>
    <row r="80" spans="1:10" x14ac:dyDescent="0.25">
      <c r="A80" s="105"/>
      <c r="C80" s="43" t="s">
        <v>358</v>
      </c>
      <c r="E80" s="300" t="e">
        <f>E79/D79</f>
        <v>#DIV/0!</v>
      </c>
      <c r="F80" s="300" t="e">
        <f>F79/D79</f>
        <v>#DIV/0!</v>
      </c>
      <c r="G80" s="300" t="e">
        <f>G79/D79</f>
        <v>#DIV/0!</v>
      </c>
      <c r="H80" s="301" t="e">
        <f>H79/D79</f>
        <v>#DIV/0!</v>
      </c>
    </row>
    <row r="81" spans="1:10" x14ac:dyDescent="0.25">
      <c r="A81" s="105"/>
      <c r="C81" s="43" t="s">
        <v>359</v>
      </c>
      <c r="E81" s="91" t="e">
        <f>IF(E80&gt;=(2/3),"Yes","No")</f>
        <v>#DIV/0!</v>
      </c>
      <c r="F81" s="91" t="e">
        <f>IF(F80&gt;=(2/3),"Yes","No")</f>
        <v>#DIV/0!</v>
      </c>
      <c r="G81" s="91" t="e">
        <f>IF(G80&gt;=(2/3),"Yes","No")</f>
        <v>#DIV/0!</v>
      </c>
      <c r="H81" s="150" t="e">
        <f>IF(H80&gt;=(2/3),"Yes","No")</f>
        <v>#DIV/0!</v>
      </c>
    </row>
    <row r="82" spans="1:10" x14ac:dyDescent="0.25">
      <c r="A82" s="105"/>
      <c r="B82" s="83"/>
      <c r="C82" s="83"/>
      <c r="D82" s="83"/>
      <c r="E82" s="151" t="e">
        <f>IF(E81="No", "Note A", "Note B")</f>
        <v>#DIV/0!</v>
      </c>
      <c r="F82" s="151" t="e">
        <f>IF(F81="No", "Note A", "Note B")</f>
        <v>#DIV/0!</v>
      </c>
      <c r="G82" s="151" t="e">
        <f>IF(G81="No", "Note A", "Note B")</f>
        <v>#DIV/0!</v>
      </c>
      <c r="H82" s="152" t="e">
        <f>IF(H81="No", "Note A", "Note B")</f>
        <v>#DIV/0!</v>
      </c>
    </row>
    <row r="83" spans="1:10" x14ac:dyDescent="0.25">
      <c r="A83" s="136" t="s">
        <v>361</v>
      </c>
      <c r="D83" s="153"/>
      <c r="E83" s="153"/>
      <c r="F83" s="153"/>
      <c r="G83" s="153"/>
      <c r="H83" s="75"/>
    </row>
    <row r="84" spans="1:10" x14ac:dyDescent="0.25">
      <c r="A84" s="105"/>
      <c r="B84" s="87" t="s">
        <v>354</v>
      </c>
      <c r="C84" s="79"/>
      <c r="D84" s="79"/>
      <c r="E84" s="79"/>
      <c r="F84" s="79"/>
      <c r="G84" s="79"/>
      <c r="H84" s="80"/>
    </row>
    <row r="85" spans="1:10" x14ac:dyDescent="0.25">
      <c r="A85" s="105"/>
      <c r="B85" s="480"/>
      <c r="C85" s="480"/>
      <c r="D85" s="261"/>
      <c r="E85" s="262"/>
      <c r="F85" s="262"/>
      <c r="G85" s="263"/>
      <c r="H85" s="264"/>
      <c r="J85" s="138"/>
    </row>
    <row r="86" spans="1:10" x14ac:dyDescent="0.25">
      <c r="A86" s="105"/>
      <c r="B86" s="502"/>
      <c r="C86" s="503"/>
      <c r="D86" s="261"/>
      <c r="E86" s="262"/>
      <c r="F86" s="262"/>
      <c r="G86" s="263"/>
      <c r="H86" s="264"/>
      <c r="J86" s="138"/>
    </row>
    <row r="87" spans="1:10" x14ac:dyDescent="0.25">
      <c r="A87" s="105"/>
      <c r="B87" s="502"/>
      <c r="C87" s="503"/>
      <c r="D87" s="261"/>
      <c r="E87" s="262"/>
      <c r="F87" s="262"/>
      <c r="G87" s="263"/>
      <c r="H87" s="264"/>
      <c r="J87" s="138"/>
    </row>
    <row r="88" spans="1:10" x14ac:dyDescent="0.25">
      <c r="A88" s="105"/>
      <c r="B88" s="502"/>
      <c r="C88" s="503"/>
      <c r="D88" s="261"/>
      <c r="E88" s="262"/>
      <c r="F88" s="262"/>
      <c r="G88" s="263"/>
      <c r="H88" s="264"/>
      <c r="J88" s="138"/>
    </row>
    <row r="89" spans="1:10" x14ac:dyDescent="0.25">
      <c r="A89" s="105"/>
      <c r="B89" s="481" t="s">
        <v>288</v>
      </c>
      <c r="C89" s="483"/>
      <c r="D89" s="261"/>
      <c r="E89" s="262"/>
      <c r="F89" s="262"/>
      <c r="G89" s="263"/>
      <c r="H89" s="264"/>
      <c r="J89" s="138"/>
    </row>
    <row r="90" spans="1:10" x14ac:dyDescent="0.25">
      <c r="A90" s="105"/>
      <c r="B90" s="480"/>
      <c r="C90" s="480"/>
      <c r="D90" s="262"/>
      <c r="E90" s="262"/>
      <c r="F90" s="262"/>
      <c r="G90" s="265"/>
      <c r="H90" s="266"/>
    </row>
    <row r="91" spans="1:10" x14ac:dyDescent="0.25">
      <c r="A91" s="105"/>
      <c r="B91" s="87" t="s">
        <v>355</v>
      </c>
      <c r="C91" s="112"/>
      <c r="D91" s="139"/>
      <c r="E91" s="139"/>
      <c r="F91" s="139"/>
      <c r="G91" s="140"/>
      <c r="H91" s="141"/>
    </row>
    <row r="92" spans="1:10" x14ac:dyDescent="0.25">
      <c r="A92" s="105"/>
      <c r="B92" s="480"/>
      <c r="C92" s="480"/>
      <c r="D92" s="262"/>
      <c r="E92" s="262"/>
      <c r="F92" s="262"/>
      <c r="G92" s="265"/>
      <c r="H92" s="266"/>
    </row>
    <row r="93" spans="1:10" x14ac:dyDescent="0.25">
      <c r="A93" s="105"/>
      <c r="B93" s="502"/>
      <c r="C93" s="503"/>
      <c r="D93" s="262"/>
      <c r="E93" s="262"/>
      <c r="F93" s="262"/>
      <c r="G93" s="265"/>
      <c r="H93" s="266"/>
    </row>
    <row r="94" spans="1:10" x14ac:dyDescent="0.25">
      <c r="A94" s="105"/>
      <c r="B94" s="502"/>
      <c r="C94" s="503"/>
      <c r="D94" s="262"/>
      <c r="E94" s="262"/>
      <c r="F94" s="262"/>
      <c r="G94" s="265"/>
      <c r="H94" s="266"/>
    </row>
    <row r="95" spans="1:10" x14ac:dyDescent="0.25">
      <c r="A95" s="105"/>
      <c r="B95" s="502"/>
      <c r="C95" s="503"/>
      <c r="D95" s="262"/>
      <c r="E95" s="262"/>
      <c r="F95" s="262"/>
      <c r="G95" s="265"/>
      <c r="H95" s="266"/>
    </row>
    <row r="96" spans="1:10" x14ac:dyDescent="0.25">
      <c r="A96" s="105"/>
      <c r="B96" s="481" t="s">
        <v>288</v>
      </c>
      <c r="C96" s="483"/>
      <c r="D96" s="262"/>
      <c r="E96" s="262"/>
      <c r="F96" s="262"/>
      <c r="G96" s="265"/>
      <c r="H96" s="266"/>
    </row>
    <row r="97" spans="1:10" x14ac:dyDescent="0.25">
      <c r="A97" s="105"/>
      <c r="B97" s="480"/>
      <c r="C97" s="480"/>
      <c r="D97" s="262"/>
      <c r="E97" s="262"/>
      <c r="F97" s="262"/>
      <c r="G97" s="265"/>
      <c r="H97" s="266"/>
    </row>
    <row r="98" spans="1:10" x14ac:dyDescent="0.25">
      <c r="A98" s="105"/>
      <c r="B98" s="142"/>
      <c r="C98" s="119"/>
      <c r="D98" s="143">
        <f>SUM(D85:D97)</f>
        <v>0</v>
      </c>
      <c r="E98" s="144">
        <f>SUM(E85:E97)</f>
        <v>0</v>
      </c>
      <c r="F98" s="144">
        <f>SUM(F85:F97)</f>
        <v>0</v>
      </c>
      <c r="G98" s="143">
        <f>SUM(G85:G97)</f>
        <v>0</v>
      </c>
      <c r="H98" s="145">
        <f>SUM(H85:H97)</f>
        <v>0</v>
      </c>
    </row>
    <row r="99" spans="1:10" x14ac:dyDescent="0.25">
      <c r="A99" s="73" t="s">
        <v>301</v>
      </c>
      <c r="B99" s="49" t="s">
        <v>356</v>
      </c>
      <c r="C99" s="119"/>
      <c r="D99" s="146"/>
      <c r="E99" s="146"/>
      <c r="F99" s="146"/>
      <c r="G99" s="140"/>
      <c r="H99" s="141"/>
    </row>
    <row r="100" spans="1:10" x14ac:dyDescent="0.25">
      <c r="A100" s="105"/>
      <c r="C100" s="43" t="s">
        <v>357</v>
      </c>
      <c r="D100" s="143">
        <f>D98</f>
        <v>0</v>
      </c>
      <c r="E100" s="144">
        <f t="shared" ref="E100:H100" si="2">E98</f>
        <v>0</v>
      </c>
      <c r="F100" s="144">
        <f t="shared" si="2"/>
        <v>0</v>
      </c>
      <c r="G100" s="143">
        <f t="shared" si="2"/>
        <v>0</v>
      </c>
      <c r="H100" s="149">
        <f t="shared" si="2"/>
        <v>0</v>
      </c>
    </row>
    <row r="101" spans="1:10" x14ac:dyDescent="0.25">
      <c r="A101" s="105"/>
      <c r="C101" s="43" t="s">
        <v>358</v>
      </c>
      <c r="E101" s="300" t="e">
        <f>E100/D100</f>
        <v>#DIV/0!</v>
      </c>
      <c r="F101" s="300" t="e">
        <f>F100/D100</f>
        <v>#DIV/0!</v>
      </c>
      <c r="G101" s="300" t="e">
        <f>G100/D100</f>
        <v>#DIV/0!</v>
      </c>
      <c r="H101" s="301" t="e">
        <f>H100/D100</f>
        <v>#DIV/0!</v>
      </c>
    </row>
    <row r="102" spans="1:10" x14ac:dyDescent="0.25">
      <c r="A102" s="105"/>
      <c r="C102" s="43" t="s">
        <v>359</v>
      </c>
      <c r="E102" s="91" t="e">
        <f>IF(E101&gt;=(2/3),"Yes","No")</f>
        <v>#DIV/0!</v>
      </c>
      <c r="F102" s="91" t="e">
        <f>IF(F101&gt;=(2/3),"Yes","No")</f>
        <v>#DIV/0!</v>
      </c>
      <c r="G102" s="91" t="e">
        <f>IF(G101&gt;=(2/3),"Yes","No")</f>
        <v>#DIV/0!</v>
      </c>
      <c r="H102" s="150" t="e">
        <f>IF(H101&gt;=(2/3),"Yes","No")</f>
        <v>#DIV/0!</v>
      </c>
    </row>
    <row r="103" spans="1:10"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25">
      <c r="A104" s="136" t="s">
        <v>362</v>
      </c>
      <c r="D104" s="153"/>
      <c r="E104" s="153"/>
      <c r="F104" s="153"/>
      <c r="G104" s="153"/>
      <c r="H104" s="75"/>
    </row>
    <row r="105" spans="1:10" x14ac:dyDescent="0.25">
      <c r="A105" s="105"/>
      <c r="B105" s="87" t="s">
        <v>354</v>
      </c>
      <c r="C105" s="79"/>
      <c r="D105" s="79"/>
      <c r="E105" s="79"/>
      <c r="F105" s="79"/>
      <c r="G105" s="79"/>
      <c r="H105" s="80"/>
    </row>
    <row r="106" spans="1:10" x14ac:dyDescent="0.25">
      <c r="A106" s="105"/>
      <c r="B106" s="480"/>
      <c r="C106" s="480"/>
      <c r="D106" s="261"/>
      <c r="E106" s="262"/>
      <c r="F106" s="262"/>
      <c r="G106" s="263"/>
      <c r="H106" s="264"/>
      <c r="J106" s="138"/>
    </row>
    <row r="107" spans="1:10" x14ac:dyDescent="0.25">
      <c r="A107" s="105"/>
      <c r="B107" s="502"/>
      <c r="C107" s="503"/>
      <c r="D107" s="261"/>
      <c r="E107" s="262"/>
      <c r="F107" s="262"/>
      <c r="G107" s="263"/>
      <c r="H107" s="264"/>
      <c r="J107" s="138"/>
    </row>
    <row r="108" spans="1:10" x14ac:dyDescent="0.25">
      <c r="A108" s="105"/>
      <c r="B108" s="502"/>
      <c r="C108" s="503"/>
      <c r="D108" s="261"/>
      <c r="E108" s="262"/>
      <c r="F108" s="262"/>
      <c r="G108" s="263"/>
      <c r="H108" s="264"/>
      <c r="J108" s="138"/>
    </row>
    <row r="109" spans="1:10" x14ac:dyDescent="0.25">
      <c r="A109" s="105"/>
      <c r="B109" s="502"/>
      <c r="C109" s="503"/>
      <c r="D109" s="261"/>
      <c r="E109" s="262"/>
      <c r="F109" s="262"/>
      <c r="G109" s="263"/>
      <c r="H109" s="264"/>
      <c r="J109" s="138"/>
    </row>
    <row r="110" spans="1:10" x14ac:dyDescent="0.25">
      <c r="A110" s="105"/>
      <c r="B110" s="481" t="s">
        <v>288</v>
      </c>
      <c r="C110" s="483"/>
      <c r="D110" s="261"/>
      <c r="E110" s="262"/>
      <c r="F110" s="262"/>
      <c r="G110" s="263"/>
      <c r="H110" s="264"/>
      <c r="J110" s="138"/>
    </row>
    <row r="111" spans="1:10" x14ac:dyDescent="0.25">
      <c r="A111" s="105"/>
      <c r="B111" s="480"/>
      <c r="C111" s="480"/>
      <c r="D111" s="262"/>
      <c r="E111" s="262"/>
      <c r="F111" s="262"/>
      <c r="G111" s="265"/>
      <c r="H111" s="266"/>
    </row>
    <row r="112" spans="1:10" x14ac:dyDescent="0.25">
      <c r="A112" s="105"/>
      <c r="B112" s="87" t="s">
        <v>355</v>
      </c>
      <c r="C112" s="112"/>
      <c r="D112" s="139"/>
      <c r="E112" s="139"/>
      <c r="F112" s="139"/>
      <c r="G112" s="140"/>
      <c r="H112" s="141"/>
    </row>
    <row r="113" spans="1:8" x14ac:dyDescent="0.25">
      <c r="A113" s="105"/>
      <c r="B113" s="480"/>
      <c r="C113" s="480"/>
      <c r="D113" s="262"/>
      <c r="E113" s="262"/>
      <c r="F113" s="262"/>
      <c r="G113" s="265"/>
      <c r="H113" s="266"/>
    </row>
    <row r="114" spans="1:8" x14ac:dyDescent="0.25">
      <c r="A114" s="105"/>
      <c r="B114" s="502"/>
      <c r="C114" s="503"/>
      <c r="D114" s="262"/>
      <c r="E114" s="262"/>
      <c r="F114" s="262"/>
      <c r="G114" s="265"/>
      <c r="H114" s="266"/>
    </row>
    <row r="115" spans="1:8" x14ac:dyDescent="0.25">
      <c r="A115" s="105"/>
      <c r="B115" s="502"/>
      <c r="C115" s="503"/>
      <c r="D115" s="262"/>
      <c r="E115" s="262"/>
      <c r="F115" s="262"/>
      <c r="G115" s="265"/>
      <c r="H115" s="266"/>
    </row>
    <row r="116" spans="1:8" x14ac:dyDescent="0.25">
      <c r="A116" s="105"/>
      <c r="B116" s="502"/>
      <c r="C116" s="503"/>
      <c r="D116" s="262"/>
      <c r="E116" s="262"/>
      <c r="F116" s="262"/>
      <c r="G116" s="265"/>
      <c r="H116" s="266"/>
    </row>
    <row r="117" spans="1:8" x14ac:dyDescent="0.25">
      <c r="A117" s="105"/>
      <c r="B117" s="481" t="s">
        <v>288</v>
      </c>
      <c r="C117" s="483"/>
      <c r="D117" s="262"/>
      <c r="E117" s="262"/>
      <c r="F117" s="262"/>
      <c r="G117" s="265"/>
      <c r="H117" s="266"/>
    </row>
    <row r="118" spans="1:8" x14ac:dyDescent="0.25">
      <c r="A118" s="105"/>
      <c r="B118" s="480"/>
      <c r="C118" s="480"/>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356</v>
      </c>
      <c r="C120" s="119"/>
      <c r="D120" s="146"/>
      <c r="E120" s="146"/>
      <c r="F120" s="146"/>
      <c r="G120" s="140"/>
      <c r="H120" s="141"/>
    </row>
    <row r="121" spans="1:8" x14ac:dyDescent="0.25">
      <c r="A121" s="105"/>
      <c r="C121" s="43" t="s">
        <v>357</v>
      </c>
      <c r="D121" s="143">
        <f>D119</f>
        <v>0</v>
      </c>
      <c r="E121" s="144">
        <f t="shared" ref="E121:H121" si="3">E119</f>
        <v>0</v>
      </c>
      <c r="F121" s="144">
        <f t="shared" si="3"/>
        <v>0</v>
      </c>
      <c r="G121" s="143">
        <f t="shared" si="3"/>
        <v>0</v>
      </c>
      <c r="H121" s="149">
        <f t="shared" si="3"/>
        <v>0</v>
      </c>
    </row>
    <row r="122" spans="1:8" x14ac:dyDescent="0.25">
      <c r="A122" s="105"/>
      <c r="C122" s="43" t="s">
        <v>358</v>
      </c>
      <c r="E122" s="300" t="e">
        <f>E121/D121</f>
        <v>#DIV/0!</v>
      </c>
      <c r="F122" s="300" t="e">
        <f>F121/D121</f>
        <v>#DIV/0!</v>
      </c>
      <c r="G122" s="300" t="e">
        <f>G121/D121</f>
        <v>#DIV/0!</v>
      </c>
      <c r="H122" s="301" t="e">
        <f>H121/D121</f>
        <v>#DIV/0!</v>
      </c>
    </row>
    <row r="123" spans="1:8" x14ac:dyDescent="0.25">
      <c r="A123" s="105"/>
      <c r="C123" s="43" t="s">
        <v>359</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363</v>
      </c>
      <c r="C126" s="142" t="s">
        <v>364</v>
      </c>
      <c r="D126" s="142"/>
      <c r="E126" s="142"/>
      <c r="F126" s="142"/>
      <c r="G126" s="142"/>
      <c r="H126" s="155"/>
    </row>
    <row r="127" spans="1:8" ht="15" customHeight="1" x14ac:dyDescent="0.25">
      <c r="A127" s="105"/>
      <c r="B127" s="154" t="s">
        <v>365</v>
      </c>
      <c r="C127" s="515" t="s">
        <v>366</v>
      </c>
      <c r="D127" s="515"/>
      <c r="E127" s="515"/>
      <c r="F127" s="515"/>
      <c r="G127" s="515"/>
      <c r="H127" s="516"/>
    </row>
    <row r="128" spans="1:8" x14ac:dyDescent="0.25">
      <c r="A128" s="105"/>
      <c r="B128" s="156"/>
      <c r="C128" s="515"/>
      <c r="D128" s="515"/>
      <c r="E128" s="515"/>
      <c r="F128" s="515"/>
      <c r="G128" s="515"/>
      <c r="H128" s="516"/>
    </row>
    <row r="129" spans="1:8" x14ac:dyDescent="0.25">
      <c r="A129" s="105"/>
      <c r="E129" s="91"/>
      <c r="F129" s="91"/>
      <c r="G129" s="91"/>
      <c r="H129" s="150"/>
    </row>
    <row r="130" spans="1:8" x14ac:dyDescent="0.25">
      <c r="A130" s="73" t="s">
        <v>304</v>
      </c>
      <c r="B130" s="49" t="s">
        <v>367</v>
      </c>
      <c r="E130" s="91"/>
      <c r="F130" s="91"/>
      <c r="G130" s="91"/>
      <c r="H130" s="150"/>
    </row>
    <row r="131" spans="1:8" x14ac:dyDescent="0.25">
      <c r="A131" s="105"/>
      <c r="B131" s="504" t="s">
        <v>368</v>
      </c>
      <c r="C131" s="504"/>
      <c r="D131" s="504"/>
      <c r="E131" s="504"/>
      <c r="F131" s="504"/>
      <c r="G131" s="504"/>
      <c r="H131" s="505"/>
    </row>
    <row r="132" spans="1:8" x14ac:dyDescent="0.25">
      <c r="A132" s="73"/>
      <c r="B132" s="504"/>
      <c r="C132" s="504"/>
      <c r="D132" s="504"/>
      <c r="E132" s="504"/>
      <c r="F132" s="504"/>
      <c r="G132" s="504"/>
      <c r="H132" s="505"/>
    </row>
    <row r="133" spans="1:8" x14ac:dyDescent="0.25">
      <c r="A133" s="73"/>
      <c r="B133" s="504"/>
      <c r="C133" s="504"/>
      <c r="D133" s="504"/>
      <c r="E133" s="504"/>
      <c r="F133" s="504"/>
      <c r="G133" s="504"/>
      <c r="H133" s="505"/>
    </row>
    <row r="134" spans="1:8" x14ac:dyDescent="0.25">
      <c r="A134" s="73"/>
      <c r="E134" s="91"/>
      <c r="F134" s="91"/>
      <c r="G134" s="91"/>
      <c r="H134" s="150"/>
    </row>
    <row r="135" spans="1:8" x14ac:dyDescent="0.25">
      <c r="A135" s="73"/>
      <c r="B135" s="504" t="s">
        <v>369</v>
      </c>
      <c r="C135" s="504"/>
      <c r="D135" s="504"/>
      <c r="E135" s="504"/>
      <c r="F135" s="504"/>
      <c r="G135" s="504"/>
      <c r="H135" s="505"/>
    </row>
    <row r="136" spans="1:8" x14ac:dyDescent="0.25">
      <c r="A136" s="73"/>
      <c r="B136" s="504"/>
      <c r="C136" s="504"/>
      <c r="D136" s="504"/>
      <c r="E136" s="504"/>
      <c r="F136" s="504"/>
      <c r="G136" s="504"/>
      <c r="H136" s="505"/>
    </row>
    <row r="137" spans="1:8" x14ac:dyDescent="0.25">
      <c r="A137" s="73"/>
      <c r="B137" s="504"/>
      <c r="C137" s="504"/>
      <c r="D137" s="504"/>
      <c r="E137" s="504"/>
      <c r="F137" s="504"/>
      <c r="G137" s="504"/>
      <c r="H137" s="505"/>
    </row>
    <row r="138" spans="1:8" x14ac:dyDescent="0.25">
      <c r="A138" s="73"/>
      <c r="B138" s="504"/>
      <c r="C138" s="504"/>
      <c r="D138" s="504"/>
      <c r="E138" s="504"/>
      <c r="F138" s="504"/>
      <c r="G138" s="504"/>
      <c r="H138" s="505"/>
    </row>
    <row r="139" spans="1:8" x14ac:dyDescent="0.25">
      <c r="A139" s="73"/>
      <c r="B139" s="504"/>
      <c r="C139" s="504"/>
      <c r="D139" s="504"/>
      <c r="E139" s="504"/>
      <c r="F139" s="504"/>
      <c r="G139" s="504"/>
      <c r="H139" s="505"/>
    </row>
    <row r="140" spans="1:8" x14ac:dyDescent="0.25">
      <c r="A140" s="73"/>
      <c r="E140" s="91"/>
      <c r="F140" s="91"/>
      <c r="G140" s="91"/>
      <c r="H140" s="150"/>
    </row>
    <row r="141" spans="1:8" x14ac:dyDescent="0.25">
      <c r="A141" s="73"/>
      <c r="B141" s="49" t="s">
        <v>275</v>
      </c>
      <c r="D141" s="496"/>
      <c r="E141" s="496"/>
      <c r="F141" s="496"/>
      <c r="G141" s="496"/>
      <c r="H141" s="497"/>
    </row>
    <row r="142" spans="1:8" x14ac:dyDescent="0.25">
      <c r="A142" s="73"/>
      <c r="D142" s="77"/>
      <c r="E142" s="157"/>
      <c r="F142" s="157"/>
      <c r="G142" s="157"/>
      <c r="H142" s="158"/>
    </row>
    <row r="143" spans="1:8" x14ac:dyDescent="0.25">
      <c r="A143" s="73"/>
      <c r="D143" s="77" t="s">
        <v>370</v>
      </c>
      <c r="E143" s="157" t="s">
        <v>371</v>
      </c>
      <c r="F143" s="157" t="s">
        <v>372</v>
      </c>
      <c r="G143" s="157"/>
      <c r="H143" s="158"/>
    </row>
    <row r="144" spans="1:8" x14ac:dyDescent="0.25">
      <c r="A144" s="73"/>
      <c r="B144" s="159" t="s">
        <v>373</v>
      </c>
      <c r="C144" s="83"/>
      <c r="D144" s="160" t="s">
        <v>374</v>
      </c>
      <c r="E144" s="161" t="s">
        <v>375</v>
      </c>
      <c r="F144" s="161" t="s">
        <v>376</v>
      </c>
      <c r="G144" s="517" t="s">
        <v>377</v>
      </c>
      <c r="H144" s="518"/>
    </row>
    <row r="145" spans="1:8" x14ac:dyDescent="0.25">
      <c r="A145" s="73"/>
      <c r="B145" s="43" t="s">
        <v>378</v>
      </c>
      <c r="C145" s="43" t="s">
        <v>349</v>
      </c>
      <c r="E145" s="91"/>
      <c r="G145" s="91"/>
      <c r="H145" s="150"/>
    </row>
    <row r="146" spans="1:8" x14ac:dyDescent="0.25">
      <c r="A146" s="73"/>
      <c r="C146" s="162" t="e">
        <f>IF(E60="Yes", "Complete Analysis", "N/A - Do Not Complete")</f>
        <v>#DIV/0!</v>
      </c>
      <c r="D146" s="285"/>
      <c r="E146" s="262"/>
      <c r="F146" s="90" t="e">
        <f>E146/E152</f>
        <v>#DIV/0!</v>
      </c>
      <c r="G146" s="500"/>
      <c r="H146" s="501"/>
    </row>
    <row r="147" spans="1:8" x14ac:dyDescent="0.25">
      <c r="A147" s="73"/>
      <c r="D147" s="285"/>
      <c r="E147" s="262"/>
      <c r="F147" s="90" t="e">
        <f>E147/E152</f>
        <v>#DIV/0!</v>
      </c>
      <c r="G147" s="500"/>
      <c r="H147" s="501"/>
    </row>
    <row r="148" spans="1:8" x14ac:dyDescent="0.25">
      <c r="A148" s="73"/>
      <c r="D148" s="285"/>
      <c r="E148" s="262"/>
      <c r="F148" s="90" t="e">
        <f>E148/E152</f>
        <v>#DIV/0!</v>
      </c>
      <c r="G148" s="500"/>
      <c r="H148" s="501"/>
    </row>
    <row r="149" spans="1:8" x14ac:dyDescent="0.25">
      <c r="A149" s="73"/>
      <c r="D149" s="285"/>
      <c r="E149" s="262"/>
      <c r="F149" s="90" t="e">
        <f>E149/E152</f>
        <v>#DIV/0!</v>
      </c>
      <c r="G149" s="500"/>
      <c r="H149" s="501"/>
    </row>
    <row r="150" spans="1:8" x14ac:dyDescent="0.25">
      <c r="A150" s="73"/>
      <c r="D150" s="285"/>
      <c r="E150" s="262"/>
      <c r="F150" s="90" t="e">
        <f>E150/E152</f>
        <v>#DIV/0!</v>
      </c>
      <c r="G150" s="500"/>
      <c r="H150" s="501"/>
    </row>
    <row r="151" spans="1:8" x14ac:dyDescent="0.25">
      <c r="A151" s="73"/>
      <c r="D151" s="286"/>
      <c r="E151" s="268"/>
      <c r="F151" s="90" t="e">
        <f>E151/E152</f>
        <v>#DIV/0!</v>
      </c>
      <c r="G151" s="498"/>
      <c r="H151" s="499"/>
    </row>
    <row r="152" spans="1:8" x14ac:dyDescent="0.25">
      <c r="A152" s="73"/>
      <c r="C152" s="163"/>
      <c r="D152" s="163" t="s">
        <v>379</v>
      </c>
      <c r="E152" s="164">
        <f>SUM(E146:E151)</f>
        <v>0</v>
      </c>
      <c r="F152" s="91"/>
      <c r="G152" s="165" t="s">
        <v>380</v>
      </c>
      <c r="H152" s="289"/>
    </row>
    <row r="153" spans="1:8" x14ac:dyDescent="0.25">
      <c r="A153" s="73"/>
      <c r="E153" s="91"/>
      <c r="F153" s="91"/>
      <c r="G153" s="91"/>
      <c r="H153" s="150"/>
    </row>
    <row r="154" spans="1:8" x14ac:dyDescent="0.25">
      <c r="A154" s="73"/>
      <c r="B154" s="43" t="s">
        <v>378</v>
      </c>
      <c r="C154" s="43" t="s">
        <v>350</v>
      </c>
      <c r="E154" s="91"/>
      <c r="F154" s="91"/>
      <c r="G154" s="91"/>
      <c r="H154" s="150"/>
    </row>
    <row r="155" spans="1:8" x14ac:dyDescent="0.25">
      <c r="A155" s="73"/>
      <c r="C155" s="162" t="e">
        <f>IF(F60="Yes", "Complete Analysis", "N/A - Do Not Complete")</f>
        <v>#DIV/0!</v>
      </c>
      <c r="D155" s="285"/>
      <c r="E155" s="262"/>
      <c r="F155" s="90" t="e">
        <f>E155/E161</f>
        <v>#DIV/0!</v>
      </c>
      <c r="G155" s="500"/>
      <c r="H155" s="501"/>
    </row>
    <row r="156" spans="1:8" x14ac:dyDescent="0.25">
      <c r="A156" s="73"/>
      <c r="D156" s="285"/>
      <c r="E156" s="262"/>
      <c r="F156" s="90" t="e">
        <f>E156/E161</f>
        <v>#DIV/0!</v>
      </c>
      <c r="G156" s="500"/>
      <c r="H156" s="501"/>
    </row>
    <row r="157" spans="1:8" x14ac:dyDescent="0.25">
      <c r="A157" s="73"/>
      <c r="D157" s="285"/>
      <c r="E157" s="262"/>
      <c r="F157" s="90" t="e">
        <f>E157/E161</f>
        <v>#DIV/0!</v>
      </c>
      <c r="G157" s="500"/>
      <c r="H157" s="501"/>
    </row>
    <row r="158" spans="1:8" x14ac:dyDescent="0.25">
      <c r="A158" s="73"/>
      <c r="D158" s="285"/>
      <c r="E158" s="262"/>
      <c r="F158" s="90" t="e">
        <f>E158/E161</f>
        <v>#DIV/0!</v>
      </c>
      <c r="G158" s="500"/>
      <c r="H158" s="501"/>
    </row>
    <row r="159" spans="1:8" x14ac:dyDescent="0.25">
      <c r="A159" s="73"/>
      <c r="D159" s="285"/>
      <c r="E159" s="262"/>
      <c r="F159" s="90" t="e">
        <f>E159/E161</f>
        <v>#DIV/0!</v>
      </c>
      <c r="G159" s="500"/>
      <c r="H159" s="501"/>
    </row>
    <row r="160" spans="1:8" x14ac:dyDescent="0.25">
      <c r="A160" s="73"/>
      <c r="D160" s="286"/>
      <c r="E160" s="268"/>
      <c r="F160" s="90" t="e">
        <f>E160/E161</f>
        <v>#DIV/0!</v>
      </c>
      <c r="G160" s="498"/>
      <c r="H160" s="499"/>
    </row>
    <row r="161" spans="1:11" x14ac:dyDescent="0.25">
      <c r="A161" s="73"/>
      <c r="D161" s="163" t="s">
        <v>381</v>
      </c>
      <c r="E161" s="164">
        <f>SUM(E155:E160)</f>
        <v>0</v>
      </c>
      <c r="F161" s="91"/>
      <c r="G161" s="165" t="s">
        <v>380</v>
      </c>
      <c r="H161" s="290"/>
    </row>
    <row r="162" spans="1:11" x14ac:dyDescent="0.25">
      <c r="A162" s="73"/>
      <c r="D162" s="163"/>
      <c r="E162" s="139"/>
      <c r="F162" s="91"/>
      <c r="G162" s="165"/>
      <c r="H162" s="166"/>
    </row>
    <row r="163" spans="1:11" x14ac:dyDescent="0.25">
      <c r="A163" s="105"/>
      <c r="B163" s="43" t="s">
        <v>378</v>
      </c>
      <c r="C163" s="43" t="s">
        <v>382</v>
      </c>
      <c r="E163" s="91"/>
      <c r="F163" s="91"/>
      <c r="G163" s="91"/>
      <c r="H163" s="150"/>
      <c r="I163" s="178"/>
      <c r="J163" s="138"/>
    </row>
    <row r="164" spans="1:11" x14ac:dyDescent="0.25">
      <c r="A164" s="105"/>
      <c r="C164" s="162" t="e">
        <f>IF(G60="Yes", "Complete Analysis", "N/A - Do Not Complete")</f>
        <v>#DIV/0!</v>
      </c>
      <c r="D164" s="285"/>
      <c r="E164" s="261"/>
      <c r="F164" s="90" t="e">
        <f>E164/$E$168</f>
        <v>#DIV/0!</v>
      </c>
      <c r="G164" s="500"/>
      <c r="H164" s="501"/>
      <c r="J164" s="138"/>
    </row>
    <row r="165" spans="1:11" x14ac:dyDescent="0.25">
      <c r="A165" s="105"/>
      <c r="C165" s="162"/>
      <c r="D165" s="285"/>
      <c r="E165" s="261"/>
      <c r="F165" s="90" t="e">
        <f>E165/$E$168</f>
        <v>#DIV/0!</v>
      </c>
      <c r="G165" s="500"/>
      <c r="H165" s="501"/>
      <c r="J165" s="138"/>
    </row>
    <row r="166" spans="1:11" x14ac:dyDescent="0.25">
      <c r="A166" s="105"/>
      <c r="D166" s="287"/>
      <c r="E166" s="261"/>
      <c r="F166" s="90" t="e">
        <f>E166/$E$168</f>
        <v>#DIV/0!</v>
      </c>
      <c r="G166" s="500"/>
      <c r="H166" s="501"/>
    </row>
    <row r="167" spans="1:11" x14ac:dyDescent="0.25">
      <c r="A167" s="105"/>
      <c r="D167" s="286"/>
      <c r="E167" s="261"/>
      <c r="F167" s="90" t="e">
        <f>E167/$E$168</f>
        <v>#DIV/0!</v>
      </c>
      <c r="G167" s="498"/>
      <c r="H167" s="499"/>
    </row>
    <row r="168" spans="1:11" x14ac:dyDescent="0.25">
      <c r="A168" s="105"/>
      <c r="D168" s="163" t="s">
        <v>383</v>
      </c>
      <c r="E168" s="167">
        <f>SUM(E164:E167)</f>
        <v>0</v>
      </c>
      <c r="F168" s="91"/>
      <c r="G168" s="165" t="s">
        <v>380</v>
      </c>
      <c r="H168" s="290"/>
    </row>
    <row r="169" spans="1:11" x14ac:dyDescent="0.25">
      <c r="A169" s="105"/>
      <c r="E169" s="91"/>
      <c r="F169" s="91"/>
      <c r="G169" s="91"/>
      <c r="H169" s="150"/>
    </row>
    <row r="170" spans="1:11" x14ac:dyDescent="0.25">
      <c r="A170" s="105"/>
      <c r="B170" s="43" t="s">
        <v>378</v>
      </c>
      <c r="C170" s="43" t="s">
        <v>384</v>
      </c>
      <c r="E170" s="91"/>
      <c r="F170" s="91"/>
      <c r="G170" s="91"/>
      <c r="H170" s="150"/>
      <c r="I170" s="178"/>
      <c r="J170" s="138"/>
    </row>
    <row r="171" spans="1:11" x14ac:dyDescent="0.25">
      <c r="A171" s="105"/>
      <c r="C171" s="162" t="e">
        <f>IF(G81 ="Yes", "Complete Analysis", "N/A - Do Not Complete")</f>
        <v>#DIV/0!</v>
      </c>
      <c r="D171" s="285"/>
      <c r="E171" s="261"/>
      <c r="F171" s="90" t="e">
        <f>E171/$E$177</f>
        <v>#DIV/0!</v>
      </c>
      <c r="G171" s="500"/>
      <c r="H171" s="501"/>
      <c r="J171" s="131"/>
    </row>
    <row r="172" spans="1:11" x14ac:dyDescent="0.25">
      <c r="A172" s="105"/>
      <c r="C172" s="162"/>
      <c r="D172" s="285"/>
      <c r="E172" s="261"/>
      <c r="F172" s="90" t="e">
        <f>E172/$E$177</f>
        <v>#DIV/0!</v>
      </c>
      <c r="G172" s="500"/>
      <c r="H172" s="501"/>
      <c r="K172" s="131"/>
    </row>
    <row r="173" spans="1:11" x14ac:dyDescent="0.25">
      <c r="A173" s="105"/>
      <c r="D173" s="287"/>
      <c r="E173" s="261"/>
      <c r="F173" s="90" t="e">
        <f>E173/$E$177</f>
        <v>#DIV/0!</v>
      </c>
      <c r="G173" s="500"/>
      <c r="H173" s="501"/>
    </row>
    <row r="174" spans="1:11" x14ac:dyDescent="0.25">
      <c r="A174" s="105"/>
      <c r="D174" s="287"/>
      <c r="E174" s="261"/>
      <c r="F174" s="90" t="e">
        <f t="shared" ref="F174:F175" si="4">E174/$E$177</f>
        <v>#DIV/0!</v>
      </c>
      <c r="G174" s="500"/>
      <c r="H174" s="501"/>
    </row>
    <row r="175" spans="1:11" x14ac:dyDescent="0.25">
      <c r="A175" s="105"/>
      <c r="D175" s="287"/>
      <c r="E175" s="261"/>
      <c r="F175" s="90" t="e">
        <f t="shared" si="4"/>
        <v>#DIV/0!</v>
      </c>
      <c r="G175" s="500"/>
      <c r="H175" s="501"/>
    </row>
    <row r="176" spans="1:11" x14ac:dyDescent="0.25">
      <c r="A176" s="105"/>
      <c r="D176" s="286"/>
      <c r="E176" s="261"/>
      <c r="F176" s="90" t="e">
        <f>E176/$E$177</f>
        <v>#DIV/0!</v>
      </c>
      <c r="G176" s="498"/>
      <c r="H176" s="499"/>
    </row>
    <row r="177" spans="1:11" x14ac:dyDescent="0.25">
      <c r="A177" s="105"/>
      <c r="D177" s="163" t="s">
        <v>383</v>
      </c>
      <c r="E177" s="167">
        <f>SUM(E171:E176)</f>
        <v>0</v>
      </c>
      <c r="F177" s="91"/>
      <c r="G177" s="165" t="s">
        <v>380</v>
      </c>
      <c r="H177" s="290"/>
    </row>
    <row r="178" spans="1:11" x14ac:dyDescent="0.25">
      <c r="A178" s="105"/>
      <c r="E178" s="91"/>
      <c r="F178" s="91"/>
      <c r="G178" s="91"/>
      <c r="H178" s="150"/>
    </row>
    <row r="179" spans="1:11" x14ac:dyDescent="0.25">
      <c r="A179" s="105"/>
      <c r="B179" s="43" t="s">
        <v>378</v>
      </c>
      <c r="C179" s="43" t="s">
        <v>385</v>
      </c>
      <c r="E179" s="91"/>
      <c r="F179" s="91"/>
      <c r="G179" s="91"/>
      <c r="H179" s="150"/>
      <c r="J179" s="138"/>
    </row>
    <row r="180" spans="1:11" x14ac:dyDescent="0.25">
      <c r="A180" s="105"/>
      <c r="C180" s="162" t="e">
        <f>IF(G102="Yes", "Complete Analysis", "N/A - Do Not Complete")</f>
        <v>#DIV/0!</v>
      </c>
      <c r="D180" s="285"/>
      <c r="E180" s="261"/>
      <c r="F180" s="90" t="e">
        <f>E180/$E$187</f>
        <v>#DIV/0!</v>
      </c>
      <c r="G180" s="500"/>
      <c r="H180" s="501"/>
      <c r="J180" s="131"/>
    </row>
    <row r="181" spans="1:11" x14ac:dyDescent="0.25">
      <c r="A181" s="105"/>
      <c r="C181" s="162"/>
      <c r="D181" s="285"/>
      <c r="E181" s="261"/>
      <c r="F181" s="90" t="e">
        <f>E181/$E$187</f>
        <v>#DIV/0!</v>
      </c>
      <c r="G181" s="500"/>
      <c r="H181" s="501"/>
      <c r="K181" s="131"/>
    </row>
    <row r="182" spans="1:11" x14ac:dyDescent="0.25">
      <c r="A182" s="105"/>
      <c r="D182" s="287"/>
      <c r="E182" s="261"/>
      <c r="F182" s="90" t="e">
        <f>E182/$E$187</f>
        <v>#DIV/0!</v>
      </c>
      <c r="G182" s="500"/>
      <c r="H182" s="501"/>
    </row>
    <row r="183" spans="1:11" x14ac:dyDescent="0.25">
      <c r="A183" s="105"/>
      <c r="D183" s="287"/>
      <c r="E183" s="261"/>
      <c r="F183" s="90" t="e">
        <f t="shared" ref="F183:F185" si="5">E183/$E$187</f>
        <v>#DIV/0!</v>
      </c>
      <c r="G183" s="500"/>
      <c r="H183" s="501"/>
    </row>
    <row r="184" spans="1:11" x14ac:dyDescent="0.25">
      <c r="A184" s="105"/>
      <c r="D184" s="287"/>
      <c r="E184" s="261"/>
      <c r="F184" s="90" t="e">
        <f t="shared" si="5"/>
        <v>#DIV/0!</v>
      </c>
      <c r="G184" s="500"/>
      <c r="H184" s="501"/>
    </row>
    <row r="185" spans="1:11" x14ac:dyDescent="0.25">
      <c r="A185" s="105"/>
      <c r="D185" s="287"/>
      <c r="E185" s="261"/>
      <c r="F185" s="90" t="e">
        <f t="shared" si="5"/>
        <v>#DIV/0!</v>
      </c>
      <c r="G185" s="500"/>
      <c r="H185" s="501"/>
    </row>
    <row r="186" spans="1:11" x14ac:dyDescent="0.25">
      <c r="A186" s="105"/>
      <c r="D186" s="286"/>
      <c r="E186" s="261"/>
      <c r="F186" s="90" t="e">
        <f>E186/$E$187</f>
        <v>#DIV/0!</v>
      </c>
      <c r="G186" s="498"/>
      <c r="H186" s="499"/>
    </row>
    <row r="187" spans="1:11" x14ac:dyDescent="0.25">
      <c r="A187" s="105"/>
      <c r="D187" s="163" t="s">
        <v>383</v>
      </c>
      <c r="E187" s="167">
        <f>SUM(E180:E186)</f>
        <v>0</v>
      </c>
      <c r="F187" s="91"/>
      <c r="G187" s="165" t="s">
        <v>380</v>
      </c>
      <c r="H187" s="290"/>
    </row>
    <row r="188" spans="1:11" x14ac:dyDescent="0.25">
      <c r="A188" s="105"/>
      <c r="E188" s="179"/>
      <c r="F188" s="91"/>
      <c r="G188" s="91"/>
      <c r="H188" s="150"/>
    </row>
    <row r="189" spans="1:11" x14ac:dyDescent="0.25">
      <c r="A189" s="105"/>
      <c r="B189" s="43" t="s">
        <v>378</v>
      </c>
      <c r="C189" s="43" t="s">
        <v>386</v>
      </c>
      <c r="E189" s="91"/>
      <c r="F189" s="91"/>
      <c r="G189" s="91"/>
      <c r="H189" s="150"/>
      <c r="J189" s="138"/>
    </row>
    <row r="190" spans="1:11" x14ac:dyDescent="0.25">
      <c r="A190" s="105"/>
      <c r="C190" s="162" t="e">
        <f>IF(G123="Yes", "Complete Analysis", "N/A - Do Not Complete")</f>
        <v>#DIV/0!</v>
      </c>
      <c r="D190" s="285"/>
      <c r="E190" s="261"/>
      <c r="F190" s="90" t="e">
        <f>E190/$E$196</f>
        <v>#DIV/0!</v>
      </c>
      <c r="G190" s="500"/>
      <c r="H190" s="501"/>
      <c r="J190" s="131"/>
    </row>
    <row r="191" spans="1:11" x14ac:dyDescent="0.25">
      <c r="A191" s="105"/>
      <c r="C191" s="162"/>
      <c r="D191" s="285"/>
      <c r="E191" s="261"/>
      <c r="F191" s="90" t="e">
        <f>E191/$E$196</f>
        <v>#DIV/0!</v>
      </c>
      <c r="G191" s="500"/>
      <c r="H191" s="501"/>
      <c r="K191" s="131"/>
    </row>
    <row r="192" spans="1:11" x14ac:dyDescent="0.25">
      <c r="A192" s="105"/>
      <c r="C192" s="162"/>
      <c r="D192" s="287"/>
      <c r="E192" s="261"/>
      <c r="F192" s="90" t="e">
        <f t="shared" ref="F192:F193" si="6">E192/$E$196</f>
        <v>#DIV/0!</v>
      </c>
      <c r="G192" s="500"/>
      <c r="H192" s="501"/>
      <c r="K192" s="131"/>
    </row>
    <row r="193" spans="1:11" x14ac:dyDescent="0.25">
      <c r="A193" s="105"/>
      <c r="C193" s="162"/>
      <c r="D193" s="287"/>
      <c r="E193" s="261"/>
      <c r="F193" s="90" t="e">
        <f t="shared" si="6"/>
        <v>#DIV/0!</v>
      </c>
      <c r="G193" s="500"/>
      <c r="H193" s="501"/>
      <c r="K193" s="131"/>
    </row>
    <row r="194" spans="1:11" x14ac:dyDescent="0.25">
      <c r="A194" s="105"/>
      <c r="D194" s="287"/>
      <c r="E194" s="261"/>
      <c r="F194" s="90" t="e">
        <f>E194/$E$196</f>
        <v>#DIV/0!</v>
      </c>
      <c r="G194" s="500"/>
      <c r="H194" s="501"/>
    </row>
    <row r="195" spans="1:11" x14ac:dyDescent="0.25">
      <c r="A195" s="105"/>
      <c r="D195" s="286"/>
      <c r="E195" s="261"/>
      <c r="F195" s="90"/>
      <c r="G195" s="498"/>
      <c r="H195" s="499"/>
    </row>
    <row r="196" spans="1:11" x14ac:dyDescent="0.25">
      <c r="A196" s="105"/>
      <c r="D196" s="163" t="s">
        <v>383</v>
      </c>
      <c r="E196" s="167">
        <f>SUM(E190:E195)</f>
        <v>0</v>
      </c>
      <c r="F196" s="91"/>
      <c r="G196" s="165" t="s">
        <v>380</v>
      </c>
      <c r="H196" s="290"/>
    </row>
    <row r="197" spans="1:11" x14ac:dyDescent="0.25">
      <c r="A197" s="105"/>
      <c r="E197" s="91"/>
      <c r="F197" s="91"/>
      <c r="G197" s="91"/>
      <c r="H197" s="150"/>
    </row>
    <row r="198" spans="1:11" x14ac:dyDescent="0.25">
      <c r="A198" s="105"/>
      <c r="B198" s="43" t="s">
        <v>378</v>
      </c>
      <c r="C198" s="43" t="s">
        <v>387</v>
      </c>
      <c r="E198" s="91"/>
      <c r="F198" s="91"/>
      <c r="G198" s="91"/>
      <c r="H198" s="150"/>
    </row>
    <row r="199" spans="1:11" x14ac:dyDescent="0.25">
      <c r="A199" s="105"/>
      <c r="C199" s="162" t="e">
        <f>IF(H60="Yes", "Complete Analysis", "N/A - Do Not Complete")</f>
        <v>#DIV/0!</v>
      </c>
      <c r="D199" s="288"/>
      <c r="E199" s="261"/>
      <c r="F199" s="90" t="e">
        <f>E199/E201</f>
        <v>#DIV/0!</v>
      </c>
      <c r="G199" s="500"/>
      <c r="H199" s="501"/>
    </row>
    <row r="200" spans="1:11" x14ac:dyDescent="0.25">
      <c r="A200" s="105"/>
      <c r="C200" s="162"/>
      <c r="D200" s="286"/>
      <c r="E200" s="269"/>
      <c r="F200" s="90" t="e">
        <f>E200/E201</f>
        <v>#DIV/0!</v>
      </c>
      <c r="G200" s="498"/>
      <c r="H200" s="499"/>
    </row>
    <row r="201" spans="1:11" x14ac:dyDescent="0.25">
      <c r="A201" s="105"/>
      <c r="C201" s="162"/>
      <c r="D201" s="163" t="s">
        <v>388</v>
      </c>
      <c r="E201" s="167">
        <f>SUM(E199:E200)</f>
        <v>0</v>
      </c>
      <c r="F201" s="90"/>
      <c r="G201" s="165" t="s">
        <v>380</v>
      </c>
      <c r="H201" s="291"/>
    </row>
    <row r="202" spans="1:11" ht="15.75" thickBot="1" x14ac:dyDescent="0.3">
      <c r="A202" s="120"/>
      <c r="B202" s="95"/>
      <c r="C202" s="168"/>
      <c r="D202" s="169"/>
      <c r="E202" s="169"/>
      <c r="F202" s="170"/>
      <c r="G202" s="96"/>
      <c r="H202" s="171"/>
    </row>
    <row r="203" spans="1:11" ht="15.75" thickBot="1" x14ac:dyDescent="0.3">
      <c r="C203" s="162"/>
      <c r="E203" s="139"/>
      <c r="F203" s="91"/>
      <c r="G203" s="91"/>
      <c r="H203" s="91"/>
    </row>
    <row r="204" spans="1:11" ht="16.5" thickBot="1" x14ac:dyDescent="0.3">
      <c r="A204" s="492" t="s">
        <v>401</v>
      </c>
      <c r="B204" s="493"/>
      <c r="C204" s="493"/>
      <c r="D204" s="493"/>
      <c r="E204" s="493"/>
      <c r="F204" s="493"/>
      <c r="G204" s="493"/>
      <c r="H204" s="494"/>
    </row>
    <row r="205" spans="1:11" x14ac:dyDescent="0.25">
      <c r="A205" s="73" t="s">
        <v>309</v>
      </c>
      <c r="B205" s="509" t="s">
        <v>390</v>
      </c>
      <c r="C205" s="509"/>
      <c r="D205" s="509"/>
      <c r="E205" s="509"/>
      <c r="F205" s="509"/>
      <c r="G205" s="509"/>
      <c r="H205" s="510"/>
    </row>
    <row r="206" spans="1:11" x14ac:dyDescent="0.25">
      <c r="A206" s="73"/>
      <c r="B206" s="504"/>
      <c r="C206" s="504"/>
      <c r="D206" s="504"/>
      <c r="E206" s="504"/>
      <c r="F206" s="504"/>
      <c r="G206" s="504"/>
      <c r="H206" s="505"/>
    </row>
    <row r="207" spans="1:11" x14ac:dyDescent="0.25">
      <c r="A207" s="105"/>
      <c r="H207" s="75"/>
    </row>
    <row r="208" spans="1:11" x14ac:dyDescent="0.25">
      <c r="A208" s="73"/>
      <c r="B208" s="49" t="s">
        <v>275</v>
      </c>
      <c r="D208" s="496"/>
      <c r="E208" s="496"/>
      <c r="F208" s="496"/>
      <c r="G208" s="496"/>
      <c r="H208" s="497"/>
    </row>
    <row r="209" spans="1:8" x14ac:dyDescent="0.25">
      <c r="A209" s="73"/>
      <c r="C209" s="77"/>
      <c r="D209" s="77"/>
      <c r="E209" s="77"/>
      <c r="F209" s="77"/>
      <c r="G209" s="77"/>
      <c r="H209" s="78"/>
    </row>
    <row r="210" spans="1:8" x14ac:dyDescent="0.25">
      <c r="A210" s="105"/>
      <c r="E210" s="511" t="s">
        <v>346</v>
      </c>
      <c r="F210" s="511"/>
      <c r="G210" s="511"/>
      <c r="H210" s="512"/>
    </row>
    <row r="211" spans="1:8" x14ac:dyDescent="0.25">
      <c r="A211" s="105"/>
      <c r="E211" s="79" t="s">
        <v>311</v>
      </c>
      <c r="F211" s="79" t="s">
        <v>311</v>
      </c>
      <c r="G211" s="79" t="s">
        <v>311</v>
      </c>
      <c r="H211" s="80" t="s">
        <v>311</v>
      </c>
    </row>
    <row r="212" spans="1:8" x14ac:dyDescent="0.25">
      <c r="A212" s="105"/>
      <c r="B212" s="81" t="s">
        <v>402</v>
      </c>
      <c r="C212" s="180"/>
      <c r="D212" s="83"/>
      <c r="E212" s="82" t="s">
        <v>349</v>
      </c>
      <c r="F212" s="82" t="s">
        <v>350</v>
      </c>
      <c r="G212" s="82" t="s">
        <v>351</v>
      </c>
      <c r="H212" s="134" t="s">
        <v>352</v>
      </c>
    </row>
    <row r="213" spans="1:8" ht="21.95" customHeight="1" x14ac:dyDescent="0.25">
      <c r="A213" s="105"/>
      <c r="B213" s="87" t="s">
        <v>354</v>
      </c>
      <c r="C213" s="79"/>
      <c r="D213" s="79"/>
      <c r="E213" s="79"/>
      <c r="F213" s="79"/>
      <c r="G213" s="79"/>
      <c r="H213" s="80"/>
    </row>
    <row r="214" spans="1:8" x14ac:dyDescent="0.25">
      <c r="A214" s="105"/>
      <c r="B214" s="513"/>
      <c r="C214" s="513"/>
      <c r="D214" s="513"/>
      <c r="E214" s="270"/>
      <c r="F214" s="270"/>
      <c r="G214" s="272"/>
      <c r="H214" s="271"/>
    </row>
    <row r="215" spans="1:8" x14ac:dyDescent="0.25">
      <c r="A215" s="105"/>
      <c r="B215" s="480"/>
      <c r="C215" s="480"/>
      <c r="D215" s="480"/>
      <c r="E215" s="272"/>
      <c r="F215" s="272"/>
      <c r="G215" s="272"/>
      <c r="H215" s="271"/>
    </row>
    <row r="216" spans="1:8" x14ac:dyDescent="0.25">
      <c r="A216" s="105"/>
      <c r="B216" s="480"/>
      <c r="C216" s="480"/>
      <c r="D216" s="480"/>
      <c r="E216" s="272"/>
      <c r="F216" s="272"/>
      <c r="G216" s="272"/>
      <c r="H216" s="271"/>
    </row>
    <row r="217" spans="1:8" x14ac:dyDescent="0.25">
      <c r="A217" s="105"/>
      <c r="B217" s="480"/>
      <c r="C217" s="480"/>
      <c r="D217" s="480"/>
      <c r="E217" s="272"/>
      <c r="F217" s="272"/>
      <c r="G217" s="272"/>
      <c r="H217" s="271"/>
    </row>
    <row r="218" spans="1:8" x14ac:dyDescent="0.25">
      <c r="A218" s="105"/>
      <c r="B218" s="508" t="s">
        <v>288</v>
      </c>
      <c r="C218" s="508"/>
      <c r="D218" s="508"/>
      <c r="E218" s="272"/>
      <c r="F218" s="272"/>
      <c r="G218" s="272"/>
      <c r="H218" s="273"/>
    </row>
    <row r="219" spans="1:8" x14ac:dyDescent="0.25">
      <c r="A219" s="105"/>
      <c r="B219" s="480"/>
      <c r="C219" s="480"/>
      <c r="D219" s="480"/>
      <c r="E219" s="272"/>
      <c r="F219" s="272"/>
      <c r="G219" s="272"/>
      <c r="H219" s="273"/>
    </row>
    <row r="220" spans="1:8" ht="21.95" customHeight="1" x14ac:dyDescent="0.25">
      <c r="A220" s="105"/>
      <c r="B220" s="87" t="s">
        <v>355</v>
      </c>
      <c r="C220" s="112"/>
      <c r="D220" s="139"/>
      <c r="E220" s="139"/>
      <c r="F220" s="139"/>
      <c r="G220" s="140"/>
      <c r="H220" s="141"/>
    </row>
    <row r="221" spans="1:8" x14ac:dyDescent="0.25">
      <c r="A221" s="105"/>
      <c r="B221" s="480"/>
      <c r="C221" s="480"/>
      <c r="D221" s="480"/>
      <c r="E221" s="272"/>
      <c r="F221" s="272"/>
      <c r="G221" s="272"/>
      <c r="H221" s="273"/>
    </row>
    <row r="222" spans="1:8" x14ac:dyDescent="0.25">
      <c r="A222" s="105"/>
      <c r="B222" s="502"/>
      <c r="C222" s="514"/>
      <c r="D222" s="503"/>
      <c r="E222" s="272"/>
      <c r="F222" s="272"/>
      <c r="G222" s="272"/>
      <c r="H222" s="273"/>
    </row>
    <row r="223" spans="1:8" x14ac:dyDescent="0.25">
      <c r="A223" s="105"/>
      <c r="B223" s="502"/>
      <c r="C223" s="514"/>
      <c r="D223" s="503"/>
      <c r="E223" s="272"/>
      <c r="F223" s="272"/>
      <c r="G223" s="272"/>
      <c r="H223" s="273"/>
    </row>
    <row r="224" spans="1:8" x14ac:dyDescent="0.25">
      <c r="A224" s="105"/>
      <c r="B224" s="502"/>
      <c r="C224" s="514"/>
      <c r="D224" s="503"/>
      <c r="E224" s="272"/>
      <c r="F224" s="272"/>
      <c r="G224" s="272"/>
      <c r="H224" s="273"/>
    </row>
    <row r="225" spans="1:10" x14ac:dyDescent="0.25">
      <c r="A225" s="105"/>
      <c r="B225" s="481" t="s">
        <v>288</v>
      </c>
      <c r="C225" s="482"/>
      <c r="D225" s="483"/>
      <c r="E225" s="272"/>
      <c r="F225" s="272"/>
      <c r="G225" s="272"/>
      <c r="H225" s="273"/>
    </row>
    <row r="226" spans="1:10" x14ac:dyDescent="0.25">
      <c r="A226" s="105"/>
      <c r="B226" s="480"/>
      <c r="C226" s="480"/>
      <c r="D226" s="480"/>
      <c r="E226" s="272"/>
      <c r="F226" s="272"/>
      <c r="G226" s="272"/>
      <c r="H226" s="273"/>
    </row>
    <row r="227" spans="1:10" x14ac:dyDescent="0.25">
      <c r="A227" s="105"/>
      <c r="B227" s="118"/>
      <c r="C227" s="118"/>
      <c r="D227" s="118"/>
      <c r="E227" s="119"/>
      <c r="F227" s="119"/>
      <c r="G227" s="119"/>
      <c r="H227" s="172"/>
    </row>
    <row r="228" spans="1:10" x14ac:dyDescent="0.25">
      <c r="A228" s="73" t="s">
        <v>314</v>
      </c>
      <c r="B228" s="117" t="s">
        <v>315</v>
      </c>
      <c r="C228" s="118"/>
      <c r="D228" s="118"/>
      <c r="E228" s="119"/>
      <c r="F228" s="119"/>
      <c r="G228" s="119"/>
      <c r="H228" s="172"/>
      <c r="J228" s="138"/>
    </row>
    <row r="229" spans="1:10" x14ac:dyDescent="0.25">
      <c r="A229" s="105"/>
      <c r="B229" s="484"/>
      <c r="C229" s="484"/>
      <c r="D229" s="484"/>
      <c r="E229" s="484"/>
      <c r="F229" s="484"/>
      <c r="G229" s="484"/>
      <c r="H229" s="485"/>
      <c r="J229" s="131"/>
    </row>
    <row r="230" spans="1:10" ht="43.15" customHeight="1" x14ac:dyDescent="0.25">
      <c r="A230" s="105"/>
      <c r="B230" s="484"/>
      <c r="C230" s="484"/>
      <c r="D230" s="484"/>
      <c r="E230" s="484"/>
      <c r="F230" s="484"/>
      <c r="G230" s="484"/>
      <c r="H230" s="485"/>
      <c r="J230" s="138"/>
    </row>
    <row r="231" spans="1:10" ht="15.75" thickBot="1" x14ac:dyDescent="0.3">
      <c r="A231" s="120"/>
      <c r="B231" s="173"/>
      <c r="C231" s="174"/>
      <c r="D231" s="174"/>
      <c r="E231" s="174"/>
      <c r="F231" s="174"/>
      <c r="G231" s="174"/>
      <c r="H231" s="175"/>
    </row>
    <row r="232" spans="1:10" x14ac:dyDescent="0.25">
      <c r="C232" s="162"/>
      <c r="E232" s="139"/>
      <c r="F232" s="91"/>
      <c r="G232" s="91"/>
      <c r="H232" s="91"/>
    </row>
  </sheetData>
  <sheetProtection algorithmName="SHA-512" hashValue="8eu/7/F6k5t+jF7JJau+Sc9QfdwLCJwS3VBdZL2qhH3MnMBNNgnW6fXjWyr9+oazpPBZrxZ9Ni5w0xZxziGVgw==" saltValue="XYw6kUWXHDwtja02v1YQzQ==" spinCount="100000" sheet="1" objects="1" scenarios="1" insertRows="0"/>
  <mergeCells count="114">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s>
  <conditionalFormatting sqref="A41">
    <cfRule type="expression" dxfId="174" priority="4">
      <formula>$F$17="no"</formula>
    </cfRule>
  </conditionalFormatting>
  <conditionalFormatting sqref="A28:H32 A33:D33 A34:C35 A36:H164 A165:G167 A168:H171 A172:G176 A177:H180 A181:G186 A187:H190 A191:G195 A196:H231">
    <cfRule type="expression" dxfId="173"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72" priority="5">
      <formula>$F$17="no"</formula>
    </cfRule>
  </conditionalFormatting>
  <conditionalFormatting sqref="B198">
    <cfRule type="expression" dxfId="171" priority="10">
      <formula>$F$20="no"</formula>
    </cfRule>
  </conditionalFormatting>
  <conditionalFormatting sqref="C163">
    <cfRule type="expression" dxfId="170" priority="3">
      <formula>$F$17="no"</formula>
    </cfRule>
  </conditionalFormatting>
  <conditionalFormatting sqref="C198">
    <cfRule type="expression" dxfId="169" priority="2">
      <formula>$F$17="no"</formula>
    </cfRule>
  </conditionalFormatting>
  <conditionalFormatting sqref="E43:E48 E50:E56 E58:E61 E71:E77 E79:E82 E92:E98 E100:E103 E113:E119 E121:E124 B145:H152 E221:E226">
    <cfRule type="expression" dxfId="168" priority="71">
      <formula>$F$11="no"</formula>
    </cfRule>
  </conditionalFormatting>
  <conditionalFormatting sqref="E64:E69">
    <cfRule type="expression" dxfId="167" priority="38">
      <formula>$F$11="no"</formula>
    </cfRule>
  </conditionalFormatting>
  <conditionalFormatting sqref="E85:E90">
    <cfRule type="expression" dxfId="166" priority="26">
      <formula>$F$11="no"</formula>
    </cfRule>
  </conditionalFormatting>
  <conditionalFormatting sqref="E106:E111">
    <cfRule type="expression" dxfId="165" priority="14">
      <formula>$F$11="no"</formula>
    </cfRule>
  </conditionalFormatting>
  <conditionalFormatting sqref="E214:E219">
    <cfRule type="expression" dxfId="164" priority="63">
      <formula>$F$11="no"</formula>
    </cfRule>
  </conditionalFormatting>
  <conditionalFormatting sqref="F43:F48 F50:F56 F58:F61 F71:F77 F79:F82 F92:F98 F100:F103 F113:F119 F121:F124 B154:H161 F221:F226">
    <cfRule type="expression" dxfId="163" priority="70">
      <formula>$F$13="no"</formula>
    </cfRule>
  </conditionalFormatting>
  <conditionalFormatting sqref="F64:F69">
    <cfRule type="expression" dxfId="162" priority="37">
      <formula>$F$13="no"</formula>
    </cfRule>
  </conditionalFormatting>
  <conditionalFormatting sqref="F85:F90">
    <cfRule type="expression" dxfId="161" priority="25">
      <formula>$F$13="no"</formula>
    </cfRule>
  </conditionalFormatting>
  <conditionalFormatting sqref="F106:F111">
    <cfRule type="expression" dxfId="160" priority="13">
      <formula>$F$13="no"</formula>
    </cfRule>
  </conditionalFormatting>
  <conditionalFormatting sqref="F214:F219">
    <cfRule type="expression" dxfId="159"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58" priority="69">
      <formula>$F$15="no"</formula>
    </cfRule>
  </conditionalFormatting>
  <conditionalFormatting sqref="H43:H48 H50:H56 H58:H61 H71:H77 H79:H82 H92:H98 H100:H103 H113:H119 H121:H124 C198:H201 H221:H226">
    <cfRule type="expression" dxfId="157" priority="68">
      <formula>$F$20="no"</formula>
    </cfRule>
  </conditionalFormatting>
  <conditionalFormatting sqref="H64:H69">
    <cfRule type="expression" dxfId="156" priority="35">
      <formula>$F$20="no"</formula>
    </cfRule>
  </conditionalFormatting>
  <conditionalFormatting sqref="H85:H90">
    <cfRule type="expression" dxfId="155" priority="23">
      <formula>$F$20="no"</formula>
    </cfRule>
  </conditionalFormatting>
  <conditionalFormatting sqref="H106:H111">
    <cfRule type="expression" dxfId="154" priority="11">
      <formula>$F$20="no"</formula>
    </cfRule>
  </conditionalFormatting>
  <conditionalFormatting sqref="H214:H219">
    <cfRule type="expression" dxfId="153"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30"/>
  <sheetViews>
    <sheetView showGridLines="0" workbookViewId="0">
      <selection activeCell="A2" sqref="A2"/>
    </sheetView>
  </sheetViews>
  <sheetFormatPr defaultColWidth="9.140625" defaultRowHeight="15" x14ac:dyDescent="0.25"/>
  <cols>
    <col min="1" max="1" width="3" style="43" customWidth="1"/>
    <col min="2" max="2" width="13.5703125" style="43" customWidth="1"/>
    <col min="3" max="3" width="42.42578125" style="43" customWidth="1"/>
    <col min="4" max="7" width="17.28515625" style="43" customWidth="1"/>
    <col min="8" max="8" width="22.7109375" style="43" customWidth="1"/>
    <col min="9" max="9" width="2.5703125" style="43" customWidth="1"/>
    <col min="10" max="10" width="9.140625" style="43"/>
    <col min="11" max="11" width="13.7109375" style="43" bestFit="1" customWidth="1"/>
    <col min="12" max="16384" width="9.140625" style="43"/>
  </cols>
  <sheetData>
    <row r="1" spans="1:10" ht="18.75" customHeight="1" x14ac:dyDescent="0.3">
      <c r="A1" s="42" t="str">
        <f>'Cover and Instructions'!A1</f>
        <v>Georgia Families MHPAEA Parity</v>
      </c>
      <c r="H1" s="44" t="s">
        <v>59</v>
      </c>
    </row>
    <row r="2" spans="1:10" ht="26.25" x14ac:dyDescent="0.4">
      <c r="A2" s="45" t="s">
        <v>1</v>
      </c>
    </row>
    <row r="3" spans="1:10" ht="21" x14ac:dyDescent="0.35">
      <c r="A3" s="47" t="s">
        <v>403</v>
      </c>
    </row>
    <row r="5" spans="1:10" x14ac:dyDescent="0.25">
      <c r="A5" s="49" t="s">
        <v>2</v>
      </c>
      <c r="C5" s="50" t="str">
        <f>'Cover and Instructions'!$D$4</f>
        <v>CareSource</v>
      </c>
      <c r="D5" s="50"/>
      <c r="E5" s="50"/>
      <c r="F5" s="50"/>
      <c r="G5" s="50"/>
    </row>
    <row r="6" spans="1:10" x14ac:dyDescent="0.25">
      <c r="A6" s="49" t="s">
        <v>264</v>
      </c>
      <c r="C6" s="50" t="str">
        <f>'Cover and Instructions'!D5</f>
        <v>Title XXI</v>
      </c>
      <c r="D6" s="50"/>
      <c r="E6" s="50"/>
      <c r="F6" s="50"/>
      <c r="G6" s="50"/>
    </row>
    <row r="7" spans="1:10" ht="15.75" thickBot="1" x14ac:dyDescent="0.3"/>
    <row r="8" spans="1:10" x14ac:dyDescent="0.25">
      <c r="A8" s="52" t="s">
        <v>265</v>
      </c>
      <c r="B8" s="53"/>
      <c r="C8" s="53"/>
      <c r="D8" s="53"/>
      <c r="E8" s="53"/>
      <c r="F8" s="53"/>
      <c r="G8" s="53"/>
      <c r="H8" s="54"/>
    </row>
    <row r="9" spans="1:10" ht="15" customHeight="1" x14ac:dyDescent="0.25">
      <c r="A9" s="55" t="s">
        <v>266</v>
      </c>
      <c r="B9" s="126"/>
      <c r="C9" s="126"/>
      <c r="D9" s="126"/>
      <c r="E9" s="126"/>
      <c r="F9" s="126"/>
      <c r="G9" s="126"/>
      <c r="H9" s="127"/>
    </row>
    <row r="10" spans="1:10" x14ac:dyDescent="0.25">
      <c r="A10" s="58"/>
      <c r="B10" s="59"/>
      <c r="C10" s="59"/>
      <c r="D10" s="59"/>
      <c r="E10" s="59"/>
      <c r="F10" s="59"/>
      <c r="G10" s="59"/>
      <c r="H10" s="60"/>
    </row>
    <row r="11" spans="1:10" x14ac:dyDescent="0.25">
      <c r="A11" s="61" t="s">
        <v>267</v>
      </c>
      <c r="B11" s="62" t="s">
        <v>393</v>
      </c>
      <c r="C11" s="59"/>
      <c r="D11" s="59"/>
      <c r="E11" s="59"/>
      <c r="F11" s="128" t="s">
        <v>155</v>
      </c>
      <c r="G11" s="64" t="str">
        <f>IF(F11="yes","  Complete Section 1 and Section 2","")</f>
        <v/>
      </c>
      <c r="H11" s="60"/>
    </row>
    <row r="12" spans="1:10" ht="6" customHeight="1" x14ac:dyDescent="0.25">
      <c r="A12" s="61"/>
      <c r="B12" s="62"/>
      <c r="C12" s="59"/>
      <c r="D12" s="59"/>
      <c r="E12" s="59"/>
      <c r="F12" s="59"/>
      <c r="G12" s="64"/>
      <c r="H12" s="60"/>
    </row>
    <row r="13" spans="1:10" x14ac:dyDescent="0.25">
      <c r="A13" s="61" t="s">
        <v>269</v>
      </c>
      <c r="B13" s="62" t="s">
        <v>394</v>
      </c>
      <c r="C13" s="59"/>
      <c r="D13" s="59"/>
      <c r="E13" s="59"/>
      <c r="F13" s="128" t="s">
        <v>155</v>
      </c>
      <c r="G13" s="64" t="str">
        <f>IF(F13="yes","  Complete Section 1 and Section 2","")</f>
        <v/>
      </c>
      <c r="H13" s="60"/>
    </row>
    <row r="14" spans="1:10" ht="6" customHeight="1" x14ac:dyDescent="0.25">
      <c r="A14" s="61"/>
      <c r="B14" s="62"/>
      <c r="C14" s="59"/>
      <c r="D14" s="59"/>
      <c r="E14" s="59"/>
      <c r="F14" s="59"/>
      <c r="G14" s="64"/>
      <c r="H14" s="60"/>
    </row>
    <row r="15" spans="1:10" x14ac:dyDescent="0.25">
      <c r="A15" s="61" t="s">
        <v>335</v>
      </c>
      <c r="B15" s="62" t="s">
        <v>395</v>
      </c>
      <c r="C15" s="59"/>
      <c r="D15" s="59"/>
      <c r="E15" s="59"/>
      <c r="F15" s="63" t="s">
        <v>155</v>
      </c>
      <c r="G15" s="64" t="str">
        <f>IF(F15="yes","  Complete Section 1 and Section 2","")</f>
        <v/>
      </c>
      <c r="H15" s="60"/>
      <c r="J15" s="131"/>
    </row>
    <row r="16" spans="1:10" ht="6" customHeight="1" x14ac:dyDescent="0.25">
      <c r="A16" s="61"/>
      <c r="B16" s="62"/>
      <c r="C16" s="59"/>
      <c r="D16" s="59"/>
      <c r="E16" s="59"/>
      <c r="F16" s="59"/>
      <c r="G16" s="64"/>
      <c r="H16" s="60"/>
      <c r="J16" s="49"/>
    </row>
    <row r="17" spans="1:10" x14ac:dyDescent="0.25">
      <c r="A17" s="61" t="s">
        <v>337</v>
      </c>
      <c r="B17" s="519" t="s">
        <v>396</v>
      </c>
      <c r="C17" s="519"/>
      <c r="D17" s="519"/>
      <c r="E17" s="519"/>
      <c r="F17" s="128" t="s">
        <v>155</v>
      </c>
      <c r="G17" s="64" t="str">
        <f>IF(F17="yes","  Report each income level in separate tiers in Section 1 and Section 2","")</f>
        <v/>
      </c>
      <c r="H17" s="60"/>
      <c r="J17" s="49"/>
    </row>
    <row r="18" spans="1:10" x14ac:dyDescent="0.25">
      <c r="A18" s="61"/>
      <c r="B18" s="519"/>
      <c r="C18" s="519"/>
      <c r="D18" s="519"/>
      <c r="E18" s="519"/>
      <c r="F18" s="59"/>
      <c r="G18" s="64"/>
      <c r="H18" s="60"/>
      <c r="J18" s="49"/>
    </row>
    <row r="19" spans="1:10" ht="6" customHeight="1" x14ac:dyDescent="0.25">
      <c r="A19" s="61"/>
      <c r="B19" s="62"/>
      <c r="C19" s="59"/>
      <c r="D19" s="59"/>
      <c r="E19" s="59"/>
      <c r="F19" s="59"/>
      <c r="G19" s="64"/>
      <c r="H19" s="60"/>
      <c r="J19" s="49"/>
    </row>
    <row r="20" spans="1:10" x14ac:dyDescent="0.25">
      <c r="A20" s="61" t="s">
        <v>339</v>
      </c>
      <c r="B20" s="62" t="s">
        <v>397</v>
      </c>
      <c r="C20" s="59"/>
      <c r="D20" s="59"/>
      <c r="E20" s="59"/>
      <c r="F20" s="128" t="s">
        <v>155</v>
      </c>
      <c r="G20" s="64" t="str">
        <f>IF(F20="yes","  Complete Section 1 and Section 2","")</f>
        <v/>
      </c>
      <c r="H20" s="60"/>
      <c r="J20" s="131"/>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92" t="s">
        <v>398</v>
      </c>
      <c r="B28" s="493"/>
      <c r="C28" s="493"/>
      <c r="D28" s="493"/>
      <c r="E28" s="493"/>
      <c r="F28" s="493"/>
      <c r="G28" s="493"/>
      <c r="H28" s="494"/>
    </row>
    <row r="29" spans="1:10" x14ac:dyDescent="0.25">
      <c r="A29" s="73" t="s">
        <v>272</v>
      </c>
      <c r="B29" s="509" t="s">
        <v>344</v>
      </c>
      <c r="C29" s="509"/>
      <c r="D29" s="509"/>
      <c r="E29" s="509"/>
      <c r="F29" s="509"/>
      <c r="G29" s="509"/>
      <c r="H29" s="510"/>
    </row>
    <row r="30" spans="1:10" x14ac:dyDescent="0.25">
      <c r="A30" s="73"/>
      <c r="B30" s="504"/>
      <c r="C30" s="504"/>
      <c r="D30" s="504"/>
      <c r="E30" s="504"/>
      <c r="F30" s="504"/>
      <c r="G30" s="504"/>
      <c r="H30" s="505"/>
    </row>
    <row r="31" spans="1:10" x14ac:dyDescent="0.25">
      <c r="A31" s="73"/>
      <c r="B31" s="76" t="s">
        <v>274</v>
      </c>
      <c r="C31" s="77"/>
      <c r="D31" s="77"/>
      <c r="E31" s="77"/>
      <c r="F31" s="77"/>
      <c r="G31" s="77"/>
      <c r="H31" s="78"/>
    </row>
    <row r="32" spans="1:10" x14ac:dyDescent="0.25">
      <c r="A32" s="73"/>
      <c r="C32" s="77"/>
      <c r="D32" s="77"/>
      <c r="E32" s="77"/>
      <c r="F32" s="77"/>
      <c r="G32" s="77"/>
      <c r="H32" s="78"/>
    </row>
    <row r="33" spans="1:11" x14ac:dyDescent="0.25">
      <c r="A33" s="73"/>
      <c r="B33" s="49" t="s">
        <v>275</v>
      </c>
      <c r="D33" s="524" t="s">
        <v>345</v>
      </c>
      <c r="E33" s="524"/>
      <c r="F33" s="524"/>
      <c r="G33" s="524"/>
      <c r="H33" s="525"/>
      <c r="J33" s="131"/>
    </row>
    <row r="34" spans="1:11" ht="15" customHeight="1" x14ac:dyDescent="0.25">
      <c r="A34" s="73"/>
      <c r="B34" s="49"/>
      <c r="D34" s="524"/>
      <c r="E34" s="524"/>
      <c r="F34" s="524"/>
      <c r="G34" s="524"/>
      <c r="H34" s="525"/>
      <c r="J34" s="131"/>
    </row>
    <row r="35" spans="1:11" x14ac:dyDescent="0.25">
      <c r="A35" s="73"/>
      <c r="B35" s="49"/>
      <c r="D35" s="524"/>
      <c r="E35" s="524"/>
      <c r="F35" s="524"/>
      <c r="G35" s="524"/>
      <c r="H35" s="525"/>
    </row>
    <row r="36" spans="1:11" x14ac:dyDescent="0.25">
      <c r="A36" s="73"/>
      <c r="C36" s="77"/>
      <c r="D36" s="77"/>
      <c r="E36" s="77"/>
      <c r="F36" s="77"/>
      <c r="G36" s="77"/>
      <c r="H36" s="78"/>
    </row>
    <row r="37" spans="1:11" ht="15" customHeight="1" x14ac:dyDescent="0.25">
      <c r="A37" s="105"/>
      <c r="B37" s="77"/>
      <c r="C37" s="77"/>
      <c r="D37" s="77"/>
      <c r="E37" s="511" t="s">
        <v>346</v>
      </c>
      <c r="F37" s="511"/>
      <c r="G37" s="511"/>
      <c r="H37" s="512"/>
    </row>
    <row r="38" spans="1:11" x14ac:dyDescent="0.25">
      <c r="A38" s="105"/>
      <c r="E38" s="79" t="s">
        <v>276</v>
      </c>
      <c r="F38" s="79" t="s">
        <v>276</v>
      </c>
      <c r="G38" s="79" t="s">
        <v>276</v>
      </c>
      <c r="H38" s="80" t="s">
        <v>276</v>
      </c>
    </row>
    <row r="39" spans="1:11" x14ac:dyDescent="0.25">
      <c r="A39" s="105"/>
      <c r="B39" s="79"/>
      <c r="C39" s="79"/>
      <c r="D39" s="79" t="s">
        <v>399</v>
      </c>
      <c r="E39" s="79" t="s">
        <v>280</v>
      </c>
      <c r="F39" s="79" t="s">
        <v>280</v>
      </c>
      <c r="G39" s="79" t="s">
        <v>280</v>
      </c>
      <c r="H39" s="80" t="s">
        <v>280</v>
      </c>
      <c r="J39" s="176"/>
    </row>
    <row r="40" spans="1:11" x14ac:dyDescent="0.25">
      <c r="A40" s="105"/>
      <c r="B40" s="81" t="s">
        <v>400</v>
      </c>
      <c r="C40" s="82"/>
      <c r="D40" s="82" t="s">
        <v>276</v>
      </c>
      <c r="E40" s="82" t="s">
        <v>349</v>
      </c>
      <c r="F40" s="82" t="s">
        <v>350</v>
      </c>
      <c r="G40" s="82" t="s">
        <v>351</v>
      </c>
      <c r="H40" s="134" t="s">
        <v>352</v>
      </c>
      <c r="J40" s="177"/>
    </row>
    <row r="41" spans="1:11" x14ac:dyDescent="0.25">
      <c r="A41" s="136" t="s">
        <v>353</v>
      </c>
      <c r="B41" s="137"/>
      <c r="C41" s="79"/>
      <c r="D41" s="79"/>
      <c r="E41" s="79"/>
      <c r="F41" s="79"/>
      <c r="G41" s="79"/>
      <c r="H41" s="80"/>
      <c r="J41" s="177"/>
    </row>
    <row r="42" spans="1:11" ht="21.95" customHeight="1" x14ac:dyDescent="0.25">
      <c r="A42" s="105"/>
      <c r="B42" s="87" t="s">
        <v>354</v>
      </c>
      <c r="C42" s="79"/>
      <c r="D42" s="79"/>
      <c r="E42" s="79"/>
      <c r="F42" s="79"/>
      <c r="G42" s="79"/>
      <c r="H42" s="80"/>
      <c r="K42" s="181"/>
    </row>
    <row r="43" spans="1:11" ht="15" customHeight="1" x14ac:dyDescent="0.25">
      <c r="A43" s="105"/>
      <c r="B43" s="480"/>
      <c r="C43" s="480"/>
      <c r="D43" s="261"/>
      <c r="E43" s="262"/>
      <c r="F43" s="262"/>
      <c r="G43" s="263"/>
      <c r="H43" s="264"/>
    </row>
    <row r="44" spans="1:11" ht="15" customHeight="1" x14ac:dyDescent="0.25">
      <c r="A44" s="105"/>
      <c r="B44" s="502"/>
      <c r="C44" s="503"/>
      <c r="D44" s="261"/>
      <c r="E44" s="262"/>
      <c r="F44" s="262"/>
      <c r="G44" s="263"/>
      <c r="H44" s="264"/>
    </row>
    <row r="45" spans="1:11" ht="15" customHeight="1" x14ac:dyDescent="0.25">
      <c r="A45" s="105"/>
      <c r="B45" s="502"/>
      <c r="C45" s="503"/>
      <c r="D45" s="261"/>
      <c r="E45" s="262"/>
      <c r="F45" s="262"/>
      <c r="G45" s="263"/>
      <c r="H45" s="264"/>
    </row>
    <row r="46" spans="1:11" ht="15" customHeight="1" x14ac:dyDescent="0.25">
      <c r="A46" s="105"/>
      <c r="B46" s="502"/>
      <c r="C46" s="503"/>
      <c r="D46" s="261"/>
      <c r="E46" s="262"/>
      <c r="F46" s="262"/>
      <c r="G46" s="263"/>
      <c r="H46" s="264"/>
    </row>
    <row r="47" spans="1:11" ht="15" customHeight="1" x14ac:dyDescent="0.25">
      <c r="A47" s="105"/>
      <c r="B47" s="481" t="s">
        <v>288</v>
      </c>
      <c r="C47" s="483"/>
      <c r="D47" s="261"/>
      <c r="E47" s="262"/>
      <c r="F47" s="262"/>
      <c r="G47" s="263"/>
      <c r="H47" s="264"/>
    </row>
    <row r="48" spans="1:11" x14ac:dyDescent="0.25">
      <c r="A48" s="105"/>
      <c r="B48" s="480"/>
      <c r="C48" s="480"/>
      <c r="D48" s="262"/>
      <c r="E48" s="262"/>
      <c r="F48" s="262"/>
      <c r="G48" s="265"/>
      <c r="H48" s="266"/>
    </row>
    <row r="49" spans="1:10" ht="21.95" customHeight="1" x14ac:dyDescent="0.25">
      <c r="A49" s="105"/>
      <c r="B49" s="87" t="s">
        <v>355</v>
      </c>
      <c r="C49" s="112"/>
      <c r="D49" s="139"/>
      <c r="E49" s="139"/>
      <c r="F49" s="139"/>
      <c r="G49" s="140"/>
      <c r="H49" s="141"/>
      <c r="J49" s="177"/>
    </row>
    <row r="50" spans="1:10" x14ac:dyDescent="0.25">
      <c r="A50" s="105"/>
      <c r="B50" s="480"/>
      <c r="C50" s="480"/>
      <c r="D50" s="262"/>
      <c r="E50" s="262"/>
      <c r="F50" s="262"/>
      <c r="G50" s="265"/>
      <c r="H50" s="266"/>
    </row>
    <row r="51" spans="1:10" x14ac:dyDescent="0.25">
      <c r="A51" s="105"/>
      <c r="B51" s="502"/>
      <c r="C51" s="503"/>
      <c r="D51" s="262"/>
      <c r="E51" s="262"/>
      <c r="F51" s="262"/>
      <c r="G51" s="265"/>
      <c r="H51" s="266"/>
    </row>
    <row r="52" spans="1:10" x14ac:dyDescent="0.25">
      <c r="A52" s="105"/>
      <c r="B52" s="502"/>
      <c r="C52" s="503"/>
      <c r="D52" s="262"/>
      <c r="E52" s="262"/>
      <c r="F52" s="262"/>
      <c r="G52" s="265"/>
      <c r="H52" s="266"/>
    </row>
    <row r="53" spans="1:10" x14ac:dyDescent="0.25">
      <c r="A53" s="105"/>
      <c r="B53" s="502"/>
      <c r="C53" s="503"/>
      <c r="D53" s="262"/>
      <c r="E53" s="262"/>
      <c r="F53" s="262"/>
      <c r="G53" s="265"/>
      <c r="H53" s="266"/>
    </row>
    <row r="54" spans="1:10" x14ac:dyDescent="0.25">
      <c r="A54" s="105"/>
      <c r="B54" s="481" t="s">
        <v>288</v>
      </c>
      <c r="C54" s="483"/>
      <c r="D54" s="262"/>
      <c r="E54" s="262"/>
      <c r="F54" s="262"/>
      <c r="G54" s="265"/>
      <c r="H54" s="266"/>
    </row>
    <row r="55" spans="1:10" x14ac:dyDescent="0.25">
      <c r="A55" s="105"/>
      <c r="B55" s="480"/>
      <c r="C55" s="480"/>
      <c r="D55" s="262"/>
      <c r="E55" s="262"/>
      <c r="F55" s="262"/>
      <c r="G55" s="265"/>
      <c r="H55" s="266"/>
    </row>
    <row r="56" spans="1:10" x14ac:dyDescent="0.25">
      <c r="A56" s="105"/>
      <c r="B56" s="142"/>
      <c r="C56" s="119"/>
      <c r="D56" s="143">
        <f>SUM(D43:D55)</f>
        <v>0</v>
      </c>
      <c r="E56" s="144">
        <f>SUM(E43:E55)</f>
        <v>0</v>
      </c>
      <c r="F56" s="144">
        <f>SUM(F43:F55)</f>
        <v>0</v>
      </c>
      <c r="G56" s="143">
        <f>SUM(G43:G55)</f>
        <v>0</v>
      </c>
      <c r="H56" s="145">
        <f>SUM(H43:H55)</f>
        <v>0</v>
      </c>
    </row>
    <row r="57" spans="1:10" x14ac:dyDescent="0.25">
      <c r="A57" s="73" t="s">
        <v>301</v>
      </c>
      <c r="B57" s="49" t="s">
        <v>356</v>
      </c>
      <c r="C57" s="119"/>
      <c r="D57" s="146"/>
      <c r="E57" s="146"/>
      <c r="F57" s="146"/>
      <c r="G57" s="140"/>
      <c r="H57" s="141"/>
    </row>
    <row r="58" spans="1:10" x14ac:dyDescent="0.25">
      <c r="A58" s="105"/>
      <c r="C58" s="43" t="s">
        <v>357</v>
      </c>
      <c r="D58" s="143">
        <f>D56</f>
        <v>0</v>
      </c>
      <c r="E58" s="144">
        <f t="shared" ref="E58:H58" si="0">E56</f>
        <v>0</v>
      </c>
      <c r="F58" s="144">
        <f t="shared" si="0"/>
        <v>0</v>
      </c>
      <c r="G58" s="143">
        <f t="shared" si="0"/>
        <v>0</v>
      </c>
      <c r="H58" s="149">
        <f t="shared" si="0"/>
        <v>0</v>
      </c>
    </row>
    <row r="59" spans="1:10" x14ac:dyDescent="0.25">
      <c r="A59" s="105"/>
      <c r="C59" s="43" t="s">
        <v>358</v>
      </c>
      <c r="E59" s="300" t="e">
        <f>E58/D58</f>
        <v>#DIV/0!</v>
      </c>
      <c r="F59" s="300" t="e">
        <f>F58/D58</f>
        <v>#DIV/0!</v>
      </c>
      <c r="G59" s="300" t="e">
        <f>G58/D58</f>
        <v>#DIV/0!</v>
      </c>
      <c r="H59" s="301" t="e">
        <f>H58/D58</f>
        <v>#DIV/0!</v>
      </c>
    </row>
    <row r="60" spans="1:10" x14ac:dyDescent="0.25">
      <c r="A60" s="105"/>
      <c r="C60" s="43" t="s">
        <v>359</v>
      </c>
      <c r="E60" s="91" t="e">
        <f>IF(E59&gt;=(2/3),"Yes","No")</f>
        <v>#DIV/0!</v>
      </c>
      <c r="F60" s="91" t="e">
        <f>IF(F59&gt;=(2/3),"Yes","No")</f>
        <v>#DIV/0!</v>
      </c>
      <c r="G60" s="91" t="e">
        <f>IF(G59&gt;=(2/3),"Yes","No")</f>
        <v>#DIV/0!</v>
      </c>
      <c r="H60" s="150" t="e">
        <f>IF(H59&gt;=(2/3),"Yes","No")</f>
        <v>#DIV/0!</v>
      </c>
    </row>
    <row r="61" spans="1:10" x14ac:dyDescent="0.25">
      <c r="A61" s="105"/>
      <c r="B61" s="83"/>
      <c r="C61" s="83"/>
      <c r="D61" s="83"/>
      <c r="E61" s="151" t="e">
        <f>IF(E60="No", "Note A", "Note B")</f>
        <v>#DIV/0!</v>
      </c>
      <c r="F61" s="151" t="e">
        <f>IF(F60="No", "Note A", "Note B")</f>
        <v>#DIV/0!</v>
      </c>
      <c r="G61" s="151" t="e">
        <f>IF(G60="No", "Note A", "Note B")</f>
        <v>#DIV/0!</v>
      </c>
      <c r="H61" s="152" t="e">
        <f>IF(H60="No", "Note A", "Note B")</f>
        <v>#DIV/0!</v>
      </c>
    </row>
    <row r="62" spans="1:10" x14ac:dyDescent="0.25">
      <c r="A62" s="136" t="s">
        <v>360</v>
      </c>
      <c r="D62" s="153"/>
      <c r="E62" s="153"/>
      <c r="F62" s="153"/>
      <c r="G62" s="153"/>
      <c r="H62" s="75"/>
    </row>
    <row r="63" spans="1:10" x14ac:dyDescent="0.25">
      <c r="A63" s="105"/>
      <c r="B63" s="87" t="s">
        <v>354</v>
      </c>
      <c r="C63" s="79"/>
      <c r="D63" s="79"/>
      <c r="E63" s="79"/>
      <c r="F63" s="79"/>
      <c r="G63" s="79"/>
      <c r="H63" s="80"/>
      <c r="J63" s="138"/>
    </row>
    <row r="64" spans="1:10" x14ac:dyDescent="0.25">
      <c r="A64" s="105"/>
      <c r="B64" s="480"/>
      <c r="C64" s="480"/>
      <c r="D64" s="261"/>
      <c r="E64" s="262"/>
      <c r="F64" s="262"/>
      <c r="G64" s="263"/>
      <c r="H64" s="264"/>
      <c r="J64" s="131"/>
    </row>
    <row r="65" spans="1:10" x14ac:dyDescent="0.25">
      <c r="A65" s="105"/>
      <c r="B65" s="502"/>
      <c r="C65" s="503"/>
      <c r="D65" s="261"/>
      <c r="E65" s="262"/>
      <c r="F65" s="262"/>
      <c r="G65" s="263"/>
      <c r="H65" s="264"/>
      <c r="J65" s="131"/>
    </row>
    <row r="66" spans="1:10" x14ac:dyDescent="0.25">
      <c r="A66" s="105"/>
      <c r="B66" s="502"/>
      <c r="C66" s="503"/>
      <c r="D66" s="261"/>
      <c r="E66" s="262"/>
      <c r="F66" s="262"/>
      <c r="G66" s="263"/>
      <c r="H66" s="264"/>
      <c r="J66" s="131"/>
    </row>
    <row r="67" spans="1:10" x14ac:dyDescent="0.25">
      <c r="A67" s="105"/>
      <c r="B67" s="502"/>
      <c r="C67" s="503"/>
      <c r="D67" s="261"/>
      <c r="E67" s="262"/>
      <c r="F67" s="262"/>
      <c r="G67" s="263"/>
      <c r="H67" s="264"/>
      <c r="J67" s="131"/>
    </row>
    <row r="68" spans="1:10" x14ac:dyDescent="0.25">
      <c r="A68" s="105"/>
      <c r="B68" s="481" t="s">
        <v>288</v>
      </c>
      <c r="C68" s="483"/>
      <c r="D68" s="261"/>
      <c r="E68" s="262"/>
      <c r="F68" s="262"/>
      <c r="G68" s="263"/>
      <c r="H68" s="264"/>
      <c r="J68" s="131"/>
    </row>
    <row r="69" spans="1:10" x14ac:dyDescent="0.25">
      <c r="A69" s="105"/>
      <c r="B69" s="480"/>
      <c r="C69" s="480"/>
      <c r="D69" s="262"/>
      <c r="E69" s="262"/>
      <c r="F69" s="262"/>
      <c r="G69" s="265"/>
      <c r="H69" s="266"/>
    </row>
    <row r="70" spans="1:10" x14ac:dyDescent="0.25">
      <c r="A70" s="105"/>
      <c r="B70" s="87" t="s">
        <v>355</v>
      </c>
      <c r="C70" s="112"/>
      <c r="D70" s="139"/>
      <c r="E70" s="139"/>
      <c r="F70" s="139"/>
      <c r="G70" s="140"/>
      <c r="H70" s="141"/>
    </row>
    <row r="71" spans="1:10" x14ac:dyDescent="0.25">
      <c r="A71" s="105"/>
      <c r="B71" s="480"/>
      <c r="C71" s="480"/>
      <c r="D71" s="262"/>
      <c r="E71" s="262"/>
      <c r="F71" s="262"/>
      <c r="G71" s="265"/>
      <c r="H71" s="266"/>
    </row>
    <row r="72" spans="1:10" x14ac:dyDescent="0.25">
      <c r="A72" s="105"/>
      <c r="B72" s="502"/>
      <c r="C72" s="503"/>
      <c r="D72" s="262"/>
      <c r="E72" s="262"/>
      <c r="F72" s="262"/>
      <c r="G72" s="265"/>
      <c r="H72" s="266"/>
    </row>
    <row r="73" spans="1:10" x14ac:dyDescent="0.25">
      <c r="A73" s="105"/>
      <c r="B73" s="502"/>
      <c r="C73" s="503"/>
      <c r="D73" s="262"/>
      <c r="E73" s="262"/>
      <c r="F73" s="262"/>
      <c r="G73" s="265"/>
      <c r="H73" s="266"/>
    </row>
    <row r="74" spans="1:10" x14ac:dyDescent="0.25">
      <c r="A74" s="105"/>
      <c r="B74" s="502"/>
      <c r="C74" s="503"/>
      <c r="D74" s="262"/>
      <c r="E74" s="262"/>
      <c r="F74" s="262"/>
      <c r="G74" s="265"/>
      <c r="H74" s="266"/>
    </row>
    <row r="75" spans="1:10" x14ac:dyDescent="0.25">
      <c r="A75" s="105"/>
      <c r="B75" s="481" t="s">
        <v>288</v>
      </c>
      <c r="C75" s="483"/>
      <c r="D75" s="262"/>
      <c r="E75" s="262"/>
      <c r="F75" s="262"/>
      <c r="G75" s="265"/>
      <c r="H75" s="266"/>
    </row>
    <row r="76" spans="1:10" x14ac:dyDescent="0.25">
      <c r="A76" s="105"/>
      <c r="B76" s="480"/>
      <c r="C76" s="480"/>
      <c r="D76" s="262"/>
      <c r="E76" s="262"/>
      <c r="F76" s="262"/>
      <c r="G76" s="265"/>
      <c r="H76" s="266"/>
    </row>
    <row r="77" spans="1:10" x14ac:dyDescent="0.25">
      <c r="A77" s="105"/>
      <c r="B77" s="142"/>
      <c r="C77" s="119"/>
      <c r="D77" s="143">
        <f>SUM(D64:D76)</f>
        <v>0</v>
      </c>
      <c r="E77" s="144">
        <f>SUM(E64:E76)</f>
        <v>0</v>
      </c>
      <c r="F77" s="144">
        <f>SUM(F64:F76)</f>
        <v>0</v>
      </c>
      <c r="G77" s="143">
        <f>SUM(G64:G76)</f>
        <v>0</v>
      </c>
      <c r="H77" s="145">
        <f>SUM(H64:H76)</f>
        <v>0</v>
      </c>
    </row>
    <row r="78" spans="1:10" x14ac:dyDescent="0.25">
      <c r="A78" s="73" t="s">
        <v>301</v>
      </c>
      <c r="B78" s="49" t="s">
        <v>356</v>
      </c>
      <c r="C78" s="119"/>
      <c r="D78" s="146"/>
      <c r="E78" s="146"/>
      <c r="F78" s="146"/>
      <c r="G78" s="140"/>
      <c r="H78" s="141"/>
    </row>
    <row r="79" spans="1:10" x14ac:dyDescent="0.25">
      <c r="A79" s="105"/>
      <c r="C79" s="43" t="s">
        <v>357</v>
      </c>
      <c r="D79" s="143">
        <f>D77</f>
        <v>0</v>
      </c>
      <c r="E79" s="144">
        <f t="shared" ref="E79:H79" si="1">E77</f>
        <v>0</v>
      </c>
      <c r="F79" s="144">
        <f t="shared" si="1"/>
        <v>0</v>
      </c>
      <c r="G79" s="143">
        <f t="shared" si="1"/>
        <v>0</v>
      </c>
      <c r="H79" s="149">
        <f t="shared" si="1"/>
        <v>0</v>
      </c>
    </row>
    <row r="80" spans="1:10" x14ac:dyDescent="0.25">
      <c r="A80" s="105"/>
      <c r="C80" s="43" t="s">
        <v>358</v>
      </c>
      <c r="E80" s="300" t="e">
        <f>E79/D79</f>
        <v>#DIV/0!</v>
      </c>
      <c r="F80" s="300" t="e">
        <f>F79/D79</f>
        <v>#DIV/0!</v>
      </c>
      <c r="G80" s="300" t="e">
        <f>G79/D79</f>
        <v>#DIV/0!</v>
      </c>
      <c r="H80" s="301" t="e">
        <f>H79/D79</f>
        <v>#DIV/0!</v>
      </c>
    </row>
    <row r="81" spans="1:10" x14ac:dyDescent="0.25">
      <c r="A81" s="105"/>
      <c r="C81" s="43" t="s">
        <v>359</v>
      </c>
      <c r="E81" s="91" t="e">
        <f>IF(E80&gt;=(2/3),"Yes","No")</f>
        <v>#DIV/0!</v>
      </c>
      <c r="F81" s="91" t="e">
        <f>IF(F80&gt;=(2/3),"Yes","No")</f>
        <v>#DIV/0!</v>
      </c>
      <c r="G81" s="91" t="e">
        <f>IF(G80&gt;=(2/3),"Yes","No")</f>
        <v>#DIV/0!</v>
      </c>
      <c r="H81" s="150" t="e">
        <f>IF(H80&gt;=(2/3),"Yes","No")</f>
        <v>#DIV/0!</v>
      </c>
    </row>
    <row r="82" spans="1:10" x14ac:dyDescent="0.25">
      <c r="A82" s="105"/>
      <c r="B82" s="83"/>
      <c r="C82" s="83"/>
      <c r="D82" s="83"/>
      <c r="E82" s="151" t="e">
        <f>IF(E81="No", "Note A", "Note B")</f>
        <v>#DIV/0!</v>
      </c>
      <c r="F82" s="151" t="e">
        <f>IF(F81="No", "Note A", "Note B")</f>
        <v>#DIV/0!</v>
      </c>
      <c r="G82" s="151" t="e">
        <f>IF(G81="No", "Note A", "Note B")</f>
        <v>#DIV/0!</v>
      </c>
      <c r="H82" s="152" t="e">
        <f>IF(H81="No", "Note A", "Note B")</f>
        <v>#DIV/0!</v>
      </c>
    </row>
    <row r="83" spans="1:10" x14ac:dyDescent="0.25">
      <c r="A83" s="136" t="s">
        <v>361</v>
      </c>
      <c r="D83" s="153"/>
      <c r="E83" s="153"/>
      <c r="F83" s="153"/>
      <c r="G83" s="153"/>
      <c r="H83" s="75"/>
    </row>
    <row r="84" spans="1:10" x14ac:dyDescent="0.25">
      <c r="A84" s="105"/>
      <c r="B84" s="87" t="s">
        <v>354</v>
      </c>
      <c r="C84" s="79"/>
      <c r="D84" s="79"/>
      <c r="E84" s="79"/>
      <c r="F84" s="79"/>
      <c r="G84" s="79"/>
      <c r="H84" s="80"/>
    </row>
    <row r="85" spans="1:10" x14ac:dyDescent="0.25">
      <c r="A85" s="105"/>
      <c r="B85" s="480"/>
      <c r="C85" s="480"/>
      <c r="D85" s="261"/>
      <c r="E85" s="262"/>
      <c r="F85" s="262"/>
      <c r="G85" s="263"/>
      <c r="H85" s="264"/>
      <c r="J85" s="138"/>
    </row>
    <row r="86" spans="1:10" x14ac:dyDescent="0.25">
      <c r="A86" s="105"/>
      <c r="B86" s="502"/>
      <c r="C86" s="503"/>
      <c r="D86" s="261"/>
      <c r="E86" s="262"/>
      <c r="F86" s="262"/>
      <c r="G86" s="263"/>
      <c r="H86" s="264"/>
      <c r="J86" s="138"/>
    </row>
    <row r="87" spans="1:10" x14ac:dyDescent="0.25">
      <c r="A87" s="105"/>
      <c r="B87" s="502"/>
      <c r="C87" s="503"/>
      <c r="D87" s="261"/>
      <c r="E87" s="262"/>
      <c r="F87" s="262"/>
      <c r="G87" s="263"/>
      <c r="H87" s="264"/>
      <c r="J87" s="138"/>
    </row>
    <row r="88" spans="1:10" x14ac:dyDescent="0.25">
      <c r="A88" s="105"/>
      <c r="B88" s="502"/>
      <c r="C88" s="503"/>
      <c r="D88" s="261"/>
      <c r="E88" s="262"/>
      <c r="F88" s="262"/>
      <c r="G88" s="263"/>
      <c r="H88" s="264"/>
      <c r="J88" s="138"/>
    </row>
    <row r="89" spans="1:10" x14ac:dyDescent="0.25">
      <c r="A89" s="105"/>
      <c r="B89" s="481" t="s">
        <v>288</v>
      </c>
      <c r="C89" s="483"/>
      <c r="D89" s="261"/>
      <c r="E89" s="262"/>
      <c r="F89" s="262"/>
      <c r="G89" s="263"/>
      <c r="H89" s="264"/>
      <c r="J89" s="138"/>
    </row>
    <row r="90" spans="1:10" x14ac:dyDescent="0.25">
      <c r="A90" s="105"/>
      <c r="B90" s="480"/>
      <c r="C90" s="480"/>
      <c r="D90" s="262"/>
      <c r="E90" s="262"/>
      <c r="F90" s="262"/>
      <c r="G90" s="265"/>
      <c r="H90" s="266"/>
    </row>
    <row r="91" spans="1:10" x14ac:dyDescent="0.25">
      <c r="A91" s="105"/>
      <c r="B91" s="87" t="s">
        <v>355</v>
      </c>
      <c r="C91" s="112"/>
      <c r="D91" s="139"/>
      <c r="E91" s="139"/>
      <c r="F91" s="139"/>
      <c r="G91" s="140"/>
      <c r="H91" s="141"/>
    </row>
    <row r="92" spans="1:10" x14ac:dyDescent="0.25">
      <c r="A92" s="105"/>
      <c r="B92" s="480"/>
      <c r="C92" s="480"/>
      <c r="D92" s="262"/>
      <c r="E92" s="262"/>
      <c r="F92" s="262"/>
      <c r="G92" s="265"/>
      <c r="H92" s="266"/>
    </row>
    <row r="93" spans="1:10" x14ac:dyDescent="0.25">
      <c r="A93" s="105"/>
      <c r="B93" s="502"/>
      <c r="C93" s="503"/>
      <c r="D93" s="262"/>
      <c r="E93" s="262"/>
      <c r="F93" s="262"/>
      <c r="G93" s="265"/>
      <c r="H93" s="266"/>
    </row>
    <row r="94" spans="1:10" x14ac:dyDescent="0.25">
      <c r="A94" s="105"/>
      <c r="B94" s="502"/>
      <c r="C94" s="503"/>
      <c r="D94" s="262"/>
      <c r="E94" s="262"/>
      <c r="F94" s="262"/>
      <c r="G94" s="265"/>
      <c r="H94" s="266"/>
    </row>
    <row r="95" spans="1:10" x14ac:dyDescent="0.25">
      <c r="A95" s="105"/>
      <c r="B95" s="502"/>
      <c r="C95" s="503"/>
      <c r="D95" s="262"/>
      <c r="E95" s="262"/>
      <c r="F95" s="262"/>
      <c r="G95" s="265"/>
      <c r="H95" s="266"/>
    </row>
    <row r="96" spans="1:10" x14ac:dyDescent="0.25">
      <c r="A96" s="105"/>
      <c r="B96" s="481" t="s">
        <v>288</v>
      </c>
      <c r="C96" s="483"/>
      <c r="D96" s="262"/>
      <c r="E96" s="262"/>
      <c r="F96" s="262"/>
      <c r="G96" s="265"/>
      <c r="H96" s="266"/>
    </row>
    <row r="97" spans="1:10" x14ac:dyDescent="0.25">
      <c r="A97" s="105"/>
      <c r="B97" s="480"/>
      <c r="C97" s="480"/>
      <c r="D97" s="262"/>
      <c r="E97" s="262"/>
      <c r="F97" s="262"/>
      <c r="G97" s="265"/>
      <c r="H97" s="266"/>
    </row>
    <row r="98" spans="1:10" x14ac:dyDescent="0.25">
      <c r="A98" s="105"/>
      <c r="B98" s="142"/>
      <c r="C98" s="119"/>
      <c r="D98" s="143">
        <f>SUM(D85:D97)</f>
        <v>0</v>
      </c>
      <c r="E98" s="144">
        <f>SUM(E85:E97)</f>
        <v>0</v>
      </c>
      <c r="F98" s="144">
        <f>SUM(F85:F97)</f>
        <v>0</v>
      </c>
      <c r="G98" s="143">
        <f>SUM(G85:G97)</f>
        <v>0</v>
      </c>
      <c r="H98" s="145">
        <f>SUM(H85:H97)</f>
        <v>0</v>
      </c>
    </row>
    <row r="99" spans="1:10" x14ac:dyDescent="0.25">
      <c r="A99" s="73" t="s">
        <v>301</v>
      </c>
      <c r="B99" s="49" t="s">
        <v>356</v>
      </c>
      <c r="C99" s="119"/>
      <c r="D99" s="146"/>
      <c r="E99" s="146"/>
      <c r="F99" s="146"/>
      <c r="G99" s="140"/>
      <c r="H99" s="141"/>
    </row>
    <row r="100" spans="1:10" x14ac:dyDescent="0.25">
      <c r="A100" s="105"/>
      <c r="C100" s="43" t="s">
        <v>357</v>
      </c>
      <c r="D100" s="143">
        <f>D98</f>
        <v>0</v>
      </c>
      <c r="E100" s="144">
        <f t="shared" ref="E100:H100" si="2">E98</f>
        <v>0</v>
      </c>
      <c r="F100" s="144">
        <f t="shared" si="2"/>
        <v>0</v>
      </c>
      <c r="G100" s="143">
        <f t="shared" si="2"/>
        <v>0</v>
      </c>
      <c r="H100" s="149">
        <f t="shared" si="2"/>
        <v>0</v>
      </c>
    </row>
    <row r="101" spans="1:10" x14ac:dyDescent="0.25">
      <c r="A101" s="105"/>
      <c r="C101" s="43" t="s">
        <v>358</v>
      </c>
      <c r="E101" s="300" t="e">
        <f>E100/D100</f>
        <v>#DIV/0!</v>
      </c>
      <c r="F101" s="300" t="e">
        <f>F100/D100</f>
        <v>#DIV/0!</v>
      </c>
      <c r="G101" s="300" t="e">
        <f>G100/D100</f>
        <v>#DIV/0!</v>
      </c>
      <c r="H101" s="301" t="e">
        <f>H100/D100</f>
        <v>#DIV/0!</v>
      </c>
    </row>
    <row r="102" spans="1:10" x14ac:dyDescent="0.25">
      <c r="A102" s="105"/>
      <c r="C102" s="43" t="s">
        <v>359</v>
      </c>
      <c r="E102" s="91" t="e">
        <f>IF(E101&gt;=(2/3),"Yes","No")</f>
        <v>#DIV/0!</v>
      </c>
      <c r="F102" s="91" t="e">
        <f>IF(F101&gt;=(2/3),"Yes","No")</f>
        <v>#DIV/0!</v>
      </c>
      <c r="G102" s="91" t="e">
        <f>IF(G101&gt;=(2/3),"Yes","No")</f>
        <v>#DIV/0!</v>
      </c>
      <c r="H102" s="150" t="e">
        <f>IF(H101&gt;=(2/3),"Yes","No")</f>
        <v>#DIV/0!</v>
      </c>
    </row>
    <row r="103" spans="1:10"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25">
      <c r="A104" s="136" t="s">
        <v>362</v>
      </c>
      <c r="D104" s="153"/>
      <c r="E104" s="153"/>
      <c r="F104" s="153"/>
      <c r="G104" s="153"/>
      <c r="H104" s="75"/>
    </row>
    <row r="105" spans="1:10" x14ac:dyDescent="0.25">
      <c r="A105" s="105"/>
      <c r="B105" s="87" t="s">
        <v>354</v>
      </c>
      <c r="C105" s="79"/>
      <c r="D105" s="79"/>
      <c r="E105" s="79"/>
      <c r="F105" s="79"/>
      <c r="G105" s="79"/>
      <c r="H105" s="80"/>
    </row>
    <row r="106" spans="1:10" x14ac:dyDescent="0.25">
      <c r="A106" s="105"/>
      <c r="B106" s="480"/>
      <c r="C106" s="480"/>
      <c r="D106" s="261"/>
      <c r="E106" s="262"/>
      <c r="F106" s="262"/>
      <c r="G106" s="263"/>
      <c r="H106" s="264"/>
      <c r="J106" s="138"/>
    </row>
    <row r="107" spans="1:10" x14ac:dyDescent="0.25">
      <c r="A107" s="105"/>
      <c r="B107" s="502"/>
      <c r="C107" s="503"/>
      <c r="D107" s="261"/>
      <c r="E107" s="262"/>
      <c r="F107" s="262"/>
      <c r="G107" s="263"/>
      <c r="H107" s="264"/>
      <c r="J107" s="138"/>
    </row>
    <row r="108" spans="1:10" x14ac:dyDescent="0.25">
      <c r="A108" s="105"/>
      <c r="B108" s="502"/>
      <c r="C108" s="503"/>
      <c r="D108" s="261"/>
      <c r="E108" s="262"/>
      <c r="F108" s="262"/>
      <c r="G108" s="263"/>
      <c r="H108" s="264"/>
      <c r="J108" s="138"/>
    </row>
    <row r="109" spans="1:10" x14ac:dyDescent="0.25">
      <c r="A109" s="105"/>
      <c r="B109" s="502"/>
      <c r="C109" s="503"/>
      <c r="D109" s="261"/>
      <c r="E109" s="262"/>
      <c r="F109" s="262"/>
      <c r="G109" s="263"/>
      <c r="H109" s="264"/>
      <c r="J109" s="138"/>
    </row>
    <row r="110" spans="1:10" x14ac:dyDescent="0.25">
      <c r="A110" s="105"/>
      <c r="B110" s="481" t="s">
        <v>288</v>
      </c>
      <c r="C110" s="483"/>
      <c r="D110" s="261"/>
      <c r="E110" s="262"/>
      <c r="F110" s="262"/>
      <c r="G110" s="263"/>
      <c r="H110" s="264"/>
      <c r="J110" s="138"/>
    </row>
    <row r="111" spans="1:10" x14ac:dyDescent="0.25">
      <c r="A111" s="105"/>
      <c r="B111" s="480"/>
      <c r="C111" s="480"/>
      <c r="D111" s="262"/>
      <c r="E111" s="262"/>
      <c r="F111" s="262"/>
      <c r="G111" s="265"/>
      <c r="H111" s="266"/>
    </row>
    <row r="112" spans="1:10" x14ac:dyDescent="0.25">
      <c r="A112" s="105"/>
      <c r="B112" s="87" t="s">
        <v>355</v>
      </c>
      <c r="C112" s="112"/>
      <c r="D112" s="139"/>
      <c r="E112" s="139"/>
      <c r="F112" s="139"/>
      <c r="G112" s="140"/>
      <c r="H112" s="141"/>
    </row>
    <row r="113" spans="1:8" x14ac:dyDescent="0.25">
      <c r="A113" s="105"/>
      <c r="B113" s="480"/>
      <c r="C113" s="480"/>
      <c r="D113" s="262"/>
      <c r="E113" s="262"/>
      <c r="F113" s="262"/>
      <c r="G113" s="265"/>
      <c r="H113" s="266"/>
    </row>
    <row r="114" spans="1:8" x14ac:dyDescent="0.25">
      <c r="A114" s="105"/>
      <c r="B114" s="502"/>
      <c r="C114" s="503"/>
      <c r="D114" s="262"/>
      <c r="E114" s="262"/>
      <c r="F114" s="262"/>
      <c r="G114" s="265"/>
      <c r="H114" s="266"/>
    </row>
    <row r="115" spans="1:8" x14ac:dyDescent="0.25">
      <c r="A115" s="105"/>
      <c r="B115" s="502"/>
      <c r="C115" s="503"/>
      <c r="D115" s="262"/>
      <c r="E115" s="262"/>
      <c r="F115" s="262"/>
      <c r="G115" s="265"/>
      <c r="H115" s="266"/>
    </row>
    <row r="116" spans="1:8" x14ac:dyDescent="0.25">
      <c r="A116" s="105"/>
      <c r="B116" s="502"/>
      <c r="C116" s="503"/>
      <c r="D116" s="262"/>
      <c r="E116" s="262"/>
      <c r="F116" s="262"/>
      <c r="G116" s="265"/>
      <c r="H116" s="266"/>
    </row>
    <row r="117" spans="1:8" x14ac:dyDescent="0.25">
      <c r="A117" s="105"/>
      <c r="B117" s="481" t="s">
        <v>288</v>
      </c>
      <c r="C117" s="483"/>
      <c r="D117" s="262"/>
      <c r="E117" s="262"/>
      <c r="F117" s="262"/>
      <c r="G117" s="265"/>
      <c r="H117" s="266"/>
    </row>
    <row r="118" spans="1:8" x14ac:dyDescent="0.25">
      <c r="A118" s="105"/>
      <c r="B118" s="480"/>
      <c r="C118" s="480"/>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356</v>
      </c>
      <c r="C120" s="119"/>
      <c r="D120" s="146"/>
      <c r="E120" s="146"/>
      <c r="F120" s="146"/>
      <c r="G120" s="140"/>
      <c r="H120" s="141"/>
    </row>
    <row r="121" spans="1:8" x14ac:dyDescent="0.25">
      <c r="A121" s="105"/>
      <c r="C121" s="43" t="s">
        <v>357</v>
      </c>
      <c r="D121" s="143">
        <f>D119</f>
        <v>0</v>
      </c>
      <c r="E121" s="144">
        <f t="shared" ref="E121:H121" si="3">E119</f>
        <v>0</v>
      </c>
      <c r="F121" s="144">
        <f t="shared" si="3"/>
        <v>0</v>
      </c>
      <c r="G121" s="143">
        <f t="shared" si="3"/>
        <v>0</v>
      </c>
      <c r="H121" s="149">
        <f t="shared" si="3"/>
        <v>0</v>
      </c>
    </row>
    <row r="122" spans="1:8" x14ac:dyDescent="0.25">
      <c r="A122" s="105"/>
      <c r="C122" s="43" t="s">
        <v>358</v>
      </c>
      <c r="E122" s="300" t="e">
        <f>E121/D121</f>
        <v>#DIV/0!</v>
      </c>
      <c r="F122" s="300" t="e">
        <f>F121/D121</f>
        <v>#DIV/0!</v>
      </c>
      <c r="G122" s="300" t="e">
        <f>G121/D121</f>
        <v>#DIV/0!</v>
      </c>
      <c r="H122" s="301" t="e">
        <f>H121/D121</f>
        <v>#DIV/0!</v>
      </c>
    </row>
    <row r="123" spans="1:8" x14ac:dyDescent="0.25">
      <c r="A123" s="105"/>
      <c r="C123" s="43" t="s">
        <v>359</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363</v>
      </c>
      <c r="C126" s="142" t="s">
        <v>364</v>
      </c>
      <c r="D126" s="142"/>
      <c r="E126" s="142"/>
      <c r="F126" s="142"/>
      <c r="G126" s="142"/>
      <c r="H126" s="155"/>
    </row>
    <row r="127" spans="1:8" ht="15" customHeight="1" x14ac:dyDescent="0.25">
      <c r="A127" s="105"/>
      <c r="B127" s="154" t="s">
        <v>365</v>
      </c>
      <c r="C127" s="515" t="s">
        <v>366</v>
      </c>
      <c r="D127" s="515"/>
      <c r="E127" s="515"/>
      <c r="F127" s="515"/>
      <c r="G127" s="515"/>
      <c r="H127" s="516"/>
    </row>
    <row r="128" spans="1:8" x14ac:dyDescent="0.25">
      <c r="A128" s="105"/>
      <c r="B128" s="156"/>
      <c r="C128" s="515"/>
      <c r="D128" s="515"/>
      <c r="E128" s="515"/>
      <c r="F128" s="515"/>
      <c r="G128" s="515"/>
      <c r="H128" s="516"/>
    </row>
    <row r="129" spans="1:10" x14ac:dyDescent="0.25">
      <c r="A129" s="105"/>
      <c r="E129" s="91"/>
      <c r="F129" s="91"/>
      <c r="G129" s="91"/>
      <c r="H129" s="150"/>
    </row>
    <row r="130" spans="1:10" x14ac:dyDescent="0.25">
      <c r="A130" s="73" t="s">
        <v>304</v>
      </c>
      <c r="B130" s="49" t="s">
        <v>367</v>
      </c>
      <c r="E130" s="91"/>
      <c r="F130" s="91"/>
      <c r="G130" s="91"/>
      <c r="H130" s="150"/>
    </row>
    <row r="131" spans="1:10" x14ac:dyDescent="0.25">
      <c r="A131" s="105"/>
      <c r="B131" s="504" t="s">
        <v>368</v>
      </c>
      <c r="C131" s="504"/>
      <c r="D131" s="504"/>
      <c r="E131" s="504"/>
      <c r="F131" s="504"/>
      <c r="G131" s="504"/>
      <c r="H131" s="505"/>
    </row>
    <row r="132" spans="1:10" x14ac:dyDescent="0.25">
      <c r="A132" s="73"/>
      <c r="B132" s="504"/>
      <c r="C132" s="504"/>
      <c r="D132" s="504"/>
      <c r="E132" s="504"/>
      <c r="F132" s="504"/>
      <c r="G132" s="504"/>
      <c r="H132" s="505"/>
    </row>
    <row r="133" spans="1:10" x14ac:dyDescent="0.25">
      <c r="A133" s="73"/>
      <c r="B133" s="504"/>
      <c r="C133" s="504"/>
      <c r="D133" s="504"/>
      <c r="E133" s="504"/>
      <c r="F133" s="504"/>
      <c r="G133" s="504"/>
      <c r="H133" s="505"/>
    </row>
    <row r="134" spans="1:10" x14ac:dyDescent="0.25">
      <c r="A134" s="73"/>
      <c r="E134" s="91"/>
      <c r="F134" s="91"/>
      <c r="G134" s="91"/>
      <c r="H134" s="150"/>
    </row>
    <row r="135" spans="1:10" x14ac:dyDescent="0.25">
      <c r="A135" s="73"/>
      <c r="B135" s="504" t="s">
        <v>369</v>
      </c>
      <c r="C135" s="504"/>
      <c r="D135" s="504"/>
      <c r="E135" s="504"/>
      <c r="F135" s="504"/>
      <c r="G135" s="504"/>
      <c r="H135" s="505"/>
    </row>
    <row r="136" spans="1:10" x14ac:dyDescent="0.25">
      <c r="A136" s="73"/>
      <c r="B136" s="504"/>
      <c r="C136" s="504"/>
      <c r="D136" s="504"/>
      <c r="E136" s="504"/>
      <c r="F136" s="504"/>
      <c r="G136" s="504"/>
      <c r="H136" s="505"/>
    </row>
    <row r="137" spans="1:10" x14ac:dyDescent="0.25">
      <c r="A137" s="73"/>
      <c r="B137" s="504"/>
      <c r="C137" s="504"/>
      <c r="D137" s="504"/>
      <c r="E137" s="504"/>
      <c r="F137" s="504"/>
      <c r="G137" s="504"/>
      <c r="H137" s="505"/>
    </row>
    <row r="138" spans="1:10" x14ac:dyDescent="0.25">
      <c r="A138" s="73"/>
      <c r="B138" s="504"/>
      <c r="C138" s="504"/>
      <c r="D138" s="504"/>
      <c r="E138" s="504"/>
      <c r="F138" s="504"/>
      <c r="G138" s="504"/>
      <c r="H138" s="505"/>
    </row>
    <row r="139" spans="1:10" x14ac:dyDescent="0.25">
      <c r="A139" s="73"/>
      <c r="B139" s="504"/>
      <c r="C139" s="504"/>
      <c r="D139" s="504"/>
      <c r="E139" s="504"/>
      <c r="F139" s="504"/>
      <c r="G139" s="504"/>
      <c r="H139" s="505"/>
    </row>
    <row r="140" spans="1:10" x14ac:dyDescent="0.25">
      <c r="A140" s="73"/>
      <c r="E140" s="91"/>
      <c r="F140" s="91"/>
      <c r="G140" s="91"/>
      <c r="H140" s="150"/>
    </row>
    <row r="141" spans="1:10" x14ac:dyDescent="0.25">
      <c r="A141" s="73"/>
      <c r="B141" s="49" t="s">
        <v>275</v>
      </c>
      <c r="D141" s="496"/>
      <c r="E141" s="496"/>
      <c r="F141" s="496"/>
      <c r="G141" s="496"/>
      <c r="H141" s="497"/>
      <c r="J141" s="131"/>
    </row>
    <row r="142" spans="1:10" x14ac:dyDescent="0.25">
      <c r="A142" s="73"/>
      <c r="D142" s="77"/>
      <c r="E142" s="157"/>
      <c r="F142" s="157"/>
      <c r="G142" s="157"/>
      <c r="H142" s="158"/>
    </row>
    <row r="143" spans="1:10" x14ac:dyDescent="0.25">
      <c r="A143" s="73"/>
      <c r="D143" s="77" t="s">
        <v>370</v>
      </c>
      <c r="E143" s="157" t="s">
        <v>371</v>
      </c>
      <c r="F143" s="157" t="s">
        <v>372</v>
      </c>
      <c r="G143" s="157"/>
      <c r="H143" s="158"/>
    </row>
    <row r="144" spans="1:10" x14ac:dyDescent="0.25">
      <c r="A144" s="73"/>
      <c r="B144" s="159" t="s">
        <v>373</v>
      </c>
      <c r="C144" s="83"/>
      <c r="D144" s="160" t="s">
        <v>374</v>
      </c>
      <c r="E144" s="161" t="s">
        <v>375</v>
      </c>
      <c r="F144" s="161" t="s">
        <v>376</v>
      </c>
      <c r="G144" s="517" t="s">
        <v>377</v>
      </c>
      <c r="H144" s="518"/>
    </row>
    <row r="145" spans="1:8" x14ac:dyDescent="0.25">
      <c r="A145" s="73"/>
      <c r="B145" s="43" t="s">
        <v>378</v>
      </c>
      <c r="C145" s="43" t="s">
        <v>349</v>
      </c>
      <c r="E145" s="91"/>
      <c r="G145" s="91"/>
      <c r="H145" s="150"/>
    </row>
    <row r="146" spans="1:8" x14ac:dyDescent="0.25">
      <c r="A146" s="73"/>
      <c r="C146" s="162" t="e">
        <f>IF(E60="Yes", "Complete Analysis", "N/A - Do Not Complete")</f>
        <v>#DIV/0!</v>
      </c>
      <c r="D146" s="285"/>
      <c r="E146" s="262"/>
      <c r="F146" s="90" t="e">
        <f>E146/E152</f>
        <v>#DIV/0!</v>
      </c>
      <c r="G146" s="500"/>
      <c r="H146" s="501"/>
    </row>
    <row r="147" spans="1:8" x14ac:dyDescent="0.25">
      <c r="A147" s="73"/>
      <c r="D147" s="285"/>
      <c r="E147" s="262"/>
      <c r="F147" s="90" t="e">
        <f>E147/E152</f>
        <v>#DIV/0!</v>
      </c>
      <c r="G147" s="500"/>
      <c r="H147" s="501"/>
    </row>
    <row r="148" spans="1:8" x14ac:dyDescent="0.25">
      <c r="A148" s="73"/>
      <c r="D148" s="285"/>
      <c r="E148" s="262"/>
      <c r="F148" s="90" t="e">
        <f>E148/E152</f>
        <v>#DIV/0!</v>
      </c>
      <c r="G148" s="500"/>
      <c r="H148" s="501"/>
    </row>
    <row r="149" spans="1:8" x14ac:dyDescent="0.25">
      <c r="A149" s="73"/>
      <c r="D149" s="285"/>
      <c r="E149" s="262"/>
      <c r="F149" s="90" t="e">
        <f>E149/E152</f>
        <v>#DIV/0!</v>
      </c>
      <c r="G149" s="500"/>
      <c r="H149" s="501"/>
    </row>
    <row r="150" spans="1:8" x14ac:dyDescent="0.25">
      <c r="A150" s="73"/>
      <c r="D150" s="285"/>
      <c r="E150" s="262"/>
      <c r="F150" s="90" t="e">
        <f>E150/E152</f>
        <v>#DIV/0!</v>
      </c>
      <c r="G150" s="500"/>
      <c r="H150" s="501"/>
    </row>
    <row r="151" spans="1:8" x14ac:dyDescent="0.25">
      <c r="A151" s="73"/>
      <c r="D151" s="286"/>
      <c r="E151" s="268"/>
      <c r="F151" s="90" t="e">
        <f>E151/E152</f>
        <v>#DIV/0!</v>
      </c>
      <c r="G151" s="498"/>
      <c r="H151" s="499"/>
    </row>
    <row r="152" spans="1:8" x14ac:dyDescent="0.25">
      <c r="A152" s="73"/>
      <c r="C152" s="163"/>
      <c r="D152" s="163" t="s">
        <v>379</v>
      </c>
      <c r="E152" s="164">
        <f>SUM(E146:E151)</f>
        <v>0</v>
      </c>
      <c r="F152" s="91"/>
      <c r="G152" s="165" t="s">
        <v>380</v>
      </c>
      <c r="H152" s="289"/>
    </row>
    <row r="153" spans="1:8" x14ac:dyDescent="0.25">
      <c r="A153" s="73"/>
      <c r="E153" s="91"/>
      <c r="F153" s="91"/>
      <c r="G153" s="91"/>
      <c r="H153" s="150"/>
    </row>
    <row r="154" spans="1:8" x14ac:dyDescent="0.25">
      <c r="A154" s="73"/>
      <c r="B154" s="43" t="s">
        <v>378</v>
      </c>
      <c r="C154" s="43" t="s">
        <v>350</v>
      </c>
      <c r="E154" s="91"/>
      <c r="F154" s="91"/>
      <c r="G154" s="91"/>
      <c r="H154" s="150"/>
    </row>
    <row r="155" spans="1:8" x14ac:dyDescent="0.25">
      <c r="A155" s="73"/>
      <c r="C155" s="162" t="e">
        <f>IF(F60="Yes", "Complete Analysis", "N/A - Do Not Complete")</f>
        <v>#DIV/0!</v>
      </c>
      <c r="D155" s="285"/>
      <c r="E155" s="262"/>
      <c r="F155" s="90" t="e">
        <f>E155/E161</f>
        <v>#DIV/0!</v>
      </c>
      <c r="G155" s="500"/>
      <c r="H155" s="501"/>
    </row>
    <row r="156" spans="1:8" x14ac:dyDescent="0.25">
      <c r="A156" s="73"/>
      <c r="D156" s="285"/>
      <c r="E156" s="262"/>
      <c r="F156" s="90" t="e">
        <f>E156/E161</f>
        <v>#DIV/0!</v>
      </c>
      <c r="G156" s="500"/>
      <c r="H156" s="501"/>
    </row>
    <row r="157" spans="1:8" x14ac:dyDescent="0.25">
      <c r="A157" s="73"/>
      <c r="D157" s="285"/>
      <c r="E157" s="262"/>
      <c r="F157" s="90" t="e">
        <f>E157/E161</f>
        <v>#DIV/0!</v>
      </c>
      <c r="G157" s="500"/>
      <c r="H157" s="501"/>
    </row>
    <row r="158" spans="1:8" x14ac:dyDescent="0.25">
      <c r="A158" s="73"/>
      <c r="D158" s="285"/>
      <c r="E158" s="262"/>
      <c r="F158" s="90" t="e">
        <f>E158/E161</f>
        <v>#DIV/0!</v>
      </c>
      <c r="G158" s="500"/>
      <c r="H158" s="501"/>
    </row>
    <row r="159" spans="1:8" x14ac:dyDescent="0.25">
      <c r="A159" s="73"/>
      <c r="D159" s="285"/>
      <c r="E159" s="262"/>
      <c r="F159" s="90" t="e">
        <f>E159/E161</f>
        <v>#DIV/0!</v>
      </c>
      <c r="G159" s="500"/>
      <c r="H159" s="501"/>
    </row>
    <row r="160" spans="1:8" x14ac:dyDescent="0.25">
      <c r="A160" s="73"/>
      <c r="D160" s="286"/>
      <c r="E160" s="268"/>
      <c r="F160" s="90" t="e">
        <f>E160/E161</f>
        <v>#DIV/0!</v>
      </c>
      <c r="G160" s="498"/>
      <c r="H160" s="499"/>
    </row>
    <row r="161" spans="1:11" x14ac:dyDescent="0.25">
      <c r="A161" s="73"/>
      <c r="D161" s="163" t="s">
        <v>381</v>
      </c>
      <c r="E161" s="164">
        <f>SUM(E155:E160)</f>
        <v>0</v>
      </c>
      <c r="F161" s="91"/>
      <c r="G161" s="165" t="s">
        <v>380</v>
      </c>
      <c r="H161" s="290"/>
    </row>
    <row r="162" spans="1:11" x14ac:dyDescent="0.25">
      <c r="A162" s="73"/>
      <c r="D162" s="163"/>
      <c r="E162" s="139"/>
      <c r="F162" s="91"/>
      <c r="G162" s="165"/>
      <c r="H162" s="166"/>
    </row>
    <row r="163" spans="1:11" x14ac:dyDescent="0.25">
      <c r="A163" s="105"/>
      <c r="B163" s="43" t="s">
        <v>378</v>
      </c>
      <c r="C163" s="43" t="s">
        <v>382</v>
      </c>
      <c r="E163" s="91"/>
      <c r="F163" s="91"/>
      <c r="G163" s="91"/>
      <c r="H163" s="150"/>
      <c r="I163" s="178"/>
      <c r="J163" s="131"/>
    </row>
    <row r="164" spans="1:11" x14ac:dyDescent="0.25">
      <c r="A164" s="105"/>
      <c r="C164" s="162" t="e">
        <f>IF(G60="Yes", "Complete Analysis", "N/A - Do Not Complete")</f>
        <v>#DIV/0!</v>
      </c>
      <c r="D164" s="285"/>
      <c r="E164" s="261"/>
      <c r="F164" s="90" t="e">
        <f>E164/$E$168</f>
        <v>#DIV/0!</v>
      </c>
      <c r="G164" s="500"/>
      <c r="H164" s="501"/>
      <c r="J164" s="138"/>
    </row>
    <row r="165" spans="1:11" x14ac:dyDescent="0.25">
      <c r="A165" s="105"/>
      <c r="C165" s="162"/>
      <c r="D165" s="285"/>
      <c r="E165" s="261"/>
      <c r="F165" s="90" t="e">
        <f>E165/$E$168</f>
        <v>#DIV/0!</v>
      </c>
      <c r="G165" s="500"/>
      <c r="H165" s="501"/>
      <c r="J165" s="138"/>
    </row>
    <row r="166" spans="1:11" x14ac:dyDescent="0.25">
      <c r="A166" s="105"/>
      <c r="D166" s="287"/>
      <c r="E166" s="261"/>
      <c r="F166" s="90" t="e">
        <f>E166/$E$168</f>
        <v>#DIV/0!</v>
      </c>
      <c r="G166" s="500"/>
      <c r="H166" s="501"/>
    </row>
    <row r="167" spans="1:11" x14ac:dyDescent="0.25">
      <c r="A167" s="105"/>
      <c r="D167" s="286"/>
      <c r="E167" s="261"/>
      <c r="F167" s="90" t="e">
        <f>E167/$E$168</f>
        <v>#DIV/0!</v>
      </c>
      <c r="G167" s="498"/>
      <c r="H167" s="499"/>
    </row>
    <row r="168" spans="1:11" x14ac:dyDescent="0.25">
      <c r="A168" s="105"/>
      <c r="D168" s="163" t="s">
        <v>383</v>
      </c>
      <c r="E168" s="167">
        <f>SUM(E164:E167)</f>
        <v>0</v>
      </c>
      <c r="F168" s="91"/>
      <c r="G168" s="165" t="s">
        <v>380</v>
      </c>
      <c r="H168" s="290"/>
    </row>
    <row r="169" spans="1:11" x14ac:dyDescent="0.25">
      <c r="A169" s="105"/>
      <c r="E169" s="91"/>
      <c r="F169" s="91"/>
      <c r="G169" s="91"/>
      <c r="H169" s="150"/>
    </row>
    <row r="170" spans="1:11" x14ac:dyDescent="0.25">
      <c r="A170" s="105"/>
      <c r="B170" s="43" t="s">
        <v>378</v>
      </c>
      <c r="C170" s="43" t="s">
        <v>384</v>
      </c>
      <c r="E170" s="91"/>
      <c r="F170" s="91"/>
      <c r="G170" s="91"/>
      <c r="H170" s="150"/>
      <c r="I170" s="178"/>
      <c r="J170" s="138"/>
    </row>
    <row r="171" spans="1:11" x14ac:dyDescent="0.25">
      <c r="A171" s="105"/>
      <c r="C171" s="162" t="e">
        <f>IF(G81 ="Yes", "Complete Analysis", "N/A - Do Not Complete")</f>
        <v>#DIV/0!</v>
      </c>
      <c r="D171" s="285"/>
      <c r="E171" s="261"/>
      <c r="F171" s="90" t="e">
        <f>E171/$E$176</f>
        <v>#DIV/0!</v>
      </c>
      <c r="G171" s="500"/>
      <c r="H171" s="501"/>
      <c r="J171" s="131"/>
    </row>
    <row r="172" spans="1:11" x14ac:dyDescent="0.25">
      <c r="A172" s="105"/>
      <c r="C172" s="162"/>
      <c r="D172" s="285"/>
      <c r="E172" s="261"/>
      <c r="F172" s="90" t="e">
        <f>E172/$E$176</f>
        <v>#DIV/0!</v>
      </c>
      <c r="G172" s="500"/>
      <c r="H172" s="501"/>
      <c r="K172" s="131"/>
    </row>
    <row r="173" spans="1:11" x14ac:dyDescent="0.25">
      <c r="A173" s="105"/>
      <c r="D173" s="287"/>
      <c r="E173" s="261"/>
      <c r="F173" s="90" t="e">
        <f>E173/$E$176</f>
        <v>#DIV/0!</v>
      </c>
      <c r="G173" s="500"/>
      <c r="H173" s="501"/>
    </row>
    <row r="174" spans="1:11" x14ac:dyDescent="0.25">
      <c r="A174" s="105"/>
      <c r="D174" s="287"/>
      <c r="E174" s="261"/>
      <c r="F174" s="90" t="e">
        <f>E174/$E$176</f>
        <v>#DIV/0!</v>
      </c>
      <c r="G174" s="500"/>
      <c r="H174" s="501"/>
    </row>
    <row r="175" spans="1:11" x14ac:dyDescent="0.25">
      <c r="A175" s="105"/>
      <c r="D175" s="286"/>
      <c r="E175" s="261"/>
      <c r="F175" s="90" t="e">
        <f>E175/$E$176</f>
        <v>#DIV/0!</v>
      </c>
      <c r="G175" s="498"/>
      <c r="H175" s="499"/>
    </row>
    <row r="176" spans="1:11" x14ac:dyDescent="0.25">
      <c r="A176" s="105"/>
      <c r="D176" s="163" t="s">
        <v>383</v>
      </c>
      <c r="E176" s="167">
        <f>SUM(E171:E175)</f>
        <v>0</v>
      </c>
      <c r="F176" s="91"/>
      <c r="G176" s="165" t="s">
        <v>380</v>
      </c>
      <c r="H176" s="290"/>
    </row>
    <row r="177" spans="1:11" x14ac:dyDescent="0.25">
      <c r="A177" s="105"/>
      <c r="E177" s="91"/>
      <c r="F177" s="91"/>
      <c r="G177" s="91"/>
      <c r="H177" s="150"/>
    </row>
    <row r="178" spans="1:11" x14ac:dyDescent="0.25">
      <c r="A178" s="105"/>
      <c r="B178" s="43" t="s">
        <v>378</v>
      </c>
      <c r="C178" s="43" t="s">
        <v>385</v>
      </c>
      <c r="E178" s="91"/>
      <c r="F178" s="91"/>
      <c r="G178" s="91"/>
      <c r="H178" s="150"/>
      <c r="J178" s="138"/>
    </row>
    <row r="179" spans="1:11" x14ac:dyDescent="0.25">
      <c r="A179" s="105"/>
      <c r="C179" s="162" t="e">
        <f>IF(G102="Yes", "Complete Analysis", "N/A - Do Not Complete")</f>
        <v>#DIV/0!</v>
      </c>
      <c r="D179" s="285"/>
      <c r="E179" s="261"/>
      <c r="F179" s="90" t="e">
        <f>E179/$E$187</f>
        <v>#DIV/0!</v>
      </c>
      <c r="G179" s="500"/>
      <c r="H179" s="501"/>
      <c r="J179" s="131"/>
    </row>
    <row r="180" spans="1:11" x14ac:dyDescent="0.25">
      <c r="A180" s="105"/>
      <c r="C180" s="162"/>
      <c r="D180" s="285"/>
      <c r="E180" s="261"/>
      <c r="F180" s="90" t="e">
        <f>E180/$E$187</f>
        <v>#DIV/0!</v>
      </c>
      <c r="G180" s="500"/>
      <c r="H180" s="501"/>
      <c r="K180" s="131"/>
    </row>
    <row r="181" spans="1:11" x14ac:dyDescent="0.25">
      <c r="A181" s="105"/>
      <c r="C181" s="162"/>
      <c r="D181" s="287"/>
      <c r="E181" s="261"/>
      <c r="F181" s="90"/>
      <c r="G181" s="500"/>
      <c r="H181" s="501"/>
      <c r="K181" s="131"/>
    </row>
    <row r="182" spans="1:11" x14ac:dyDescent="0.25">
      <c r="A182" s="105"/>
      <c r="C182" s="162"/>
      <c r="D182" s="287"/>
      <c r="E182" s="261"/>
      <c r="F182" s="90" t="e">
        <f>E182/$E$187</f>
        <v>#DIV/0!</v>
      </c>
      <c r="G182" s="500"/>
      <c r="H182" s="501"/>
      <c r="K182" s="131"/>
    </row>
    <row r="183" spans="1:11" x14ac:dyDescent="0.25">
      <c r="A183" s="105"/>
      <c r="C183" s="162"/>
      <c r="D183" s="287"/>
      <c r="E183" s="261"/>
      <c r="F183" s="90" t="e">
        <f>E183/$E$187</f>
        <v>#DIV/0!</v>
      </c>
      <c r="G183" s="500"/>
      <c r="H183" s="501"/>
      <c r="K183" s="131"/>
    </row>
    <row r="184" spans="1:11" x14ac:dyDescent="0.25">
      <c r="A184" s="105"/>
      <c r="C184" s="162"/>
      <c r="D184" s="287"/>
      <c r="E184" s="261"/>
      <c r="F184" s="90" t="e">
        <f>E184/$E$187</f>
        <v>#DIV/0!</v>
      </c>
      <c r="G184" s="500"/>
      <c r="H184" s="501"/>
      <c r="K184" s="131"/>
    </row>
    <row r="185" spans="1:11" x14ac:dyDescent="0.25">
      <c r="A185" s="105"/>
      <c r="D185" s="287"/>
      <c r="E185" s="261"/>
      <c r="F185" s="90" t="e">
        <f>E185/$E$187</f>
        <v>#DIV/0!</v>
      </c>
      <c r="G185" s="500"/>
      <c r="H185" s="501"/>
    </row>
    <row r="186" spans="1:11" x14ac:dyDescent="0.25">
      <c r="A186" s="105"/>
      <c r="D186" s="286"/>
      <c r="E186" s="261"/>
      <c r="F186" s="90" t="e">
        <f>E186/$E$187</f>
        <v>#DIV/0!</v>
      </c>
      <c r="G186" s="498"/>
      <c r="H186" s="499"/>
    </row>
    <row r="187" spans="1:11" x14ac:dyDescent="0.25">
      <c r="A187" s="105"/>
      <c r="D187" s="163" t="s">
        <v>383</v>
      </c>
      <c r="E187" s="167">
        <f>SUM(E179:E186)</f>
        <v>0</v>
      </c>
      <c r="F187" s="91"/>
      <c r="G187" s="165" t="s">
        <v>380</v>
      </c>
      <c r="H187" s="290"/>
    </row>
    <row r="188" spans="1:11" x14ac:dyDescent="0.25">
      <c r="A188" s="105"/>
      <c r="E188" s="91"/>
      <c r="F188" s="91"/>
      <c r="G188" s="91"/>
      <c r="H188" s="150"/>
    </row>
    <row r="189" spans="1:11" x14ac:dyDescent="0.25">
      <c r="A189" s="105"/>
      <c r="B189" s="43" t="s">
        <v>378</v>
      </c>
      <c r="C189" s="43" t="s">
        <v>386</v>
      </c>
      <c r="E189" s="91"/>
      <c r="F189" s="91"/>
      <c r="G189" s="91"/>
      <c r="H189" s="150"/>
      <c r="J189" s="138"/>
    </row>
    <row r="190" spans="1:11" x14ac:dyDescent="0.25">
      <c r="A190" s="105"/>
      <c r="C190" s="162" t="e">
        <f>IF(G123="Yes", "Complete Analysis", "N/A - Do Not Complete")</f>
        <v>#DIV/0!</v>
      </c>
      <c r="D190" s="285"/>
      <c r="E190" s="261"/>
      <c r="F190" s="90" t="e">
        <f>E190/$E$194</f>
        <v>#DIV/0!</v>
      </c>
      <c r="G190" s="500"/>
      <c r="H190" s="501"/>
      <c r="J190" s="131"/>
    </row>
    <row r="191" spans="1:11" x14ac:dyDescent="0.25">
      <c r="A191" s="105"/>
      <c r="C191" s="162"/>
      <c r="D191" s="285"/>
      <c r="E191" s="261"/>
      <c r="F191" s="90" t="e">
        <f>E191/$E$194</f>
        <v>#DIV/0!</v>
      </c>
      <c r="G191" s="500"/>
      <c r="H191" s="501"/>
      <c r="K191" s="131"/>
    </row>
    <row r="192" spans="1:11" x14ac:dyDescent="0.25">
      <c r="A192" s="105"/>
      <c r="D192" s="287"/>
      <c r="E192" s="261"/>
      <c r="F192" s="90" t="e">
        <f>E192/$E$194</f>
        <v>#DIV/0!</v>
      </c>
      <c r="G192" s="500"/>
      <c r="H192" s="501"/>
    </row>
    <row r="193" spans="1:10" x14ac:dyDescent="0.25">
      <c r="A193" s="105"/>
      <c r="D193" s="286"/>
      <c r="E193" s="261"/>
      <c r="F193" s="90" t="e">
        <f>E193/$E$194</f>
        <v>#DIV/0!</v>
      </c>
      <c r="G193" s="498"/>
      <c r="H193" s="499"/>
    </row>
    <row r="194" spans="1:10" x14ac:dyDescent="0.25">
      <c r="A194" s="105"/>
      <c r="D194" s="163" t="s">
        <v>383</v>
      </c>
      <c r="E194" s="167">
        <f>SUM(E190:E193)</f>
        <v>0</v>
      </c>
      <c r="F194" s="91"/>
      <c r="G194" s="165" t="s">
        <v>380</v>
      </c>
      <c r="H194" s="290"/>
    </row>
    <row r="195" spans="1:10" x14ac:dyDescent="0.25">
      <c r="A195" s="105"/>
      <c r="E195" s="91"/>
      <c r="F195" s="91"/>
      <c r="G195" s="91"/>
      <c r="H195" s="150"/>
    </row>
    <row r="196" spans="1:10" x14ac:dyDescent="0.25">
      <c r="A196" s="105"/>
      <c r="B196" s="43" t="s">
        <v>378</v>
      </c>
      <c r="C196" s="43" t="s">
        <v>387</v>
      </c>
      <c r="E196" s="91"/>
      <c r="F196" s="91"/>
      <c r="G196" s="91"/>
      <c r="H196" s="150"/>
    </row>
    <row r="197" spans="1:10" x14ac:dyDescent="0.25">
      <c r="A197" s="105"/>
      <c r="C197" s="162" t="e">
        <f>IF(H60="Yes", "Complete Analysis", "N/A - Do Not Complete")</f>
        <v>#DIV/0!</v>
      </c>
      <c r="D197" s="288"/>
      <c r="E197" s="261"/>
      <c r="F197" s="90" t="e">
        <f>E197/E199</f>
        <v>#DIV/0!</v>
      </c>
      <c r="G197" s="500"/>
      <c r="H197" s="501"/>
    </row>
    <row r="198" spans="1:10" x14ac:dyDescent="0.25">
      <c r="A198" s="105"/>
      <c r="C198" s="162"/>
      <c r="D198" s="286"/>
      <c r="E198" s="269"/>
      <c r="F198" s="90" t="e">
        <f>E198/E199</f>
        <v>#DIV/0!</v>
      </c>
      <c r="G198" s="498"/>
      <c r="H198" s="499"/>
    </row>
    <row r="199" spans="1:10" x14ac:dyDescent="0.25">
      <c r="A199" s="105"/>
      <c r="C199" s="162"/>
      <c r="D199" s="163" t="s">
        <v>388</v>
      </c>
      <c r="E199" s="167">
        <f>SUM(E197:E198)</f>
        <v>0</v>
      </c>
      <c r="F199" s="90"/>
      <c r="G199" s="165" t="s">
        <v>380</v>
      </c>
      <c r="H199" s="291"/>
    </row>
    <row r="200" spans="1:10" ht="15.75" thickBot="1" x14ac:dyDescent="0.3">
      <c r="A200" s="120"/>
      <c r="B200" s="95"/>
      <c r="C200" s="168"/>
      <c r="D200" s="169"/>
      <c r="E200" s="169"/>
      <c r="F200" s="170"/>
      <c r="G200" s="96"/>
      <c r="H200" s="171"/>
    </row>
    <row r="201" spans="1:10" ht="15.75" thickBot="1" x14ac:dyDescent="0.3">
      <c r="C201" s="162"/>
      <c r="E201" s="139"/>
      <c r="F201" s="91"/>
      <c r="G201" s="91"/>
      <c r="H201" s="91"/>
    </row>
    <row r="202" spans="1:10" ht="16.5" thickBot="1" x14ac:dyDescent="0.3">
      <c r="A202" s="492" t="s">
        <v>401</v>
      </c>
      <c r="B202" s="493"/>
      <c r="C202" s="493"/>
      <c r="D202" s="493"/>
      <c r="E202" s="493"/>
      <c r="F202" s="493"/>
      <c r="G202" s="493"/>
      <c r="H202" s="494"/>
    </row>
    <row r="203" spans="1:10" x14ac:dyDescent="0.25">
      <c r="A203" s="73" t="s">
        <v>309</v>
      </c>
      <c r="B203" s="509" t="s">
        <v>390</v>
      </c>
      <c r="C203" s="509"/>
      <c r="D203" s="509"/>
      <c r="E203" s="509"/>
      <c r="F203" s="509"/>
      <c r="G203" s="509"/>
      <c r="H203" s="510"/>
    </row>
    <row r="204" spans="1:10" x14ac:dyDescent="0.25">
      <c r="A204" s="73"/>
      <c r="B204" s="504"/>
      <c r="C204" s="504"/>
      <c r="D204" s="504"/>
      <c r="E204" s="504"/>
      <c r="F204" s="504"/>
      <c r="G204" s="504"/>
      <c r="H204" s="505"/>
    </row>
    <row r="205" spans="1:10" x14ac:dyDescent="0.25">
      <c r="A205" s="105"/>
      <c r="H205" s="75"/>
    </row>
    <row r="206" spans="1:10" x14ac:dyDescent="0.25">
      <c r="A206" s="73"/>
      <c r="B206" s="49" t="s">
        <v>275</v>
      </c>
      <c r="D206" s="496"/>
      <c r="E206" s="496"/>
      <c r="F206" s="496"/>
      <c r="G206" s="496"/>
      <c r="H206" s="497"/>
      <c r="J206" s="131"/>
    </row>
    <row r="207" spans="1:10" x14ac:dyDescent="0.25">
      <c r="A207" s="73"/>
      <c r="C207" s="77"/>
      <c r="D207" s="77"/>
      <c r="E207" s="77"/>
      <c r="F207" s="77"/>
      <c r="G207" s="77"/>
      <c r="H207" s="78"/>
      <c r="J207" s="49"/>
    </row>
    <row r="208" spans="1:10" x14ac:dyDescent="0.25">
      <c r="A208" s="105"/>
      <c r="E208" s="511" t="s">
        <v>346</v>
      </c>
      <c r="F208" s="511"/>
      <c r="G208" s="511"/>
      <c r="H208" s="512"/>
      <c r="J208" s="49"/>
    </row>
    <row r="209" spans="1:10" x14ac:dyDescent="0.25">
      <c r="A209" s="105"/>
      <c r="E209" s="79" t="s">
        <v>311</v>
      </c>
      <c r="F209" s="79" t="s">
        <v>311</v>
      </c>
      <c r="G209" s="79" t="s">
        <v>311</v>
      </c>
      <c r="H209" s="80" t="s">
        <v>311</v>
      </c>
      <c r="J209" s="49"/>
    </row>
    <row r="210" spans="1:10" x14ac:dyDescent="0.25">
      <c r="A210" s="105"/>
      <c r="B210" s="81" t="s">
        <v>402</v>
      </c>
      <c r="C210" s="82"/>
      <c r="D210" s="83"/>
      <c r="E210" s="82" t="s">
        <v>349</v>
      </c>
      <c r="F210" s="82" t="s">
        <v>350</v>
      </c>
      <c r="G210" s="82" t="s">
        <v>351</v>
      </c>
      <c r="H210" s="134" t="s">
        <v>352</v>
      </c>
      <c r="J210" s="49"/>
    </row>
    <row r="211" spans="1:10" ht="21.95" customHeight="1" x14ac:dyDescent="0.25">
      <c r="A211" s="105"/>
      <c r="B211" s="87" t="s">
        <v>354</v>
      </c>
      <c r="C211" s="79"/>
      <c r="D211" s="79"/>
      <c r="E211" s="79"/>
      <c r="F211" s="79"/>
      <c r="G211" s="79"/>
      <c r="H211" s="80"/>
      <c r="J211" s="131"/>
    </row>
    <row r="212" spans="1:10" x14ac:dyDescent="0.25">
      <c r="A212" s="105"/>
      <c r="B212" s="513"/>
      <c r="C212" s="513"/>
      <c r="D212" s="513"/>
      <c r="E212" s="270"/>
      <c r="F212" s="270"/>
      <c r="G212" s="272"/>
      <c r="H212" s="271"/>
    </row>
    <row r="213" spans="1:10" x14ac:dyDescent="0.25">
      <c r="A213" s="105"/>
      <c r="B213" s="480"/>
      <c r="C213" s="480"/>
      <c r="D213" s="480"/>
      <c r="E213" s="272"/>
      <c r="F213" s="272"/>
      <c r="G213" s="272"/>
      <c r="H213" s="271"/>
    </row>
    <row r="214" spans="1:10" x14ac:dyDescent="0.25">
      <c r="A214" s="105"/>
      <c r="B214" s="480"/>
      <c r="C214" s="480"/>
      <c r="D214" s="480"/>
      <c r="E214" s="272"/>
      <c r="F214" s="272"/>
      <c r="G214" s="272"/>
      <c r="H214" s="271"/>
    </row>
    <row r="215" spans="1:10" x14ac:dyDescent="0.25">
      <c r="A215" s="105"/>
      <c r="B215" s="480"/>
      <c r="C215" s="480"/>
      <c r="D215" s="480"/>
      <c r="E215" s="272"/>
      <c r="F215" s="272"/>
      <c r="G215" s="272"/>
      <c r="H215" s="271"/>
    </row>
    <row r="216" spans="1:10" x14ac:dyDescent="0.25">
      <c r="A216" s="105"/>
      <c r="B216" s="508" t="s">
        <v>288</v>
      </c>
      <c r="C216" s="508"/>
      <c r="D216" s="508"/>
      <c r="E216" s="272"/>
      <c r="F216" s="272"/>
      <c r="G216" s="272"/>
      <c r="H216" s="273"/>
    </row>
    <row r="217" spans="1:10" x14ac:dyDescent="0.25">
      <c r="A217" s="105"/>
      <c r="B217" s="480"/>
      <c r="C217" s="480"/>
      <c r="D217" s="480"/>
      <c r="E217" s="272"/>
      <c r="F217" s="272"/>
      <c r="G217" s="272"/>
      <c r="H217" s="273"/>
    </row>
    <row r="218" spans="1:10" ht="21.95" customHeight="1" x14ac:dyDescent="0.25">
      <c r="A218" s="105"/>
      <c r="B218" s="87" t="s">
        <v>355</v>
      </c>
      <c r="C218" s="112"/>
      <c r="D218" s="139"/>
      <c r="E218" s="139"/>
      <c r="F218" s="139"/>
      <c r="G218" s="140"/>
      <c r="H218" s="141"/>
    </row>
    <row r="219" spans="1:10" x14ac:dyDescent="0.25">
      <c r="A219" s="105"/>
      <c r="B219" s="480"/>
      <c r="C219" s="480"/>
      <c r="D219" s="480"/>
      <c r="E219" s="272"/>
      <c r="F219" s="272"/>
      <c r="G219" s="272"/>
      <c r="H219" s="273"/>
    </row>
    <row r="220" spans="1:10" x14ac:dyDescent="0.25">
      <c r="A220" s="105"/>
      <c r="B220" s="502"/>
      <c r="C220" s="514"/>
      <c r="D220" s="503"/>
      <c r="E220" s="272"/>
      <c r="F220" s="272"/>
      <c r="G220" s="272"/>
      <c r="H220" s="273"/>
    </row>
    <row r="221" spans="1:10" x14ac:dyDescent="0.25">
      <c r="A221" s="105"/>
      <c r="B221" s="502"/>
      <c r="C221" s="514"/>
      <c r="D221" s="503"/>
      <c r="E221" s="272"/>
      <c r="F221" s="272"/>
      <c r="G221" s="272"/>
      <c r="H221" s="273"/>
    </row>
    <row r="222" spans="1:10" x14ac:dyDescent="0.25">
      <c r="A222" s="105"/>
      <c r="B222" s="502"/>
      <c r="C222" s="514"/>
      <c r="D222" s="503"/>
      <c r="E222" s="272"/>
      <c r="F222" s="272"/>
      <c r="G222" s="272"/>
      <c r="H222" s="273"/>
    </row>
    <row r="223" spans="1:10" x14ac:dyDescent="0.25">
      <c r="A223" s="105"/>
      <c r="B223" s="481" t="s">
        <v>288</v>
      </c>
      <c r="C223" s="482"/>
      <c r="D223" s="483"/>
      <c r="E223" s="272"/>
      <c r="F223" s="272"/>
      <c r="G223" s="272"/>
      <c r="H223" s="273"/>
    </row>
    <row r="224" spans="1:10" x14ac:dyDescent="0.25">
      <c r="A224" s="105"/>
      <c r="B224" s="480"/>
      <c r="C224" s="480"/>
      <c r="D224" s="480"/>
      <c r="E224" s="272"/>
      <c r="F224" s="272"/>
      <c r="G224" s="272"/>
      <c r="H224" s="273"/>
    </row>
    <row r="225" spans="1:10" x14ac:dyDescent="0.25">
      <c r="A225" s="105"/>
      <c r="B225" s="118"/>
      <c r="C225" s="118"/>
      <c r="D225" s="118"/>
      <c r="E225" s="119"/>
      <c r="F225" s="119"/>
      <c r="G225" s="119"/>
      <c r="H225" s="172"/>
    </row>
    <row r="226" spans="1:10" x14ac:dyDescent="0.25">
      <c r="A226" s="73" t="s">
        <v>314</v>
      </c>
      <c r="B226" s="117" t="s">
        <v>315</v>
      </c>
      <c r="C226" s="118"/>
      <c r="D226" s="118"/>
      <c r="E226" s="119"/>
      <c r="F226" s="119"/>
      <c r="G226" s="119"/>
      <c r="H226" s="172"/>
      <c r="J226" s="138"/>
    </row>
    <row r="227" spans="1:10" x14ac:dyDescent="0.25">
      <c r="A227" s="105"/>
      <c r="B227" s="484"/>
      <c r="C227" s="484"/>
      <c r="D227" s="484"/>
      <c r="E227" s="484"/>
      <c r="F227" s="484"/>
      <c r="G227" s="484"/>
      <c r="H227" s="485"/>
      <c r="J227" s="131"/>
    </row>
    <row r="228" spans="1:10" ht="43.15" customHeight="1" x14ac:dyDescent="0.25">
      <c r="A228" s="105"/>
      <c r="B228" s="484"/>
      <c r="C228" s="484"/>
      <c r="D228" s="484"/>
      <c r="E228" s="484"/>
      <c r="F228" s="484"/>
      <c r="G228" s="484"/>
      <c r="H228" s="485"/>
      <c r="J228" s="138"/>
    </row>
    <row r="229" spans="1:10" ht="15.75" thickBot="1" x14ac:dyDescent="0.3">
      <c r="A229" s="120"/>
      <c r="B229" s="173"/>
      <c r="C229" s="174"/>
      <c r="D229" s="174"/>
      <c r="E229" s="174"/>
      <c r="F229" s="174"/>
      <c r="G229" s="174"/>
      <c r="H229" s="175"/>
    </row>
    <row r="230" spans="1:10" x14ac:dyDescent="0.25">
      <c r="C230" s="162"/>
      <c r="E230" s="139"/>
      <c r="F230" s="91"/>
      <c r="G230" s="91"/>
      <c r="H230" s="91"/>
    </row>
  </sheetData>
  <sheetProtection algorithmName="SHA-512" hashValue="2c877D52yIcgupu93S4eavb5XiKGEDREJluDcO6vtJ2NF9/JYdeDCqSdNEI2hWhU77qWDGUT0NX9ekXeynh0Iw==" saltValue="MEc9VZlcrAGLuXuj4CzexQ==" spinCount="100000" sheet="1" objects="1" scenarios="1" insertRows="0"/>
  <mergeCells count="112">
    <mergeCell ref="B17:E18"/>
    <mergeCell ref="B76:C76"/>
    <mergeCell ref="A28:H28"/>
    <mergeCell ref="B29:H30"/>
    <mergeCell ref="E37:H37"/>
    <mergeCell ref="B43:C43"/>
    <mergeCell ref="B48:C48"/>
    <mergeCell ref="B50:C50"/>
    <mergeCell ref="B55:C55"/>
    <mergeCell ref="B64:C64"/>
    <mergeCell ref="B69:C69"/>
    <mergeCell ref="B71:C71"/>
    <mergeCell ref="B53:C53"/>
    <mergeCell ref="B52:C52"/>
    <mergeCell ref="B73:C73"/>
    <mergeCell ref="B74:C74"/>
    <mergeCell ref="B75:C75"/>
    <mergeCell ref="B65:C65"/>
    <mergeCell ref="B66:C66"/>
    <mergeCell ref="B67:C67"/>
    <mergeCell ref="B68:C68"/>
    <mergeCell ref="B72:C72"/>
    <mergeCell ref="D33:H35"/>
    <mergeCell ref="D141:H141"/>
    <mergeCell ref="B85:C85"/>
    <mergeCell ref="B90:C90"/>
    <mergeCell ref="B92:C92"/>
    <mergeCell ref="B97:C97"/>
    <mergeCell ref="B106:C106"/>
    <mergeCell ref="B111:C111"/>
    <mergeCell ref="B113:C113"/>
    <mergeCell ref="B118:C118"/>
    <mergeCell ref="C127:H128"/>
    <mergeCell ref="B131:H133"/>
    <mergeCell ref="B135:H139"/>
    <mergeCell ref="B107:C107"/>
    <mergeCell ref="B108:C108"/>
    <mergeCell ref="B109:C109"/>
    <mergeCell ref="B110:C110"/>
    <mergeCell ref="B86:C86"/>
    <mergeCell ref="B87:C87"/>
    <mergeCell ref="B88:C88"/>
    <mergeCell ref="B89:C89"/>
    <mergeCell ref="B117:C117"/>
    <mergeCell ref="G159:H159"/>
    <mergeCell ref="G144:H144"/>
    <mergeCell ref="G146:H146"/>
    <mergeCell ref="G147:H147"/>
    <mergeCell ref="G148:H148"/>
    <mergeCell ref="G149:H149"/>
    <mergeCell ref="G150:H150"/>
    <mergeCell ref="G151:H151"/>
    <mergeCell ref="G155:H155"/>
    <mergeCell ref="G156:H156"/>
    <mergeCell ref="G157:H157"/>
    <mergeCell ref="G158:H158"/>
    <mergeCell ref="B224:D224"/>
    <mergeCell ref="B227:H228"/>
    <mergeCell ref="B213:D213"/>
    <mergeCell ref="B214:D214"/>
    <mergeCell ref="B215:D215"/>
    <mergeCell ref="B216:D216"/>
    <mergeCell ref="B217:D217"/>
    <mergeCell ref="B219:D219"/>
    <mergeCell ref="B220:D220"/>
    <mergeCell ref="B221:D221"/>
    <mergeCell ref="B222:D222"/>
    <mergeCell ref="B223:D223"/>
    <mergeCell ref="G198:H198"/>
    <mergeCell ref="A202:H202"/>
    <mergeCell ref="B203:H204"/>
    <mergeCell ref="D206:H206"/>
    <mergeCell ref="E208:H208"/>
    <mergeCell ref="G172:H172"/>
    <mergeCell ref="G173:H173"/>
    <mergeCell ref="G174:H174"/>
    <mergeCell ref="G175:H175"/>
    <mergeCell ref="G181:H181"/>
    <mergeCell ref="G180:H180"/>
    <mergeCell ref="G193:H193"/>
    <mergeCell ref="G192:H192"/>
    <mergeCell ref="G191:H191"/>
    <mergeCell ref="G186:H186"/>
    <mergeCell ref="G185:H185"/>
    <mergeCell ref="G184:H184"/>
    <mergeCell ref="G183:H183"/>
    <mergeCell ref="G182:H182"/>
    <mergeCell ref="G190:H190"/>
    <mergeCell ref="B212:D212"/>
    <mergeCell ref="G160:H160"/>
    <mergeCell ref="G164:H164"/>
    <mergeCell ref="G171:H171"/>
    <mergeCell ref="G179:H179"/>
    <mergeCell ref="B24:G24"/>
    <mergeCell ref="B25:G25"/>
    <mergeCell ref="G165:H165"/>
    <mergeCell ref="G166:H166"/>
    <mergeCell ref="G167:H167"/>
    <mergeCell ref="B51:C51"/>
    <mergeCell ref="B47:C47"/>
    <mergeCell ref="B46:C46"/>
    <mergeCell ref="B45:C45"/>
    <mergeCell ref="B44:C44"/>
    <mergeCell ref="B93:C93"/>
    <mergeCell ref="B94:C94"/>
    <mergeCell ref="B95:C95"/>
    <mergeCell ref="B96:C96"/>
    <mergeCell ref="B54:C54"/>
    <mergeCell ref="B114:C114"/>
    <mergeCell ref="B115:C115"/>
    <mergeCell ref="B116:C116"/>
    <mergeCell ref="G197:H197"/>
  </mergeCells>
  <conditionalFormatting sqref="A41">
    <cfRule type="expression" dxfId="152" priority="4">
      <formula>$F$17="no"</formula>
    </cfRule>
  </conditionalFormatting>
  <conditionalFormatting sqref="A28:H32 A33:D33 A34:C35 A36:H164 A165:G167 A168:H171 A172:G175 A176:H179 A180:G186 A187:H190 A191:G193 A194:H229">
    <cfRule type="expression" dxfId="151" priority="1">
      <formula>AND($F$11="no",$F$13="no",$F$15="no",$F$20="no")</formula>
    </cfRule>
  </conditionalFormatting>
  <conditionalFormatting sqref="A62:H64 A65:B68 D65:H68 A69:H71 A72:B75 D72:H75 A76:H85 A86:B89 D86:H89 A90:H92 A93:B96 D93:H96 A97:H106 A107:B110 D107:H110 A111:H113 A114:B117 D114:H117 A118:H124 A170:H171 A172:G175 A176:H179 A180:G186 A187:H190 A191:G193 A194:H194">
    <cfRule type="expression" dxfId="150" priority="5">
      <formula>$F$17="no"</formula>
    </cfRule>
  </conditionalFormatting>
  <conditionalFormatting sqref="B196">
    <cfRule type="expression" dxfId="149" priority="22">
      <formula>$F$20="no"</formula>
    </cfRule>
  </conditionalFormatting>
  <conditionalFormatting sqref="C163">
    <cfRule type="expression" dxfId="148" priority="3">
      <formula>$F$17="no"</formula>
    </cfRule>
  </conditionalFormatting>
  <conditionalFormatting sqref="C196">
    <cfRule type="expression" dxfId="147" priority="2">
      <formula>$F$17="no"</formula>
    </cfRule>
  </conditionalFormatting>
  <conditionalFormatting sqref="E43:E48 E50:E56 E58:E61 E71:E77 E79:E82 E92:E98 E100:E103 E113:E119 E121:E124 B145:H152 E219:E224">
    <cfRule type="expression" dxfId="146" priority="75">
      <formula>$F$11="no"</formula>
    </cfRule>
  </conditionalFormatting>
  <conditionalFormatting sqref="E64:E69">
    <cfRule type="expression" dxfId="145" priority="50">
      <formula>$F$11="no"</formula>
    </cfRule>
  </conditionalFormatting>
  <conditionalFormatting sqref="E85:E90">
    <cfRule type="expression" dxfId="144" priority="38">
      <formula>$F$11="no"</formula>
    </cfRule>
  </conditionalFormatting>
  <conditionalFormatting sqref="E106:E111">
    <cfRule type="expression" dxfId="143" priority="26">
      <formula>$F$11="no"</formula>
    </cfRule>
  </conditionalFormatting>
  <conditionalFormatting sqref="E212:E217">
    <cfRule type="expression" dxfId="142" priority="9">
      <formula>$F$11="no"</formula>
    </cfRule>
  </conditionalFormatting>
  <conditionalFormatting sqref="F43:F48 F50:F56 F58:F61 F71:F77 F79:F82 F92:F98 F100:F103 F113:F119 F121:F124 B154:H161 F219:F224">
    <cfRule type="expression" dxfId="141" priority="74">
      <formula>$F$13="no"</formula>
    </cfRule>
  </conditionalFormatting>
  <conditionalFormatting sqref="F64:F69">
    <cfRule type="expression" dxfId="140" priority="49">
      <formula>$F$13="no"</formula>
    </cfRule>
  </conditionalFormatting>
  <conditionalFormatting sqref="F85:F90">
    <cfRule type="expression" dxfId="139" priority="37">
      <formula>$F$13="no"</formula>
    </cfRule>
  </conditionalFormatting>
  <conditionalFormatting sqref="F106:F111">
    <cfRule type="expression" dxfId="138" priority="25">
      <formula>$F$13="no"</formula>
    </cfRule>
  </conditionalFormatting>
  <conditionalFormatting sqref="F212:F217">
    <cfRule type="expression" dxfId="137" priority="8">
      <formula>$F$13="no"</formula>
    </cfRule>
  </conditionalFormatting>
  <conditionalFormatting sqref="G43:G48 G50:G56 G58:G61 G64:G69 G71:G77 G79:G82 G85:G90 G92:G98 G100:G103 G106:G111 G113:G119 G121:G124 B163:H164 B165:G167 B168:H171 B172:G175 B176:H179 B180:G186 B187:H190 B191:G193 B194:H194 G212:G217 G219:G224">
    <cfRule type="expression" dxfId="136" priority="73">
      <formula>$F$15="no"</formula>
    </cfRule>
  </conditionalFormatting>
  <conditionalFormatting sqref="H43:H48 H50:H56 H58:H61 H71:H77 H79:H82 H92:H98 H100:H103 H113:H119 H121:H124 C196:H199 H219:H224">
    <cfRule type="expression" dxfId="135" priority="72">
      <formula>$F$20="no"</formula>
    </cfRule>
  </conditionalFormatting>
  <conditionalFormatting sqref="H64:H69">
    <cfRule type="expression" dxfId="134" priority="47">
      <formula>$F$20="no"</formula>
    </cfRule>
  </conditionalFormatting>
  <conditionalFormatting sqref="H85:H90">
    <cfRule type="expression" dxfId="133" priority="35">
      <formula>$F$20="no"</formula>
    </cfRule>
  </conditionalFormatting>
  <conditionalFormatting sqref="H106:H111">
    <cfRule type="expression" dxfId="132" priority="23">
      <formula>$F$20="no"</formula>
    </cfRule>
  </conditionalFormatting>
  <conditionalFormatting sqref="H212:H217">
    <cfRule type="expression" dxfId="131"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A2" sqref="A2"/>
    </sheetView>
  </sheetViews>
  <sheetFormatPr defaultColWidth="9.140625" defaultRowHeight="15" x14ac:dyDescent="0.25"/>
  <cols>
    <col min="1" max="1" width="3" style="43" customWidth="1"/>
    <col min="2" max="2" width="12.28515625" style="43" customWidth="1"/>
    <col min="3" max="3" width="43.5703125" style="43" customWidth="1"/>
    <col min="4" max="4" width="19.28515625" style="43" customWidth="1"/>
    <col min="5" max="8" width="17.42578125" style="43" customWidth="1"/>
    <col min="9" max="9" width="3.140625" style="43" customWidth="1"/>
    <col min="10"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404</v>
      </c>
    </row>
    <row r="5" spans="1:8" x14ac:dyDescent="0.25">
      <c r="A5" s="49" t="s">
        <v>2</v>
      </c>
      <c r="C5" s="50" t="str">
        <f>'Cover and Instructions'!$D$4</f>
        <v>CareSource</v>
      </c>
      <c r="D5" s="50"/>
      <c r="E5" s="50"/>
      <c r="F5" s="50"/>
      <c r="G5" s="50"/>
    </row>
    <row r="6" spans="1:8" x14ac:dyDescent="0.25">
      <c r="A6" s="49" t="s">
        <v>264</v>
      </c>
      <c r="C6" s="50" t="str">
        <f>'Cover and Instructions'!D5</f>
        <v>Title XXI</v>
      </c>
      <c r="D6" s="50"/>
      <c r="E6" s="50"/>
      <c r="F6" s="50"/>
      <c r="G6" s="50"/>
    </row>
    <row r="7" spans="1:8" ht="15.75" thickBot="1" x14ac:dyDescent="0.3"/>
    <row r="8" spans="1:8" x14ac:dyDescent="0.25">
      <c r="A8" s="52" t="s">
        <v>265</v>
      </c>
      <c r="B8" s="53"/>
      <c r="C8" s="53"/>
      <c r="D8" s="53"/>
      <c r="E8" s="53"/>
      <c r="F8" s="53"/>
      <c r="G8" s="53"/>
      <c r="H8" s="54"/>
    </row>
    <row r="9" spans="1:8" ht="15" customHeight="1" x14ac:dyDescent="0.25">
      <c r="A9" s="55" t="s">
        <v>266</v>
      </c>
      <c r="B9" s="126"/>
      <c r="C9" s="126"/>
      <c r="D9" s="126"/>
      <c r="E9" s="126"/>
      <c r="F9" s="126"/>
      <c r="G9" s="126"/>
      <c r="H9" s="127"/>
    </row>
    <row r="10" spans="1:8" x14ac:dyDescent="0.25">
      <c r="A10" s="58"/>
      <c r="B10" s="59"/>
      <c r="C10" s="59"/>
      <c r="D10" s="59"/>
      <c r="E10" s="59"/>
      <c r="F10" s="59"/>
      <c r="G10" s="59"/>
      <c r="H10" s="60"/>
    </row>
    <row r="11" spans="1:8" x14ac:dyDescent="0.25">
      <c r="A11" s="61" t="s">
        <v>267</v>
      </c>
      <c r="B11" s="62" t="s">
        <v>405</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406</v>
      </c>
      <c r="C13" s="59"/>
      <c r="D13" s="59"/>
      <c r="E13" s="59"/>
      <c r="F13" s="128"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407</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10" x14ac:dyDescent="0.25">
      <c r="A17" s="61" t="s">
        <v>337</v>
      </c>
      <c r="B17" s="519" t="s">
        <v>408</v>
      </c>
      <c r="C17" s="519"/>
      <c r="D17" s="519"/>
      <c r="E17" s="519"/>
      <c r="F17" s="128" t="s">
        <v>155</v>
      </c>
      <c r="G17" s="64" t="str">
        <f>IF(F17="yes","  Report each income level in separate tiers in Section 1 and Section 2","")</f>
        <v/>
      </c>
      <c r="H17" s="60"/>
    </row>
    <row r="18" spans="1:10" x14ac:dyDescent="0.25">
      <c r="A18" s="61"/>
      <c r="B18" s="519"/>
      <c r="C18" s="519"/>
      <c r="D18" s="519"/>
      <c r="E18" s="519"/>
      <c r="F18" s="59"/>
      <c r="G18" s="64"/>
      <c r="H18" s="60"/>
    </row>
    <row r="19" spans="1:10" ht="6" customHeight="1" x14ac:dyDescent="0.25">
      <c r="A19" s="61"/>
      <c r="B19" s="62"/>
      <c r="C19" s="59"/>
      <c r="D19" s="59"/>
      <c r="E19" s="59"/>
      <c r="F19" s="59"/>
      <c r="G19" s="64"/>
      <c r="H19" s="60"/>
    </row>
    <row r="20" spans="1:10" x14ac:dyDescent="0.25">
      <c r="A20" s="61" t="s">
        <v>339</v>
      </c>
      <c r="B20" s="62" t="s">
        <v>409</v>
      </c>
      <c r="C20" s="59"/>
      <c r="D20" s="59"/>
      <c r="E20" s="59"/>
      <c r="F20" s="128" t="s">
        <v>155</v>
      </c>
      <c r="G20" s="64" t="str">
        <f>IF(F20="yes","  Complete Section 1 and Section 2","")</f>
        <v/>
      </c>
      <c r="H20" s="60"/>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492" t="s">
        <v>410</v>
      </c>
      <c r="B28" s="493"/>
      <c r="C28" s="493"/>
      <c r="D28" s="493"/>
      <c r="E28" s="493"/>
      <c r="F28" s="493"/>
      <c r="G28" s="493"/>
      <c r="H28" s="494"/>
    </row>
    <row r="29" spans="1:10" x14ac:dyDescent="0.25">
      <c r="A29" s="73" t="s">
        <v>272</v>
      </c>
      <c r="B29" s="509" t="s">
        <v>344</v>
      </c>
      <c r="C29" s="509"/>
      <c r="D29" s="509"/>
      <c r="E29" s="509"/>
      <c r="F29" s="509"/>
      <c r="G29" s="509"/>
      <c r="H29" s="510"/>
    </row>
    <row r="30" spans="1:10" x14ac:dyDescent="0.25">
      <c r="A30" s="73"/>
      <c r="B30" s="504"/>
      <c r="C30" s="504"/>
      <c r="D30" s="504"/>
      <c r="E30" s="504"/>
      <c r="F30" s="504"/>
      <c r="G30" s="504"/>
      <c r="H30" s="505"/>
    </row>
    <row r="31" spans="1:10" x14ac:dyDescent="0.25">
      <c r="A31" s="73"/>
      <c r="B31" s="76" t="s">
        <v>274</v>
      </c>
      <c r="C31" s="77"/>
      <c r="D31" s="77"/>
      <c r="E31" s="77"/>
      <c r="F31" s="77"/>
      <c r="G31" s="77"/>
      <c r="H31" s="78"/>
    </row>
    <row r="32" spans="1:10" x14ac:dyDescent="0.25">
      <c r="A32" s="73"/>
      <c r="C32" s="77"/>
      <c r="D32" s="77"/>
      <c r="E32" s="77"/>
      <c r="F32" s="77"/>
      <c r="G32" s="77"/>
      <c r="H32" s="78"/>
    </row>
    <row r="33" spans="1:10" x14ac:dyDescent="0.25">
      <c r="A33" s="73"/>
      <c r="B33" s="49" t="s">
        <v>275</v>
      </c>
      <c r="D33" s="484" t="s">
        <v>345</v>
      </c>
      <c r="E33" s="484"/>
      <c r="F33" s="484"/>
      <c r="G33" s="484"/>
      <c r="H33" s="485"/>
    </row>
    <row r="34" spans="1:10" ht="15" customHeight="1" x14ac:dyDescent="0.25">
      <c r="A34" s="73"/>
      <c r="B34" s="49"/>
      <c r="D34" s="484"/>
      <c r="E34" s="484"/>
      <c r="F34" s="484"/>
      <c r="G34" s="484"/>
      <c r="H34" s="485"/>
    </row>
    <row r="35" spans="1:10" x14ac:dyDescent="0.25">
      <c r="A35" s="73"/>
      <c r="B35" s="49"/>
      <c r="D35" s="484"/>
      <c r="E35" s="484"/>
      <c r="F35" s="484"/>
      <c r="G35" s="484"/>
      <c r="H35" s="485"/>
    </row>
    <row r="36" spans="1:10" x14ac:dyDescent="0.25">
      <c r="A36" s="73"/>
      <c r="C36" s="77"/>
      <c r="D36" s="77"/>
      <c r="E36" s="77"/>
      <c r="F36" s="77"/>
      <c r="G36" s="77"/>
      <c r="H36" s="78"/>
    </row>
    <row r="37" spans="1:10" ht="15" customHeight="1" x14ac:dyDescent="0.25">
      <c r="A37" s="105"/>
      <c r="B37" s="77"/>
      <c r="C37" s="77"/>
      <c r="D37" s="77"/>
      <c r="E37" s="511" t="s">
        <v>346</v>
      </c>
      <c r="F37" s="511"/>
      <c r="G37" s="511"/>
      <c r="H37" s="512"/>
    </row>
    <row r="38" spans="1:10" x14ac:dyDescent="0.25">
      <c r="A38" s="105"/>
      <c r="E38" s="79" t="s">
        <v>276</v>
      </c>
      <c r="F38" s="79" t="s">
        <v>276</v>
      </c>
      <c r="G38" s="79" t="s">
        <v>276</v>
      </c>
      <c r="H38" s="80" t="s">
        <v>276</v>
      </c>
    </row>
    <row r="39" spans="1:10" x14ac:dyDescent="0.25">
      <c r="A39" s="105"/>
      <c r="B39" s="79"/>
      <c r="C39" s="79"/>
      <c r="D39" s="79" t="s">
        <v>411</v>
      </c>
      <c r="E39" s="79" t="s">
        <v>280</v>
      </c>
      <c r="F39" s="79" t="s">
        <v>280</v>
      </c>
      <c r="G39" s="79" t="s">
        <v>280</v>
      </c>
      <c r="H39" s="80" t="s">
        <v>280</v>
      </c>
    </row>
    <row r="40" spans="1:10" x14ac:dyDescent="0.25">
      <c r="A40" s="105"/>
      <c r="B40" s="81" t="s">
        <v>412</v>
      </c>
      <c r="C40" s="82"/>
      <c r="D40" s="82" t="s">
        <v>276</v>
      </c>
      <c r="E40" s="82" t="s">
        <v>349</v>
      </c>
      <c r="F40" s="82" t="s">
        <v>350</v>
      </c>
      <c r="G40" s="82" t="s">
        <v>351</v>
      </c>
      <c r="H40" s="134" t="s">
        <v>352</v>
      </c>
    </row>
    <row r="41" spans="1:10" x14ac:dyDescent="0.25">
      <c r="A41" s="136" t="s">
        <v>353</v>
      </c>
      <c r="B41" s="137"/>
      <c r="C41" s="79"/>
      <c r="D41" s="79"/>
      <c r="E41" s="79"/>
      <c r="F41" s="79"/>
      <c r="G41" s="79"/>
      <c r="H41" s="80"/>
    </row>
    <row r="42" spans="1:10" ht="21.95" customHeight="1" x14ac:dyDescent="0.25">
      <c r="A42" s="105"/>
      <c r="B42" s="87" t="s">
        <v>354</v>
      </c>
      <c r="C42" s="79"/>
      <c r="D42" s="79"/>
      <c r="E42" s="79"/>
      <c r="F42" s="79"/>
      <c r="G42" s="79"/>
      <c r="H42" s="80"/>
      <c r="J42" s="135"/>
    </row>
    <row r="43" spans="1:10" ht="15" customHeight="1" x14ac:dyDescent="0.25">
      <c r="A43" s="105"/>
      <c r="B43" s="480"/>
      <c r="C43" s="480"/>
      <c r="D43" s="261"/>
      <c r="E43" s="262"/>
      <c r="F43" s="262"/>
      <c r="G43" s="263"/>
      <c r="H43" s="264"/>
      <c r="J43" s="138"/>
    </row>
    <row r="44" spans="1:10" ht="15" customHeight="1" x14ac:dyDescent="0.25">
      <c r="A44" s="105"/>
      <c r="B44" s="502"/>
      <c r="C44" s="503"/>
      <c r="D44" s="261"/>
      <c r="E44" s="262"/>
      <c r="F44" s="262"/>
      <c r="G44" s="263"/>
      <c r="H44" s="264"/>
      <c r="J44" s="138"/>
    </row>
    <row r="45" spans="1:10" ht="15" customHeight="1" x14ac:dyDescent="0.25">
      <c r="A45" s="105"/>
      <c r="B45" s="502"/>
      <c r="C45" s="503"/>
      <c r="D45" s="261"/>
      <c r="E45" s="262"/>
      <c r="F45" s="262"/>
      <c r="G45" s="263"/>
      <c r="H45" s="264"/>
      <c r="J45" s="138"/>
    </row>
    <row r="46" spans="1:10" ht="15" customHeight="1" x14ac:dyDescent="0.25">
      <c r="A46" s="105"/>
      <c r="B46" s="502"/>
      <c r="C46" s="503"/>
      <c r="D46" s="261"/>
      <c r="E46" s="262"/>
      <c r="F46" s="262"/>
      <c r="G46" s="263"/>
      <c r="H46" s="264"/>
      <c r="J46" s="138"/>
    </row>
    <row r="47" spans="1:10" ht="15" customHeight="1" x14ac:dyDescent="0.25">
      <c r="A47" s="105"/>
      <c r="B47" s="481" t="s">
        <v>288</v>
      </c>
      <c r="C47" s="483"/>
      <c r="D47" s="261"/>
      <c r="E47" s="262"/>
      <c r="F47" s="262"/>
      <c r="G47" s="263"/>
      <c r="H47" s="264"/>
      <c r="J47" s="138"/>
    </row>
    <row r="48" spans="1:10" x14ac:dyDescent="0.25">
      <c r="A48" s="105"/>
      <c r="B48" s="480"/>
      <c r="C48" s="480"/>
      <c r="D48" s="262"/>
      <c r="E48" s="262"/>
      <c r="F48" s="262"/>
      <c r="G48" s="265"/>
      <c r="H48" s="266"/>
    </row>
    <row r="49" spans="1:8" ht="21.95" customHeight="1" x14ac:dyDescent="0.25">
      <c r="A49" s="105"/>
      <c r="B49" s="87" t="s">
        <v>355</v>
      </c>
      <c r="C49" s="112"/>
      <c r="D49" s="139"/>
      <c r="E49" s="139"/>
      <c r="F49" s="139"/>
      <c r="G49" s="140"/>
      <c r="H49" s="141"/>
    </row>
    <row r="50" spans="1:8" x14ac:dyDescent="0.25">
      <c r="A50" s="105"/>
      <c r="B50" s="480"/>
      <c r="C50" s="480"/>
      <c r="D50" s="262"/>
      <c r="E50" s="262"/>
      <c r="F50" s="262"/>
      <c r="G50" s="265"/>
      <c r="H50" s="266"/>
    </row>
    <row r="51" spans="1:8" x14ac:dyDescent="0.25">
      <c r="A51" s="105"/>
      <c r="B51" s="502"/>
      <c r="C51" s="503"/>
      <c r="D51" s="262"/>
      <c r="E51" s="262"/>
      <c r="F51" s="262"/>
      <c r="G51" s="265"/>
      <c r="H51" s="266"/>
    </row>
    <row r="52" spans="1:8" x14ac:dyDescent="0.25">
      <c r="A52" s="105"/>
      <c r="B52" s="502"/>
      <c r="C52" s="503"/>
      <c r="D52" s="262"/>
      <c r="E52" s="262"/>
      <c r="F52" s="262"/>
      <c r="G52" s="265"/>
      <c r="H52" s="266"/>
    </row>
    <row r="53" spans="1:8" x14ac:dyDescent="0.25">
      <c r="A53" s="105"/>
      <c r="B53" s="502"/>
      <c r="C53" s="503"/>
      <c r="D53" s="262"/>
      <c r="E53" s="262"/>
      <c r="F53" s="262"/>
      <c r="G53" s="265"/>
      <c r="H53" s="266"/>
    </row>
    <row r="54" spans="1:8" x14ac:dyDescent="0.25">
      <c r="A54" s="105"/>
      <c r="B54" s="481" t="s">
        <v>288</v>
      </c>
      <c r="C54" s="483"/>
      <c r="D54" s="262"/>
      <c r="E54" s="262"/>
      <c r="F54" s="262"/>
      <c r="G54" s="265"/>
      <c r="H54" s="266"/>
    </row>
    <row r="55" spans="1:8" x14ac:dyDescent="0.25">
      <c r="A55" s="105"/>
      <c r="B55" s="480"/>
      <c r="C55" s="480"/>
      <c r="D55" s="262"/>
      <c r="E55" s="262"/>
      <c r="F55" s="262"/>
      <c r="G55" s="265"/>
      <c r="H55" s="266"/>
    </row>
    <row r="56" spans="1:8" x14ac:dyDescent="0.25">
      <c r="A56" s="105"/>
      <c r="B56" s="142"/>
      <c r="C56" s="119"/>
      <c r="D56" s="143">
        <f>SUM(D43:D55)</f>
        <v>0</v>
      </c>
      <c r="E56" s="144">
        <f>SUM(E43:E55)</f>
        <v>0</v>
      </c>
      <c r="F56" s="144">
        <f>SUM(F43:F55)</f>
        <v>0</v>
      </c>
      <c r="G56" s="143">
        <f>SUM(G43:G55)</f>
        <v>0</v>
      </c>
      <c r="H56" s="145">
        <f>SUM(H43:H55)</f>
        <v>0</v>
      </c>
    </row>
    <row r="57" spans="1:8" x14ac:dyDescent="0.25">
      <c r="A57" s="73" t="s">
        <v>301</v>
      </c>
      <c r="B57" s="49" t="s">
        <v>356</v>
      </c>
      <c r="C57" s="119"/>
      <c r="D57" s="146"/>
      <c r="E57" s="146"/>
      <c r="F57" s="146"/>
      <c r="G57" s="140"/>
      <c r="H57" s="141"/>
    </row>
    <row r="58" spans="1:8" x14ac:dyDescent="0.25">
      <c r="A58" s="105"/>
      <c r="C58" s="43" t="s">
        <v>357</v>
      </c>
      <c r="D58" s="143">
        <f>D56</f>
        <v>0</v>
      </c>
      <c r="E58" s="144">
        <f t="shared" ref="E58:H58" si="0">E56</f>
        <v>0</v>
      </c>
      <c r="F58" s="144">
        <f t="shared" si="0"/>
        <v>0</v>
      </c>
      <c r="G58" s="143">
        <f t="shared" si="0"/>
        <v>0</v>
      </c>
      <c r="H58" s="149">
        <f t="shared" si="0"/>
        <v>0</v>
      </c>
    </row>
    <row r="59" spans="1:8" x14ac:dyDescent="0.25">
      <c r="A59" s="105"/>
      <c r="C59" s="43" t="s">
        <v>358</v>
      </c>
      <c r="E59" s="300" t="e">
        <f>E58/D58</f>
        <v>#DIV/0!</v>
      </c>
      <c r="F59" s="300" t="e">
        <f>F58/D58</f>
        <v>#DIV/0!</v>
      </c>
      <c r="G59" s="300" t="e">
        <f>G58/D58</f>
        <v>#DIV/0!</v>
      </c>
      <c r="H59" s="301" t="e">
        <f>H58/D58</f>
        <v>#DIV/0!</v>
      </c>
    </row>
    <row r="60" spans="1:8" x14ac:dyDescent="0.25">
      <c r="A60" s="105"/>
      <c r="C60" s="43" t="s">
        <v>359</v>
      </c>
      <c r="E60" s="91" t="e">
        <f>IF(E59&gt;=(2/3),"Yes","No")</f>
        <v>#DIV/0!</v>
      </c>
      <c r="F60" s="91" t="e">
        <f>IF(F59&gt;=(2/3),"Yes","No")</f>
        <v>#DIV/0!</v>
      </c>
      <c r="G60" s="91" t="e">
        <f>IF(G59&gt;=(2/3),"Yes","No")</f>
        <v>#DIV/0!</v>
      </c>
      <c r="H60" s="150" t="e">
        <f>IF(H59&gt;=(2/3),"Yes","No")</f>
        <v>#DIV/0!</v>
      </c>
    </row>
    <row r="61" spans="1:8" x14ac:dyDescent="0.25">
      <c r="A61" s="105"/>
      <c r="B61" s="83"/>
      <c r="C61" s="83"/>
      <c r="D61" s="83"/>
      <c r="E61" s="151" t="e">
        <f>IF(E60="No", "Note A", "Note B")</f>
        <v>#DIV/0!</v>
      </c>
      <c r="F61" s="151" t="e">
        <f>IF(F60="No", "Note A", "Note B")</f>
        <v>#DIV/0!</v>
      </c>
      <c r="G61" s="151" t="e">
        <f>IF(G60="No", "Note A", "Note B")</f>
        <v>#DIV/0!</v>
      </c>
      <c r="H61" s="152" t="e">
        <f>IF(H60="No", "Note A", "Note B")</f>
        <v>#DIV/0!</v>
      </c>
    </row>
    <row r="62" spans="1:8" x14ac:dyDescent="0.25">
      <c r="A62" s="136" t="s">
        <v>360</v>
      </c>
      <c r="B62" s="137"/>
      <c r="C62" s="79"/>
      <c r="D62" s="79"/>
      <c r="E62" s="79"/>
      <c r="F62" s="79"/>
      <c r="G62" s="79"/>
      <c r="H62" s="80"/>
    </row>
    <row r="63" spans="1:8" ht="19.5" customHeight="1" x14ac:dyDescent="0.25">
      <c r="A63" s="105"/>
      <c r="B63" s="87" t="s">
        <v>354</v>
      </c>
      <c r="C63" s="79"/>
      <c r="D63" s="79"/>
      <c r="E63" s="79"/>
      <c r="F63" s="79"/>
      <c r="G63" s="79"/>
      <c r="H63" s="80"/>
    </row>
    <row r="64" spans="1:8" x14ac:dyDescent="0.25">
      <c r="A64" s="105"/>
      <c r="B64" s="480"/>
      <c r="C64" s="480"/>
      <c r="D64" s="261"/>
      <c r="E64" s="262"/>
      <c r="F64" s="262"/>
      <c r="G64" s="263"/>
      <c r="H64" s="264"/>
    </row>
    <row r="65" spans="1:8" x14ac:dyDescent="0.25">
      <c r="A65" s="105"/>
      <c r="B65" s="502"/>
      <c r="C65" s="503"/>
      <c r="D65" s="261"/>
      <c r="E65" s="262"/>
      <c r="F65" s="262"/>
      <c r="G65" s="263"/>
      <c r="H65" s="264"/>
    </row>
    <row r="66" spans="1:8" x14ac:dyDescent="0.25">
      <c r="A66" s="105"/>
      <c r="B66" s="502"/>
      <c r="C66" s="503"/>
      <c r="D66" s="261"/>
      <c r="E66" s="262"/>
      <c r="F66" s="262"/>
      <c r="G66" s="263"/>
      <c r="H66" s="264"/>
    </row>
    <row r="67" spans="1:8" x14ac:dyDescent="0.25">
      <c r="A67" s="105"/>
      <c r="B67" s="502"/>
      <c r="C67" s="503"/>
      <c r="D67" s="261"/>
      <c r="E67" s="262"/>
      <c r="F67" s="262"/>
      <c r="G67" s="263"/>
      <c r="H67" s="264"/>
    </row>
    <row r="68" spans="1:8" x14ac:dyDescent="0.25">
      <c r="A68" s="105"/>
      <c r="B68" s="481" t="s">
        <v>288</v>
      </c>
      <c r="C68" s="483"/>
      <c r="D68" s="261"/>
      <c r="E68" s="262"/>
      <c r="F68" s="262"/>
      <c r="G68" s="263"/>
      <c r="H68" s="264"/>
    </row>
    <row r="69" spans="1:8" x14ac:dyDescent="0.25">
      <c r="A69" s="105"/>
      <c r="B69" s="480"/>
      <c r="C69" s="480"/>
      <c r="D69" s="262"/>
      <c r="E69" s="262"/>
      <c r="F69" s="262"/>
      <c r="G69" s="265"/>
      <c r="H69" s="266"/>
    </row>
    <row r="70" spans="1:8" ht="19.5" customHeight="1" x14ac:dyDescent="0.25">
      <c r="A70" s="105"/>
      <c r="B70" s="87" t="s">
        <v>355</v>
      </c>
      <c r="C70" s="112"/>
      <c r="D70" s="139"/>
      <c r="E70" s="139"/>
      <c r="F70" s="139"/>
      <c r="G70" s="140"/>
      <c r="H70" s="141"/>
    </row>
    <row r="71" spans="1:8" x14ac:dyDescent="0.25">
      <c r="A71" s="105"/>
      <c r="B71" s="480"/>
      <c r="C71" s="480"/>
      <c r="D71" s="262"/>
      <c r="E71" s="262"/>
      <c r="F71" s="262"/>
      <c r="G71" s="265"/>
      <c r="H71" s="266"/>
    </row>
    <row r="72" spans="1:8" x14ac:dyDescent="0.25">
      <c r="A72" s="105"/>
      <c r="B72" s="502"/>
      <c r="C72" s="503"/>
      <c r="D72" s="262"/>
      <c r="E72" s="262"/>
      <c r="F72" s="262"/>
      <c r="G72" s="265"/>
      <c r="H72" s="266"/>
    </row>
    <row r="73" spans="1:8" x14ac:dyDescent="0.25">
      <c r="A73" s="105"/>
      <c r="B73" s="502"/>
      <c r="C73" s="503"/>
      <c r="D73" s="262"/>
      <c r="E73" s="262"/>
      <c r="F73" s="262"/>
      <c r="G73" s="265"/>
      <c r="H73" s="266"/>
    </row>
    <row r="74" spans="1:8" x14ac:dyDescent="0.25">
      <c r="A74" s="105"/>
      <c r="B74" s="502"/>
      <c r="C74" s="503"/>
      <c r="D74" s="262"/>
      <c r="E74" s="262"/>
      <c r="F74" s="262"/>
      <c r="G74" s="265"/>
      <c r="H74" s="266"/>
    </row>
    <row r="75" spans="1:8" x14ac:dyDescent="0.25">
      <c r="A75" s="105"/>
      <c r="B75" s="481" t="s">
        <v>288</v>
      </c>
      <c r="C75" s="483"/>
      <c r="D75" s="262"/>
      <c r="E75" s="262"/>
      <c r="F75" s="262"/>
      <c r="G75" s="265"/>
      <c r="H75" s="266"/>
    </row>
    <row r="76" spans="1:8" x14ac:dyDescent="0.25">
      <c r="A76" s="105"/>
      <c r="B76" s="480"/>
      <c r="C76" s="480"/>
      <c r="D76" s="262"/>
      <c r="E76" s="262"/>
      <c r="F76" s="262"/>
      <c r="G76" s="265"/>
      <c r="H76" s="266"/>
    </row>
    <row r="77" spans="1:8" x14ac:dyDescent="0.25">
      <c r="A77" s="105"/>
      <c r="B77" s="142"/>
      <c r="C77" s="119"/>
      <c r="D77" s="143">
        <f>SUM(D64:D76)</f>
        <v>0</v>
      </c>
      <c r="E77" s="144">
        <f>SUM(E64:E76)</f>
        <v>0</v>
      </c>
      <c r="F77" s="144">
        <f>SUM(F64:F76)</f>
        <v>0</v>
      </c>
      <c r="G77" s="143">
        <f>SUM(G64:G76)</f>
        <v>0</v>
      </c>
      <c r="H77" s="145">
        <f>SUM(H64:H76)</f>
        <v>0</v>
      </c>
    </row>
    <row r="78" spans="1:8" x14ac:dyDescent="0.25">
      <c r="A78" s="73" t="s">
        <v>301</v>
      </c>
      <c r="B78" s="49" t="s">
        <v>356</v>
      </c>
      <c r="C78" s="119"/>
      <c r="D78" s="146"/>
      <c r="E78" s="146"/>
      <c r="F78" s="146"/>
      <c r="G78" s="140"/>
      <c r="H78" s="141"/>
    </row>
    <row r="79" spans="1:8" x14ac:dyDescent="0.25">
      <c r="A79" s="105"/>
      <c r="C79" s="43" t="s">
        <v>357</v>
      </c>
      <c r="D79" s="143">
        <f>D77</f>
        <v>0</v>
      </c>
      <c r="E79" s="144">
        <f t="shared" ref="E79:H79" si="1">E77</f>
        <v>0</v>
      </c>
      <c r="F79" s="144">
        <f t="shared" si="1"/>
        <v>0</v>
      </c>
      <c r="G79" s="143">
        <f t="shared" si="1"/>
        <v>0</v>
      </c>
      <c r="H79" s="149">
        <f t="shared" si="1"/>
        <v>0</v>
      </c>
    </row>
    <row r="80" spans="1:8" x14ac:dyDescent="0.25">
      <c r="A80" s="105"/>
      <c r="C80" s="43" t="s">
        <v>358</v>
      </c>
      <c r="E80" s="300" t="e">
        <f>E79/D79</f>
        <v>#DIV/0!</v>
      </c>
      <c r="F80" s="300" t="e">
        <f>F79/D79</f>
        <v>#DIV/0!</v>
      </c>
      <c r="G80" s="300" t="e">
        <f>G79/D79</f>
        <v>#DIV/0!</v>
      </c>
      <c r="H80" s="301" t="e">
        <f>H79/D79</f>
        <v>#DIV/0!</v>
      </c>
    </row>
    <row r="81" spans="1:8" x14ac:dyDescent="0.25">
      <c r="A81" s="105"/>
      <c r="C81" s="43" t="s">
        <v>359</v>
      </c>
      <c r="E81" s="91" t="e">
        <f>IF(E80&gt;=(2/3),"Yes","No")</f>
        <v>#DIV/0!</v>
      </c>
      <c r="F81" s="91" t="e">
        <f>IF(F80&gt;=(2/3),"Yes","No")</f>
        <v>#DIV/0!</v>
      </c>
      <c r="G81" s="91" t="e">
        <f>IF(G80&gt;=(2/3),"Yes","No")</f>
        <v>#DIV/0!</v>
      </c>
      <c r="H81" s="150" t="e">
        <f>IF(H80&gt;=(2/3),"Yes","No")</f>
        <v>#DIV/0!</v>
      </c>
    </row>
    <row r="82" spans="1:8" x14ac:dyDescent="0.25">
      <c r="A82" s="105"/>
      <c r="B82" s="83"/>
      <c r="C82" s="83"/>
      <c r="D82" s="83"/>
      <c r="E82" s="151" t="e">
        <f>IF(E81="No", "Note A", "Note B")</f>
        <v>#DIV/0!</v>
      </c>
      <c r="F82" s="151" t="e">
        <f>IF(F81="No", "Note A", "Note B")</f>
        <v>#DIV/0!</v>
      </c>
      <c r="G82" s="151" t="e">
        <f>IF(G81="No", "Note A", "Note B")</f>
        <v>#DIV/0!</v>
      </c>
      <c r="H82" s="152" t="e">
        <f>IF(H81="No", "Note A", "Note B")</f>
        <v>#DIV/0!</v>
      </c>
    </row>
    <row r="83" spans="1:8" x14ac:dyDescent="0.25">
      <c r="A83" s="136" t="s">
        <v>361</v>
      </c>
      <c r="B83" s="137"/>
      <c r="C83" s="79"/>
      <c r="D83" s="79"/>
      <c r="E83" s="79"/>
      <c r="F83" s="79"/>
      <c r="G83" s="79"/>
      <c r="H83" s="80"/>
    </row>
    <row r="84" spans="1:8" ht="19.5" customHeight="1" x14ac:dyDescent="0.25">
      <c r="A84" s="105"/>
      <c r="B84" s="87" t="s">
        <v>354</v>
      </c>
      <c r="C84" s="79"/>
      <c r="D84" s="79"/>
      <c r="E84" s="79"/>
      <c r="F84" s="79"/>
      <c r="G84" s="79"/>
      <c r="H84" s="80"/>
    </row>
    <row r="85" spans="1:8" x14ac:dyDescent="0.25">
      <c r="A85" s="105"/>
      <c r="B85" s="480"/>
      <c r="C85" s="480"/>
      <c r="D85" s="261"/>
      <c r="E85" s="262"/>
      <c r="F85" s="262"/>
      <c r="G85" s="263"/>
      <c r="H85" s="264"/>
    </row>
    <row r="86" spans="1:8" x14ac:dyDescent="0.25">
      <c r="A86" s="105"/>
      <c r="B86" s="502"/>
      <c r="C86" s="503"/>
      <c r="D86" s="261"/>
      <c r="E86" s="262"/>
      <c r="F86" s="262"/>
      <c r="G86" s="263"/>
      <c r="H86" s="264"/>
    </row>
    <row r="87" spans="1:8" x14ac:dyDescent="0.25">
      <c r="A87" s="105"/>
      <c r="B87" s="502"/>
      <c r="C87" s="503"/>
      <c r="D87" s="261"/>
      <c r="E87" s="262"/>
      <c r="F87" s="262"/>
      <c r="G87" s="263"/>
      <c r="H87" s="264"/>
    </row>
    <row r="88" spans="1:8" x14ac:dyDescent="0.25">
      <c r="A88" s="105"/>
      <c r="B88" s="502"/>
      <c r="C88" s="503"/>
      <c r="D88" s="261"/>
      <c r="E88" s="262"/>
      <c r="F88" s="262"/>
      <c r="G88" s="263"/>
      <c r="H88" s="264"/>
    </row>
    <row r="89" spans="1:8" x14ac:dyDescent="0.25">
      <c r="A89" s="105"/>
      <c r="B89" s="481" t="s">
        <v>288</v>
      </c>
      <c r="C89" s="483"/>
      <c r="D89" s="261"/>
      <c r="E89" s="262"/>
      <c r="F89" s="262"/>
      <c r="G89" s="263"/>
      <c r="H89" s="264"/>
    </row>
    <row r="90" spans="1:8" x14ac:dyDescent="0.25">
      <c r="A90" s="105"/>
      <c r="B90" s="480"/>
      <c r="C90" s="480"/>
      <c r="D90" s="262"/>
      <c r="E90" s="262"/>
      <c r="F90" s="262"/>
      <c r="G90" s="265"/>
      <c r="H90" s="266"/>
    </row>
    <row r="91" spans="1:8" ht="19.5" customHeight="1" x14ac:dyDescent="0.25">
      <c r="A91" s="105"/>
      <c r="B91" s="87" t="s">
        <v>355</v>
      </c>
      <c r="C91" s="112"/>
      <c r="D91" s="139"/>
      <c r="E91" s="139"/>
      <c r="F91" s="139"/>
      <c r="G91" s="140"/>
      <c r="H91" s="141"/>
    </row>
    <row r="92" spans="1:8" x14ac:dyDescent="0.25">
      <c r="A92" s="105"/>
      <c r="B92" s="480"/>
      <c r="C92" s="480"/>
      <c r="D92" s="262"/>
      <c r="E92" s="262"/>
      <c r="F92" s="262"/>
      <c r="G92" s="265"/>
      <c r="H92" s="266"/>
    </row>
    <row r="93" spans="1:8" x14ac:dyDescent="0.25">
      <c r="A93" s="105"/>
      <c r="B93" s="502"/>
      <c r="C93" s="503"/>
      <c r="D93" s="262"/>
      <c r="E93" s="262"/>
      <c r="F93" s="262"/>
      <c r="G93" s="265"/>
      <c r="H93" s="266"/>
    </row>
    <row r="94" spans="1:8" x14ac:dyDescent="0.25">
      <c r="A94" s="105"/>
      <c r="B94" s="502"/>
      <c r="C94" s="503"/>
      <c r="D94" s="262"/>
      <c r="E94" s="262"/>
      <c r="F94" s="262"/>
      <c r="G94" s="265"/>
      <c r="H94" s="266"/>
    </row>
    <row r="95" spans="1:8" x14ac:dyDescent="0.25">
      <c r="A95" s="105"/>
      <c r="B95" s="502"/>
      <c r="C95" s="503"/>
      <c r="D95" s="262"/>
      <c r="E95" s="262"/>
      <c r="F95" s="262"/>
      <c r="G95" s="265"/>
      <c r="H95" s="266"/>
    </row>
    <row r="96" spans="1:8" x14ac:dyDescent="0.25">
      <c r="A96" s="105"/>
      <c r="B96" s="481" t="s">
        <v>288</v>
      </c>
      <c r="C96" s="483"/>
      <c r="D96" s="262"/>
      <c r="E96" s="262"/>
      <c r="F96" s="262"/>
      <c r="G96" s="265"/>
      <c r="H96" s="266"/>
    </row>
    <row r="97" spans="1:8" x14ac:dyDescent="0.25">
      <c r="A97" s="105"/>
      <c r="B97" s="480"/>
      <c r="C97" s="480"/>
      <c r="D97" s="262"/>
      <c r="E97" s="262"/>
      <c r="F97" s="262"/>
      <c r="G97" s="265"/>
      <c r="H97" s="266"/>
    </row>
    <row r="98" spans="1:8" x14ac:dyDescent="0.25">
      <c r="A98" s="105"/>
      <c r="B98" s="142"/>
      <c r="C98" s="119"/>
      <c r="D98" s="143">
        <f>SUM(D85:D97)</f>
        <v>0</v>
      </c>
      <c r="E98" s="144">
        <f>SUM(E85:E97)</f>
        <v>0</v>
      </c>
      <c r="F98" s="144">
        <f>SUM(F85:F97)</f>
        <v>0</v>
      </c>
      <c r="G98" s="143">
        <f>SUM(G85:G97)</f>
        <v>0</v>
      </c>
      <c r="H98" s="145">
        <f>SUM(H85:H97)</f>
        <v>0</v>
      </c>
    </row>
    <row r="99" spans="1:8" x14ac:dyDescent="0.25">
      <c r="A99" s="73" t="s">
        <v>301</v>
      </c>
      <c r="B99" s="49" t="s">
        <v>356</v>
      </c>
      <c r="C99" s="119"/>
      <c r="D99" s="146"/>
      <c r="E99" s="146"/>
      <c r="F99" s="146"/>
      <c r="G99" s="140"/>
      <c r="H99" s="141"/>
    </row>
    <row r="100" spans="1:8" x14ac:dyDescent="0.25">
      <c r="A100" s="105"/>
      <c r="C100" s="43" t="s">
        <v>357</v>
      </c>
      <c r="D100" s="143">
        <f>D98</f>
        <v>0</v>
      </c>
      <c r="E100" s="144">
        <f t="shared" ref="E100:H100" si="2">E98</f>
        <v>0</v>
      </c>
      <c r="F100" s="144">
        <f t="shared" si="2"/>
        <v>0</v>
      </c>
      <c r="G100" s="143">
        <f t="shared" si="2"/>
        <v>0</v>
      </c>
      <c r="H100" s="149">
        <f t="shared" si="2"/>
        <v>0</v>
      </c>
    </row>
    <row r="101" spans="1:8" x14ac:dyDescent="0.25">
      <c r="A101" s="105"/>
      <c r="C101" s="43" t="s">
        <v>358</v>
      </c>
      <c r="E101" s="300" t="e">
        <f>E100/D100</f>
        <v>#DIV/0!</v>
      </c>
      <c r="F101" s="300" t="e">
        <f>F100/D100</f>
        <v>#DIV/0!</v>
      </c>
      <c r="G101" s="300" t="e">
        <f>G100/D100</f>
        <v>#DIV/0!</v>
      </c>
      <c r="H101" s="301" t="e">
        <f>H100/D100</f>
        <v>#DIV/0!</v>
      </c>
    </row>
    <row r="102" spans="1:8" x14ac:dyDescent="0.25">
      <c r="A102" s="105"/>
      <c r="C102" s="43" t="s">
        <v>359</v>
      </c>
      <c r="E102" s="91" t="e">
        <f>IF(E101&gt;=(2/3),"Yes","No")</f>
        <v>#DIV/0!</v>
      </c>
      <c r="F102" s="91" t="e">
        <f>IF(F101&gt;=(2/3),"Yes","No")</f>
        <v>#DIV/0!</v>
      </c>
      <c r="G102" s="91" t="e">
        <f>IF(G101&gt;=(2/3),"Yes","No")</f>
        <v>#DIV/0!</v>
      </c>
      <c r="H102" s="150" t="e">
        <f>IF(H101&gt;=(2/3),"Yes","No")</f>
        <v>#DIV/0!</v>
      </c>
    </row>
    <row r="103" spans="1:8"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8" x14ac:dyDescent="0.25">
      <c r="A104" s="136" t="s">
        <v>362</v>
      </c>
      <c r="B104" s="137"/>
      <c r="C104" s="79"/>
      <c r="D104" s="79"/>
      <c r="E104" s="79"/>
      <c r="F104" s="79"/>
      <c r="G104" s="79"/>
      <c r="H104" s="80"/>
    </row>
    <row r="105" spans="1:8" ht="19.5" customHeight="1" x14ac:dyDescent="0.25">
      <c r="A105" s="105"/>
      <c r="B105" s="87" t="s">
        <v>354</v>
      </c>
      <c r="C105" s="79"/>
      <c r="D105" s="79"/>
      <c r="E105" s="79"/>
      <c r="F105" s="79"/>
      <c r="G105" s="79"/>
      <c r="H105" s="80"/>
    </row>
    <row r="106" spans="1:8" x14ac:dyDescent="0.25">
      <c r="A106" s="105"/>
      <c r="B106" s="480"/>
      <c r="C106" s="480"/>
      <c r="D106" s="261"/>
      <c r="E106" s="262"/>
      <c r="F106" s="262"/>
      <c r="G106" s="263"/>
      <c r="H106" s="264"/>
    </row>
    <row r="107" spans="1:8" x14ac:dyDescent="0.25">
      <c r="A107" s="105"/>
      <c r="B107" s="502"/>
      <c r="C107" s="503"/>
      <c r="D107" s="261"/>
      <c r="E107" s="262"/>
      <c r="F107" s="262"/>
      <c r="G107" s="263"/>
      <c r="H107" s="264"/>
    </row>
    <row r="108" spans="1:8" x14ac:dyDescent="0.25">
      <c r="A108" s="105"/>
      <c r="B108" s="502"/>
      <c r="C108" s="503"/>
      <c r="D108" s="261"/>
      <c r="E108" s="262"/>
      <c r="F108" s="262"/>
      <c r="G108" s="263"/>
      <c r="H108" s="264"/>
    </row>
    <row r="109" spans="1:8" x14ac:dyDescent="0.25">
      <c r="A109" s="105"/>
      <c r="B109" s="502"/>
      <c r="C109" s="503"/>
      <c r="D109" s="261"/>
      <c r="E109" s="262"/>
      <c r="F109" s="262"/>
      <c r="G109" s="263"/>
      <c r="H109" s="264"/>
    </row>
    <row r="110" spans="1:8" x14ac:dyDescent="0.25">
      <c r="A110" s="105"/>
      <c r="B110" s="481" t="s">
        <v>288</v>
      </c>
      <c r="C110" s="483"/>
      <c r="D110" s="261"/>
      <c r="E110" s="262"/>
      <c r="F110" s="262"/>
      <c r="G110" s="263"/>
      <c r="H110" s="264"/>
    </row>
    <row r="111" spans="1:8" x14ac:dyDescent="0.25">
      <c r="A111" s="105"/>
      <c r="B111" s="480"/>
      <c r="C111" s="480"/>
      <c r="D111" s="262"/>
      <c r="E111" s="262"/>
      <c r="F111" s="262"/>
      <c r="G111" s="265"/>
      <c r="H111" s="266"/>
    </row>
    <row r="112" spans="1:8" ht="19.5" customHeight="1" x14ac:dyDescent="0.25">
      <c r="A112" s="105"/>
      <c r="B112" s="87" t="s">
        <v>355</v>
      </c>
      <c r="C112" s="112"/>
      <c r="D112" s="139"/>
      <c r="E112" s="139"/>
      <c r="F112" s="139"/>
      <c r="G112" s="140"/>
      <c r="H112" s="141"/>
    </row>
    <row r="113" spans="1:8" x14ac:dyDescent="0.25">
      <c r="A113" s="105"/>
      <c r="B113" s="480"/>
      <c r="C113" s="480"/>
      <c r="D113" s="262"/>
      <c r="E113" s="262"/>
      <c r="F113" s="262"/>
      <c r="G113" s="265"/>
      <c r="H113" s="266"/>
    </row>
    <row r="114" spans="1:8" x14ac:dyDescent="0.25">
      <c r="A114" s="105"/>
      <c r="B114" s="502"/>
      <c r="C114" s="503"/>
      <c r="D114" s="262"/>
      <c r="E114" s="262"/>
      <c r="F114" s="262"/>
      <c r="G114" s="265"/>
      <c r="H114" s="266"/>
    </row>
    <row r="115" spans="1:8" x14ac:dyDescent="0.25">
      <c r="A115" s="105"/>
      <c r="B115" s="502"/>
      <c r="C115" s="503"/>
      <c r="D115" s="262"/>
      <c r="E115" s="262"/>
      <c r="F115" s="262"/>
      <c r="G115" s="265"/>
      <c r="H115" s="266"/>
    </row>
    <row r="116" spans="1:8" x14ac:dyDescent="0.25">
      <c r="A116" s="105"/>
      <c r="B116" s="502"/>
      <c r="C116" s="503"/>
      <c r="D116" s="262"/>
      <c r="E116" s="262"/>
      <c r="F116" s="262"/>
      <c r="G116" s="265"/>
      <c r="H116" s="266"/>
    </row>
    <row r="117" spans="1:8" x14ac:dyDescent="0.25">
      <c r="A117" s="105"/>
      <c r="B117" s="481" t="s">
        <v>288</v>
      </c>
      <c r="C117" s="483"/>
      <c r="D117" s="262"/>
      <c r="E117" s="262"/>
      <c r="F117" s="262"/>
      <c r="G117" s="265"/>
      <c r="H117" s="266"/>
    </row>
    <row r="118" spans="1:8" x14ac:dyDescent="0.25">
      <c r="A118" s="105"/>
      <c r="B118" s="480"/>
      <c r="C118" s="480"/>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356</v>
      </c>
      <c r="C120" s="119"/>
      <c r="D120" s="146"/>
      <c r="E120" s="146"/>
      <c r="F120" s="146"/>
      <c r="G120" s="140"/>
      <c r="H120" s="141"/>
    </row>
    <row r="121" spans="1:8" x14ac:dyDescent="0.25">
      <c r="A121" s="105"/>
      <c r="C121" s="43" t="s">
        <v>357</v>
      </c>
      <c r="D121" s="143">
        <f>D119</f>
        <v>0</v>
      </c>
      <c r="E121" s="144">
        <f t="shared" ref="E121:H121" si="3">E119</f>
        <v>0</v>
      </c>
      <c r="F121" s="144">
        <f t="shared" si="3"/>
        <v>0</v>
      </c>
      <c r="G121" s="143">
        <f t="shared" si="3"/>
        <v>0</v>
      </c>
      <c r="H121" s="149">
        <f t="shared" si="3"/>
        <v>0</v>
      </c>
    </row>
    <row r="122" spans="1:8" x14ac:dyDescent="0.25">
      <c r="A122" s="105"/>
      <c r="C122" s="43" t="s">
        <v>358</v>
      </c>
      <c r="E122" s="300" t="e">
        <f>E121/D121</f>
        <v>#DIV/0!</v>
      </c>
      <c r="F122" s="300" t="e">
        <f>F121/D121</f>
        <v>#DIV/0!</v>
      </c>
      <c r="G122" s="300" t="e">
        <f>G121/D121</f>
        <v>#DIV/0!</v>
      </c>
      <c r="H122" s="301" t="e">
        <f>H121/D121</f>
        <v>#DIV/0!</v>
      </c>
    </row>
    <row r="123" spans="1:8" x14ac:dyDescent="0.25">
      <c r="A123" s="105"/>
      <c r="C123" s="43" t="s">
        <v>359</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E125" s="153"/>
      <c r="F125" s="153"/>
      <c r="G125" s="153"/>
      <c r="H125" s="183"/>
    </row>
    <row r="126" spans="1:8" ht="15" customHeight="1" x14ac:dyDescent="0.25">
      <c r="A126" s="105"/>
      <c r="B126" s="154" t="s">
        <v>363</v>
      </c>
      <c r="C126" s="142" t="s">
        <v>364</v>
      </c>
      <c r="D126" s="142"/>
      <c r="E126" s="142"/>
      <c r="F126" s="142"/>
      <c r="G126" s="142"/>
      <c r="H126" s="155"/>
    </row>
    <row r="127" spans="1:8" ht="15" customHeight="1" x14ac:dyDescent="0.25">
      <c r="A127" s="105"/>
      <c r="B127" s="154" t="s">
        <v>365</v>
      </c>
      <c r="C127" s="515" t="s">
        <v>366</v>
      </c>
      <c r="D127" s="515"/>
      <c r="E127" s="515"/>
      <c r="F127" s="515"/>
      <c r="G127" s="515"/>
      <c r="H127" s="516"/>
    </row>
    <row r="128" spans="1:8" x14ac:dyDescent="0.25">
      <c r="A128" s="105"/>
      <c r="B128" s="156"/>
      <c r="C128" s="515"/>
      <c r="D128" s="515"/>
      <c r="E128" s="515"/>
      <c r="F128" s="515"/>
      <c r="G128" s="515"/>
      <c r="H128" s="516"/>
    </row>
    <row r="129" spans="1:8" x14ac:dyDescent="0.25">
      <c r="A129" s="105"/>
      <c r="E129" s="91"/>
      <c r="F129" s="91"/>
      <c r="G129" s="91"/>
      <c r="H129" s="150"/>
    </row>
    <row r="130" spans="1:8" x14ac:dyDescent="0.25">
      <c r="A130" s="73" t="s">
        <v>304</v>
      </c>
      <c r="B130" s="49" t="s">
        <v>367</v>
      </c>
      <c r="E130" s="91"/>
      <c r="F130" s="91"/>
      <c r="G130" s="91"/>
      <c r="H130" s="150"/>
    </row>
    <row r="131" spans="1:8" x14ac:dyDescent="0.25">
      <c r="A131" s="105"/>
      <c r="B131" s="504" t="s">
        <v>368</v>
      </c>
      <c r="C131" s="504"/>
      <c r="D131" s="504"/>
      <c r="E131" s="504"/>
      <c r="F131" s="504"/>
      <c r="G131" s="504"/>
      <c r="H131" s="505"/>
    </row>
    <row r="132" spans="1:8" x14ac:dyDescent="0.25">
      <c r="A132" s="73"/>
      <c r="B132" s="504"/>
      <c r="C132" s="504"/>
      <c r="D132" s="504"/>
      <c r="E132" s="504"/>
      <c r="F132" s="504"/>
      <c r="G132" s="504"/>
      <c r="H132" s="505"/>
    </row>
    <row r="133" spans="1:8" x14ac:dyDescent="0.25">
      <c r="A133" s="73"/>
      <c r="B133" s="504"/>
      <c r="C133" s="504"/>
      <c r="D133" s="504"/>
      <c r="E133" s="504"/>
      <c r="F133" s="504"/>
      <c r="G133" s="504"/>
      <c r="H133" s="505"/>
    </row>
    <row r="134" spans="1:8" x14ac:dyDescent="0.25">
      <c r="A134" s="73"/>
      <c r="E134" s="91"/>
      <c r="F134" s="91"/>
      <c r="G134" s="91"/>
      <c r="H134" s="150"/>
    </row>
    <row r="135" spans="1:8" x14ac:dyDescent="0.25">
      <c r="A135" s="73"/>
      <c r="B135" s="504" t="s">
        <v>369</v>
      </c>
      <c r="C135" s="504"/>
      <c r="D135" s="504"/>
      <c r="E135" s="504"/>
      <c r="F135" s="504"/>
      <c r="G135" s="504"/>
      <c r="H135" s="505"/>
    </row>
    <row r="136" spans="1:8" x14ac:dyDescent="0.25">
      <c r="A136" s="73"/>
      <c r="B136" s="504"/>
      <c r="C136" s="504"/>
      <c r="D136" s="504"/>
      <c r="E136" s="504"/>
      <c r="F136" s="504"/>
      <c r="G136" s="504"/>
      <c r="H136" s="505"/>
    </row>
    <row r="137" spans="1:8" x14ac:dyDescent="0.25">
      <c r="A137" s="73"/>
      <c r="B137" s="504"/>
      <c r="C137" s="504"/>
      <c r="D137" s="504"/>
      <c r="E137" s="504"/>
      <c r="F137" s="504"/>
      <c r="G137" s="504"/>
      <c r="H137" s="505"/>
    </row>
    <row r="138" spans="1:8" x14ac:dyDescent="0.25">
      <c r="A138" s="73"/>
      <c r="B138" s="504"/>
      <c r="C138" s="504"/>
      <c r="D138" s="504"/>
      <c r="E138" s="504"/>
      <c r="F138" s="504"/>
      <c r="G138" s="504"/>
      <c r="H138" s="505"/>
    </row>
    <row r="139" spans="1:8" x14ac:dyDescent="0.25">
      <c r="A139" s="73"/>
      <c r="B139" s="504"/>
      <c r="C139" s="504"/>
      <c r="D139" s="504"/>
      <c r="E139" s="504"/>
      <c r="F139" s="504"/>
      <c r="G139" s="504"/>
      <c r="H139" s="505"/>
    </row>
    <row r="140" spans="1:8" x14ac:dyDescent="0.25">
      <c r="A140" s="73"/>
      <c r="E140" s="91"/>
      <c r="F140" s="91"/>
      <c r="G140" s="91"/>
      <c r="H140" s="150"/>
    </row>
    <row r="141" spans="1:8" x14ac:dyDescent="0.25">
      <c r="A141" s="73"/>
      <c r="B141" s="49" t="s">
        <v>275</v>
      </c>
      <c r="D141" s="530"/>
      <c r="E141" s="530"/>
      <c r="F141" s="530"/>
      <c r="G141" s="530"/>
      <c r="H141" s="531"/>
    </row>
    <row r="142" spans="1:8" x14ac:dyDescent="0.25">
      <c r="A142" s="73"/>
      <c r="D142" s="184"/>
      <c r="E142" s="157"/>
      <c r="F142" s="157"/>
      <c r="G142" s="157"/>
      <c r="H142" s="158"/>
    </row>
    <row r="143" spans="1:8" x14ac:dyDescent="0.25">
      <c r="A143" s="73"/>
      <c r="D143" s="77" t="s">
        <v>370</v>
      </c>
      <c r="E143" s="157" t="s">
        <v>371</v>
      </c>
      <c r="F143" s="157" t="s">
        <v>372</v>
      </c>
      <c r="G143" s="157"/>
      <c r="H143" s="158"/>
    </row>
    <row r="144" spans="1:8" x14ac:dyDescent="0.25">
      <c r="A144" s="73"/>
      <c r="B144" s="159" t="s">
        <v>373</v>
      </c>
      <c r="C144" s="83"/>
      <c r="D144" s="160" t="s">
        <v>374</v>
      </c>
      <c r="E144" s="161" t="s">
        <v>375</v>
      </c>
      <c r="F144" s="161" t="s">
        <v>376</v>
      </c>
      <c r="G144" s="517" t="s">
        <v>377</v>
      </c>
      <c r="H144" s="518"/>
    </row>
    <row r="145" spans="1:8" x14ac:dyDescent="0.25">
      <c r="A145" s="73"/>
      <c r="B145" s="43" t="s">
        <v>378</v>
      </c>
      <c r="C145" s="43" t="s">
        <v>349</v>
      </c>
      <c r="E145" s="91"/>
      <c r="G145" s="91"/>
      <c r="H145" s="150"/>
    </row>
    <row r="146" spans="1:8" x14ac:dyDescent="0.25">
      <c r="A146" s="73"/>
      <c r="C146" s="162" t="e">
        <f>IF(E60="Yes", "Complete Analysis", "N/A - Do Not Complete")</f>
        <v>#DIV/0!</v>
      </c>
      <c r="D146" s="285"/>
      <c r="E146" s="262"/>
      <c r="F146" s="90" t="e">
        <f>E146/E152</f>
        <v>#DIV/0!</v>
      </c>
      <c r="G146" s="500"/>
      <c r="H146" s="501"/>
    </row>
    <row r="147" spans="1:8" x14ac:dyDescent="0.25">
      <c r="A147" s="73"/>
      <c r="D147" s="285"/>
      <c r="E147" s="262"/>
      <c r="F147" s="90" t="e">
        <f>E147/E152</f>
        <v>#DIV/0!</v>
      </c>
      <c r="G147" s="500"/>
      <c r="H147" s="501"/>
    </row>
    <row r="148" spans="1:8" x14ac:dyDescent="0.25">
      <c r="A148" s="73"/>
      <c r="D148" s="285"/>
      <c r="E148" s="262"/>
      <c r="F148" s="90" t="e">
        <f>E148/E152</f>
        <v>#DIV/0!</v>
      </c>
      <c r="G148" s="500"/>
      <c r="H148" s="501"/>
    </row>
    <row r="149" spans="1:8" x14ac:dyDescent="0.25">
      <c r="A149" s="73"/>
      <c r="D149" s="285"/>
      <c r="E149" s="262"/>
      <c r="F149" s="90" t="e">
        <f>E149/E152</f>
        <v>#DIV/0!</v>
      </c>
      <c r="G149" s="500"/>
      <c r="H149" s="501"/>
    </row>
    <row r="150" spans="1:8" x14ac:dyDescent="0.25">
      <c r="A150" s="73"/>
      <c r="D150" s="285"/>
      <c r="E150" s="262"/>
      <c r="F150" s="90" t="e">
        <f>E150/E152</f>
        <v>#DIV/0!</v>
      </c>
      <c r="G150" s="500"/>
      <c r="H150" s="501"/>
    </row>
    <row r="151" spans="1:8" x14ac:dyDescent="0.25">
      <c r="A151" s="73"/>
      <c r="D151" s="286"/>
      <c r="E151" s="268"/>
      <c r="F151" s="90" t="e">
        <f>E151/E152</f>
        <v>#DIV/0!</v>
      </c>
      <c r="G151" s="498"/>
      <c r="H151" s="499"/>
    </row>
    <row r="152" spans="1:8" x14ac:dyDescent="0.25">
      <c r="A152" s="73"/>
      <c r="C152" s="163"/>
      <c r="D152" s="163" t="s">
        <v>379</v>
      </c>
      <c r="E152" s="164">
        <f>SUM(E146:E151)</f>
        <v>0</v>
      </c>
      <c r="F152" s="91"/>
      <c r="G152" s="165" t="s">
        <v>380</v>
      </c>
      <c r="H152" s="289"/>
    </row>
    <row r="153" spans="1:8" x14ac:dyDescent="0.25">
      <c r="A153" s="73"/>
      <c r="E153" s="91"/>
      <c r="F153" s="91"/>
      <c r="G153" s="91"/>
      <c r="H153" s="150"/>
    </row>
    <row r="154" spans="1:8" x14ac:dyDescent="0.25">
      <c r="A154" s="73"/>
      <c r="B154" s="43" t="s">
        <v>378</v>
      </c>
      <c r="C154" s="43" t="s">
        <v>350</v>
      </c>
      <c r="E154" s="91"/>
      <c r="F154" s="91"/>
      <c r="G154" s="91"/>
      <c r="H154" s="150"/>
    </row>
    <row r="155" spans="1:8" x14ac:dyDescent="0.25">
      <c r="A155" s="73"/>
      <c r="C155" s="162" t="e">
        <f>IF(F60="Yes", "Complete Analysis", "N/A - Do Not Complete")</f>
        <v>#DIV/0!</v>
      </c>
      <c r="D155" s="285"/>
      <c r="E155" s="262"/>
      <c r="F155" s="90" t="e">
        <f>E155/E161</f>
        <v>#DIV/0!</v>
      </c>
      <c r="G155" s="500"/>
      <c r="H155" s="501"/>
    </row>
    <row r="156" spans="1:8" x14ac:dyDescent="0.25">
      <c r="A156" s="73"/>
      <c r="D156" s="285"/>
      <c r="E156" s="262"/>
      <c r="F156" s="90" t="e">
        <f>E156/E161</f>
        <v>#DIV/0!</v>
      </c>
      <c r="G156" s="500"/>
      <c r="H156" s="501"/>
    </row>
    <row r="157" spans="1:8" x14ac:dyDescent="0.25">
      <c r="A157" s="73"/>
      <c r="D157" s="285"/>
      <c r="E157" s="262"/>
      <c r="F157" s="90" t="e">
        <f>E157/E161</f>
        <v>#DIV/0!</v>
      </c>
      <c r="G157" s="500"/>
      <c r="H157" s="501"/>
    </row>
    <row r="158" spans="1:8" x14ac:dyDescent="0.25">
      <c r="A158" s="73"/>
      <c r="D158" s="285"/>
      <c r="E158" s="262"/>
      <c r="F158" s="90" t="e">
        <f>E158/E161</f>
        <v>#DIV/0!</v>
      </c>
      <c r="G158" s="500"/>
      <c r="H158" s="501"/>
    </row>
    <row r="159" spans="1:8" x14ac:dyDescent="0.25">
      <c r="A159" s="73"/>
      <c r="D159" s="285"/>
      <c r="E159" s="262"/>
      <c r="F159" s="90" t="e">
        <f>E159/E161</f>
        <v>#DIV/0!</v>
      </c>
      <c r="G159" s="500"/>
      <c r="H159" s="501"/>
    </row>
    <row r="160" spans="1:8" x14ac:dyDescent="0.25">
      <c r="A160" s="73"/>
      <c r="D160" s="286"/>
      <c r="E160" s="268"/>
      <c r="F160" s="90" t="e">
        <f>E160/E161</f>
        <v>#DIV/0!</v>
      </c>
      <c r="G160" s="498"/>
      <c r="H160" s="499"/>
    </row>
    <row r="161" spans="1:10" x14ac:dyDescent="0.25">
      <c r="A161" s="73"/>
      <c r="D161" s="163" t="s">
        <v>381</v>
      </c>
      <c r="E161" s="164">
        <f>SUM(E155:E160)</f>
        <v>0</v>
      </c>
      <c r="F161" s="91"/>
      <c r="G161" s="165" t="s">
        <v>380</v>
      </c>
      <c r="H161" s="290"/>
    </row>
    <row r="162" spans="1:10" x14ac:dyDescent="0.25">
      <c r="A162" s="73"/>
      <c r="D162" s="163"/>
      <c r="E162" s="139"/>
      <c r="F162" s="91"/>
      <c r="G162" s="165"/>
      <c r="H162" s="166"/>
    </row>
    <row r="163" spans="1:10" x14ac:dyDescent="0.25">
      <c r="A163" s="105"/>
      <c r="B163" s="43" t="s">
        <v>378</v>
      </c>
      <c r="C163" s="43" t="s">
        <v>382</v>
      </c>
      <c r="E163" s="91"/>
      <c r="F163" s="91"/>
      <c r="G163" s="91"/>
      <c r="H163" s="150"/>
      <c r="I163" s="178"/>
      <c r="J163" s="138"/>
    </row>
    <row r="164" spans="1:10" x14ac:dyDescent="0.25">
      <c r="A164" s="105"/>
      <c r="C164" s="162" t="e">
        <f>IF(G60="Yes", "Complete Analysis", "N/A - Do Not Complete")</f>
        <v>#DIV/0!</v>
      </c>
      <c r="D164" s="285"/>
      <c r="E164" s="261"/>
      <c r="F164" s="90" t="e">
        <f>E164/$E$169</f>
        <v>#DIV/0!</v>
      </c>
      <c r="G164" s="500"/>
      <c r="H164" s="501"/>
      <c r="J164" s="138"/>
    </row>
    <row r="165" spans="1:10" x14ac:dyDescent="0.25">
      <c r="A165" s="105"/>
      <c r="D165" s="285"/>
      <c r="E165" s="261"/>
      <c r="F165" s="90" t="e">
        <f>E165/$E$169</f>
        <v>#DIV/0!</v>
      </c>
      <c r="G165" s="500"/>
      <c r="H165" s="501"/>
      <c r="J165" s="138"/>
    </row>
    <row r="166" spans="1:10" x14ac:dyDescent="0.25">
      <c r="A166" s="105"/>
      <c r="D166" s="285"/>
      <c r="E166" s="261"/>
      <c r="F166" s="90" t="e">
        <f>E166/$E$169</f>
        <v>#DIV/0!</v>
      </c>
      <c r="G166" s="500"/>
      <c r="H166" s="501"/>
    </row>
    <row r="167" spans="1:10" x14ac:dyDescent="0.25">
      <c r="A167" s="105"/>
      <c r="D167" s="287"/>
      <c r="E167" s="261"/>
      <c r="F167" s="90" t="e">
        <f>E167/E169</f>
        <v>#DIV/0!</v>
      </c>
      <c r="G167" s="500"/>
      <c r="H167" s="501"/>
    </row>
    <row r="168" spans="1:10" x14ac:dyDescent="0.25">
      <c r="A168" s="105"/>
      <c r="D168" s="286"/>
      <c r="E168" s="269"/>
      <c r="F168" s="90" t="e">
        <f>E168/E169</f>
        <v>#DIV/0!</v>
      </c>
      <c r="G168" s="498"/>
      <c r="H168" s="499"/>
    </row>
    <row r="169" spans="1:10" x14ac:dyDescent="0.25">
      <c r="A169" s="105"/>
      <c r="D169" s="163" t="s">
        <v>383</v>
      </c>
      <c r="E169" s="167">
        <f>SUM(E164:E168)</f>
        <v>0</v>
      </c>
      <c r="F169" s="91"/>
      <c r="G169" s="165" t="s">
        <v>380</v>
      </c>
      <c r="H169" s="290"/>
    </row>
    <row r="170" spans="1:10" x14ac:dyDescent="0.25">
      <c r="A170" s="105"/>
      <c r="E170" s="91"/>
      <c r="F170" s="91"/>
      <c r="G170" s="91"/>
      <c r="H170" s="150"/>
    </row>
    <row r="171" spans="1:10" x14ac:dyDescent="0.25">
      <c r="A171" s="105"/>
      <c r="B171" s="43" t="s">
        <v>378</v>
      </c>
      <c r="C171" s="43" t="s">
        <v>384</v>
      </c>
      <c r="E171" s="91"/>
      <c r="F171" s="91"/>
      <c r="G171" s="91"/>
      <c r="H171" s="150"/>
      <c r="J171" s="138"/>
    </row>
    <row r="172" spans="1:10" x14ac:dyDescent="0.25">
      <c r="A172" s="105"/>
      <c r="C172" s="162" t="e">
        <f>IF(G82="Yes", "Complete Analysis", "N/A - Do Not Complete")</f>
        <v>#DIV/0!</v>
      </c>
      <c r="D172" s="285"/>
      <c r="E172" s="261"/>
      <c r="F172" s="90" t="e">
        <f>E172/$E$177</f>
        <v>#DIV/0!</v>
      </c>
      <c r="G172" s="500"/>
      <c r="H172" s="501"/>
      <c r="J172" s="138"/>
    </row>
    <row r="173" spans="1:10" x14ac:dyDescent="0.25">
      <c r="A173" s="105"/>
      <c r="D173" s="285"/>
      <c r="E173" s="261"/>
      <c r="F173" s="90" t="e">
        <f>E173/$E$177</f>
        <v>#DIV/0!</v>
      </c>
      <c r="G173" s="500"/>
      <c r="H173" s="501"/>
    </row>
    <row r="174" spans="1:10" x14ac:dyDescent="0.25">
      <c r="A174" s="105"/>
      <c r="D174" s="285"/>
      <c r="E174" s="261"/>
      <c r="F174" s="90" t="e">
        <f>E174/$E$177</f>
        <v>#DIV/0!</v>
      </c>
      <c r="G174" s="500"/>
      <c r="H174" s="501"/>
    </row>
    <row r="175" spans="1:10" x14ac:dyDescent="0.25">
      <c r="A175" s="105"/>
      <c r="D175" s="285"/>
      <c r="E175" s="261"/>
      <c r="F175" s="90" t="e">
        <f>E175/$E$177</f>
        <v>#DIV/0!</v>
      </c>
      <c r="G175" s="500"/>
      <c r="H175" s="501"/>
    </row>
    <row r="176" spans="1:10" x14ac:dyDescent="0.25">
      <c r="A176" s="105"/>
      <c r="D176" s="286"/>
      <c r="E176" s="269"/>
      <c r="F176" s="90" t="e">
        <f>E176/$E$177</f>
        <v>#DIV/0!</v>
      </c>
      <c r="G176" s="498"/>
      <c r="H176" s="499"/>
    </row>
    <row r="177" spans="1:10" x14ac:dyDescent="0.25">
      <c r="A177" s="105"/>
      <c r="D177" s="163" t="s">
        <v>383</v>
      </c>
      <c r="E177" s="167">
        <f>SUM(E172:E176)</f>
        <v>0</v>
      </c>
      <c r="F177" s="91"/>
      <c r="G177" s="165" t="s">
        <v>380</v>
      </c>
      <c r="H177" s="290"/>
    </row>
    <row r="178" spans="1:10" x14ac:dyDescent="0.25">
      <c r="A178" s="105"/>
      <c r="E178" s="91"/>
      <c r="F178" s="91"/>
      <c r="G178" s="91"/>
      <c r="H178" s="150"/>
    </row>
    <row r="179" spans="1:10" x14ac:dyDescent="0.25">
      <c r="A179" s="105"/>
      <c r="B179" s="43" t="s">
        <v>378</v>
      </c>
      <c r="C179" s="43" t="s">
        <v>385</v>
      </c>
      <c r="E179" s="91"/>
      <c r="F179" s="91"/>
      <c r="G179" s="91"/>
      <c r="H179" s="150"/>
      <c r="J179" s="138"/>
    </row>
    <row r="180" spans="1:10" x14ac:dyDescent="0.25">
      <c r="A180" s="105"/>
      <c r="C180" s="162" t="e">
        <f>IF(G103="Yes", "Complete Analysis", "N/A - Do Not Complete")</f>
        <v>#DIV/0!</v>
      </c>
      <c r="D180" s="285"/>
      <c r="E180" s="261"/>
      <c r="F180" s="90" t="e">
        <f>E180/$E$185</f>
        <v>#DIV/0!</v>
      </c>
      <c r="G180" s="500"/>
      <c r="H180" s="501"/>
      <c r="J180" s="138"/>
    </row>
    <row r="181" spans="1:10" x14ac:dyDescent="0.25">
      <c r="A181" s="105"/>
      <c r="D181" s="285"/>
      <c r="E181" s="261"/>
      <c r="F181" s="90" t="e">
        <f>E181/$E$185</f>
        <v>#DIV/0!</v>
      </c>
      <c r="G181" s="500"/>
      <c r="H181" s="501"/>
    </row>
    <row r="182" spans="1:10" x14ac:dyDescent="0.25">
      <c r="A182" s="105"/>
      <c r="D182" s="285"/>
      <c r="E182" s="261"/>
      <c r="F182" s="90" t="e">
        <f>E182/$E$185</f>
        <v>#DIV/0!</v>
      </c>
      <c r="G182" s="500"/>
      <c r="H182" s="501"/>
    </row>
    <row r="183" spans="1:10" x14ac:dyDescent="0.25">
      <c r="A183" s="105"/>
      <c r="D183" s="285"/>
      <c r="E183" s="261"/>
      <c r="F183" s="90" t="e">
        <f>E183/$E$185</f>
        <v>#DIV/0!</v>
      </c>
      <c r="G183" s="500"/>
      <c r="H183" s="501"/>
    </row>
    <row r="184" spans="1:10" x14ac:dyDescent="0.25">
      <c r="A184" s="105"/>
      <c r="D184" s="286"/>
      <c r="E184" s="269"/>
      <c r="F184" s="90" t="e">
        <f>E184/$E$185</f>
        <v>#DIV/0!</v>
      </c>
      <c r="G184" s="498"/>
      <c r="H184" s="499"/>
    </row>
    <row r="185" spans="1:10" x14ac:dyDescent="0.25">
      <c r="A185" s="105"/>
      <c r="D185" s="163" t="s">
        <v>383</v>
      </c>
      <c r="E185" s="167">
        <f>SUM(E180:E184)</f>
        <v>0</v>
      </c>
      <c r="F185" s="91"/>
      <c r="G185" s="165" t="s">
        <v>380</v>
      </c>
      <c r="H185" s="290"/>
    </row>
    <row r="186" spans="1:10" x14ac:dyDescent="0.25">
      <c r="A186" s="105"/>
      <c r="E186" s="91"/>
      <c r="F186" s="91"/>
      <c r="G186" s="91"/>
      <c r="H186" s="150"/>
    </row>
    <row r="187" spans="1:10" x14ac:dyDescent="0.25">
      <c r="A187" s="105"/>
      <c r="B187" s="43" t="s">
        <v>378</v>
      </c>
      <c r="C187" s="43" t="s">
        <v>386</v>
      </c>
      <c r="E187" s="91"/>
      <c r="F187" s="91"/>
      <c r="G187" s="91"/>
      <c r="H187" s="150"/>
      <c r="J187" s="138"/>
    </row>
    <row r="188" spans="1:10" x14ac:dyDescent="0.25">
      <c r="A188" s="105"/>
      <c r="C188" s="162" t="e">
        <f>IF(G124="Yes", "Complete Analysis", "N/A - Do Not Complete")</f>
        <v>#DIV/0!</v>
      </c>
      <c r="D188" s="285"/>
      <c r="E188" s="261"/>
      <c r="F188" s="90" t="e">
        <f>E188/$E$193</f>
        <v>#DIV/0!</v>
      </c>
      <c r="G188" s="500"/>
      <c r="H188" s="501"/>
      <c r="J188" s="138"/>
    </row>
    <row r="189" spans="1:10" x14ac:dyDescent="0.25">
      <c r="A189" s="105"/>
      <c r="D189" s="285"/>
      <c r="E189" s="261"/>
      <c r="F189" s="90" t="e">
        <f>E189/$E$193</f>
        <v>#DIV/0!</v>
      </c>
      <c r="G189" s="500"/>
      <c r="H189" s="501"/>
    </row>
    <row r="190" spans="1:10" x14ac:dyDescent="0.25">
      <c r="A190" s="105"/>
      <c r="D190" s="285"/>
      <c r="E190" s="261"/>
      <c r="F190" s="90" t="e">
        <f>E190/$E$193</f>
        <v>#DIV/0!</v>
      </c>
      <c r="G190" s="500"/>
      <c r="H190" s="501"/>
    </row>
    <row r="191" spans="1:10" x14ac:dyDescent="0.25">
      <c r="A191" s="105"/>
      <c r="D191" s="285"/>
      <c r="E191" s="261"/>
      <c r="F191" s="90" t="e">
        <f>E191/$E$193</f>
        <v>#DIV/0!</v>
      </c>
      <c r="G191" s="500"/>
      <c r="H191" s="501"/>
    </row>
    <row r="192" spans="1:10" x14ac:dyDescent="0.25">
      <c r="A192" s="105"/>
      <c r="D192" s="286"/>
      <c r="E192" s="274"/>
      <c r="F192" s="90" t="e">
        <f>E192/$E$193</f>
        <v>#DIV/0!</v>
      </c>
      <c r="G192" s="498"/>
      <c r="H192" s="499"/>
    </row>
    <row r="193" spans="1:8" x14ac:dyDescent="0.25">
      <c r="A193" s="105"/>
      <c r="D193" s="163" t="s">
        <v>383</v>
      </c>
      <c r="E193" s="185">
        <f>SUM(E188:E192)</f>
        <v>0</v>
      </c>
      <c r="F193" s="91"/>
      <c r="G193" s="165" t="s">
        <v>380</v>
      </c>
      <c r="H193" s="290"/>
    </row>
    <row r="194" spans="1:8" x14ac:dyDescent="0.25">
      <c r="A194" s="105"/>
      <c r="D194" s="163"/>
      <c r="E194" s="186"/>
      <c r="F194" s="91"/>
      <c r="G194" s="165"/>
      <c r="H194" s="166"/>
    </row>
    <row r="195" spans="1:8" x14ac:dyDescent="0.25">
      <c r="A195" s="105"/>
      <c r="B195" s="43" t="s">
        <v>378</v>
      </c>
      <c r="C195" s="43" t="s">
        <v>387</v>
      </c>
      <c r="E195" s="91"/>
      <c r="F195" s="91"/>
      <c r="G195" s="91"/>
      <c r="H195" s="150"/>
    </row>
    <row r="196" spans="1:8" x14ac:dyDescent="0.25">
      <c r="A196" s="105"/>
      <c r="C196" s="162" t="e">
        <f>IF(H60="Yes", "Complete Analysis", "N/A - Do Not Complete")</f>
        <v>#DIV/0!</v>
      </c>
      <c r="D196" s="292"/>
      <c r="E196" s="275"/>
      <c r="F196" s="90" t="e">
        <f>E196/E198</f>
        <v>#DIV/0!</v>
      </c>
      <c r="G196" s="528"/>
      <c r="H196" s="529"/>
    </row>
    <row r="197" spans="1:8" x14ac:dyDescent="0.25">
      <c r="A197" s="105"/>
      <c r="C197" s="162"/>
      <c r="D197" s="293"/>
      <c r="E197" s="276"/>
      <c r="F197" s="90" t="e">
        <f>E197/E198</f>
        <v>#DIV/0!</v>
      </c>
      <c r="G197" s="526"/>
      <c r="H197" s="527"/>
    </row>
    <row r="198" spans="1:8" x14ac:dyDescent="0.25">
      <c r="A198" s="105"/>
      <c r="C198" s="162"/>
      <c r="D198" s="163" t="s">
        <v>388</v>
      </c>
      <c r="E198" s="167">
        <f>SUM(E196:E197)</f>
        <v>0</v>
      </c>
      <c r="F198" s="90"/>
      <c r="G198" s="165" t="s">
        <v>380</v>
      </c>
      <c r="H198" s="294"/>
    </row>
    <row r="199" spans="1:8" ht="15.75" thickBot="1" x14ac:dyDescent="0.3">
      <c r="A199" s="120"/>
      <c r="B199" s="95"/>
      <c r="C199" s="168"/>
      <c r="D199" s="169"/>
      <c r="E199" s="169"/>
      <c r="F199" s="170"/>
      <c r="G199" s="96"/>
      <c r="H199" s="171"/>
    </row>
    <row r="200" spans="1:8" ht="15.75" thickBot="1" x14ac:dyDescent="0.3">
      <c r="C200" s="162"/>
      <c r="E200" s="139"/>
      <c r="F200" s="91"/>
      <c r="G200" s="91"/>
      <c r="H200" s="91"/>
    </row>
    <row r="201" spans="1:8" ht="16.5" thickBot="1" x14ac:dyDescent="0.3">
      <c r="A201" s="492" t="s">
        <v>413</v>
      </c>
      <c r="B201" s="493"/>
      <c r="C201" s="493"/>
      <c r="D201" s="493"/>
      <c r="E201" s="493"/>
      <c r="F201" s="493"/>
      <c r="G201" s="493"/>
      <c r="H201" s="494"/>
    </row>
    <row r="202" spans="1:8" x14ac:dyDescent="0.25">
      <c r="A202" s="73" t="s">
        <v>309</v>
      </c>
      <c r="B202" s="509" t="s">
        <v>390</v>
      </c>
      <c r="C202" s="509"/>
      <c r="D202" s="509"/>
      <c r="E202" s="509"/>
      <c r="F202" s="509"/>
      <c r="G202" s="509"/>
      <c r="H202" s="510"/>
    </row>
    <row r="203" spans="1:8" x14ac:dyDescent="0.25">
      <c r="A203" s="73"/>
      <c r="B203" s="504"/>
      <c r="C203" s="504"/>
      <c r="D203" s="504"/>
      <c r="E203" s="504"/>
      <c r="F203" s="504"/>
      <c r="G203" s="504"/>
      <c r="H203" s="505"/>
    </row>
    <row r="204" spans="1:8" x14ac:dyDescent="0.25">
      <c r="A204" s="105"/>
      <c r="H204" s="75"/>
    </row>
    <row r="205" spans="1:8" x14ac:dyDescent="0.25">
      <c r="A205" s="73"/>
      <c r="B205" s="49" t="s">
        <v>275</v>
      </c>
      <c r="D205" s="496"/>
      <c r="E205" s="496"/>
      <c r="F205" s="496"/>
      <c r="G205" s="496"/>
      <c r="H205" s="497"/>
    </row>
    <row r="206" spans="1:8" x14ac:dyDescent="0.25">
      <c r="A206" s="73"/>
      <c r="C206" s="77"/>
      <c r="D206" s="77"/>
      <c r="E206" s="77"/>
      <c r="F206" s="77"/>
      <c r="G206" s="77"/>
      <c r="H206" s="78"/>
    </row>
    <row r="207" spans="1:8" x14ac:dyDescent="0.25">
      <c r="A207" s="105"/>
      <c r="E207" s="511" t="s">
        <v>346</v>
      </c>
      <c r="F207" s="511"/>
      <c r="G207" s="511"/>
      <c r="H207" s="512"/>
    </row>
    <row r="208" spans="1:8" x14ac:dyDescent="0.25">
      <c r="A208" s="105"/>
      <c r="E208" s="79" t="s">
        <v>311</v>
      </c>
      <c r="F208" s="79" t="s">
        <v>311</v>
      </c>
      <c r="G208" s="79" t="s">
        <v>311</v>
      </c>
      <c r="H208" s="80" t="s">
        <v>311</v>
      </c>
    </row>
    <row r="209" spans="1:8" x14ac:dyDescent="0.25">
      <c r="A209" s="105"/>
      <c r="B209" s="81" t="s">
        <v>414</v>
      </c>
      <c r="C209" s="82"/>
      <c r="D209" s="83"/>
      <c r="E209" s="82" t="s">
        <v>349</v>
      </c>
      <c r="F209" s="82" t="s">
        <v>350</v>
      </c>
      <c r="G209" s="82" t="s">
        <v>351</v>
      </c>
      <c r="H209" s="134" t="s">
        <v>352</v>
      </c>
    </row>
    <row r="210" spans="1:8" ht="21.95" customHeight="1" x14ac:dyDescent="0.25">
      <c r="A210" s="105"/>
      <c r="B210" s="87" t="s">
        <v>354</v>
      </c>
      <c r="C210" s="79"/>
      <c r="D210" s="79"/>
      <c r="E210" s="79"/>
      <c r="F210" s="79"/>
      <c r="G210" s="79"/>
      <c r="H210" s="80"/>
    </row>
    <row r="211" spans="1:8" x14ac:dyDescent="0.25">
      <c r="A211" s="105"/>
      <c r="B211" s="513"/>
      <c r="C211" s="513"/>
      <c r="D211" s="513"/>
      <c r="E211" s="270"/>
      <c r="F211" s="270"/>
      <c r="G211" s="272"/>
      <c r="H211" s="271"/>
    </row>
    <row r="212" spans="1:8" x14ac:dyDescent="0.25">
      <c r="A212" s="105"/>
      <c r="B212" s="480"/>
      <c r="C212" s="480"/>
      <c r="D212" s="480"/>
      <c r="E212" s="272"/>
      <c r="F212" s="272"/>
      <c r="G212" s="272"/>
      <c r="H212" s="271"/>
    </row>
    <row r="213" spans="1:8" x14ac:dyDescent="0.25">
      <c r="A213" s="105"/>
      <c r="B213" s="480"/>
      <c r="C213" s="480"/>
      <c r="D213" s="480"/>
      <c r="E213" s="272"/>
      <c r="F213" s="272"/>
      <c r="G213" s="272"/>
      <c r="H213" s="271"/>
    </row>
    <row r="214" spans="1:8" x14ac:dyDescent="0.25">
      <c r="A214" s="105"/>
      <c r="B214" s="480"/>
      <c r="C214" s="480"/>
      <c r="D214" s="480"/>
      <c r="E214" s="272"/>
      <c r="F214" s="272"/>
      <c r="G214" s="272"/>
      <c r="H214" s="271"/>
    </row>
    <row r="215" spans="1:8" x14ac:dyDescent="0.25">
      <c r="A215" s="105"/>
      <c r="B215" s="508" t="s">
        <v>288</v>
      </c>
      <c r="C215" s="508"/>
      <c r="D215" s="508"/>
      <c r="E215" s="272"/>
      <c r="F215" s="272"/>
      <c r="G215" s="272"/>
      <c r="H215" s="273"/>
    </row>
    <row r="216" spans="1:8" x14ac:dyDescent="0.25">
      <c r="A216" s="105"/>
      <c r="B216" s="480"/>
      <c r="C216" s="480"/>
      <c r="D216" s="480"/>
      <c r="E216" s="272"/>
      <c r="F216" s="272"/>
      <c r="G216" s="272"/>
      <c r="H216" s="273"/>
    </row>
    <row r="217" spans="1:8" ht="21.95" customHeight="1" x14ac:dyDescent="0.25">
      <c r="A217" s="105"/>
      <c r="B217" s="87" t="s">
        <v>355</v>
      </c>
      <c r="C217" s="112"/>
      <c r="D217" s="139"/>
      <c r="E217" s="139"/>
      <c r="F217" s="139"/>
      <c r="G217" s="140"/>
      <c r="H217" s="141"/>
    </row>
    <row r="218" spans="1:8" x14ac:dyDescent="0.25">
      <c r="A218" s="105"/>
      <c r="B218" s="480"/>
      <c r="C218" s="480"/>
      <c r="D218" s="480"/>
      <c r="E218" s="272"/>
      <c r="F218" s="272"/>
      <c r="G218" s="272"/>
      <c r="H218" s="273"/>
    </row>
    <row r="219" spans="1:8" x14ac:dyDescent="0.25">
      <c r="A219" s="105"/>
      <c r="B219" s="502"/>
      <c r="C219" s="514"/>
      <c r="D219" s="503"/>
      <c r="E219" s="272"/>
      <c r="F219" s="272"/>
      <c r="G219" s="272"/>
      <c r="H219" s="273"/>
    </row>
    <row r="220" spans="1:8" x14ac:dyDescent="0.25">
      <c r="A220" s="105"/>
      <c r="B220" s="502"/>
      <c r="C220" s="514"/>
      <c r="D220" s="503"/>
      <c r="E220" s="272"/>
      <c r="F220" s="272"/>
      <c r="G220" s="272"/>
      <c r="H220" s="273"/>
    </row>
    <row r="221" spans="1:8" x14ac:dyDescent="0.25">
      <c r="A221" s="105"/>
      <c r="B221" s="502"/>
      <c r="C221" s="514"/>
      <c r="D221" s="503"/>
      <c r="E221" s="272"/>
      <c r="F221" s="272"/>
      <c r="G221" s="272"/>
      <c r="H221" s="273"/>
    </row>
    <row r="222" spans="1:8" x14ac:dyDescent="0.25">
      <c r="A222" s="105"/>
      <c r="B222" s="481" t="s">
        <v>288</v>
      </c>
      <c r="C222" s="482"/>
      <c r="D222" s="483"/>
      <c r="E222" s="272"/>
      <c r="F222" s="272"/>
      <c r="G222" s="272"/>
      <c r="H222" s="273"/>
    </row>
    <row r="223" spans="1:8" x14ac:dyDescent="0.25">
      <c r="A223" s="105"/>
      <c r="B223" s="480"/>
      <c r="C223" s="480"/>
      <c r="D223" s="480"/>
      <c r="E223" s="272"/>
      <c r="F223" s="272"/>
      <c r="G223" s="272"/>
      <c r="H223" s="273"/>
    </row>
    <row r="224" spans="1:8" x14ac:dyDescent="0.25">
      <c r="A224" s="105"/>
      <c r="B224" s="118"/>
      <c r="C224" s="118"/>
      <c r="D224" s="118"/>
      <c r="E224" s="119"/>
      <c r="F224" s="119"/>
      <c r="G224" s="119"/>
      <c r="H224" s="172"/>
    </row>
    <row r="225" spans="1:10" x14ac:dyDescent="0.25">
      <c r="A225" s="73" t="s">
        <v>314</v>
      </c>
      <c r="B225" s="117" t="s">
        <v>315</v>
      </c>
      <c r="C225" s="118"/>
      <c r="D225" s="118"/>
      <c r="E225" s="119"/>
      <c r="F225" s="119"/>
      <c r="G225" s="119"/>
      <c r="H225" s="172"/>
      <c r="J225" s="138"/>
    </row>
    <row r="226" spans="1:10" x14ac:dyDescent="0.25">
      <c r="A226" s="105"/>
      <c r="B226" s="484"/>
      <c r="C226" s="484"/>
      <c r="D226" s="484"/>
      <c r="E226" s="484"/>
      <c r="F226" s="484"/>
      <c r="G226" s="484"/>
      <c r="H226" s="485"/>
      <c r="J226" s="138"/>
    </row>
    <row r="227" spans="1:10" x14ac:dyDescent="0.25">
      <c r="A227" s="105"/>
      <c r="B227" s="484"/>
      <c r="C227" s="484"/>
      <c r="D227" s="484"/>
      <c r="E227" s="484"/>
      <c r="F227" s="484"/>
      <c r="G227" s="484"/>
      <c r="H227" s="485"/>
      <c r="J227" s="138"/>
    </row>
    <row r="228" spans="1:10" ht="15.75" thickBot="1" x14ac:dyDescent="0.3">
      <c r="A228" s="120"/>
      <c r="B228" s="173"/>
      <c r="C228" s="174"/>
      <c r="D228" s="174"/>
      <c r="E228" s="174"/>
      <c r="F228" s="174"/>
      <c r="G228" s="174"/>
      <c r="H228" s="175"/>
    </row>
  </sheetData>
  <sheetProtection algorithmName="SHA-512" hashValue="AbO3bDZ9PKr1iSsfVEPOTriivE4d4faDQ82r7zpySnAzxCa+J/CwQ9XGNCTB6lgtNajNAp8J9ykENoZBib0xNw==" saltValue="a/VIoeqjR/smPKzjdL7G6w==" spinCount="100000" sheet="1" objects="1" scenarios="1" insertRows="0"/>
  <mergeCells count="111">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A41">
    <cfRule type="expression" dxfId="130" priority="4">
      <formula>$F$17="no"</formula>
    </cfRule>
    <cfRule type="expression" dxfId="129" priority="6">
      <formula>$F$20="no"</formula>
    </cfRule>
  </conditionalFormatting>
  <conditionalFormatting sqref="A62">
    <cfRule type="expression" dxfId="128" priority="7">
      <formula>$F$20="no"</formula>
    </cfRule>
  </conditionalFormatting>
  <conditionalFormatting sqref="A83">
    <cfRule type="expression" dxfId="127" priority="8">
      <formula>$F$20="no"</formula>
    </cfRule>
  </conditionalFormatting>
  <conditionalFormatting sqref="A104">
    <cfRule type="expression" dxfId="126" priority="9">
      <formula>$F$20="no"</formula>
    </cfRule>
  </conditionalFormatting>
  <conditionalFormatting sqref="A28:H32 A33:D33 A34:C35 A36:H174 A175:G175 A176:H182 A183:G183 A184:H190 A191:G191 A192:H228">
    <cfRule type="expression" dxfId="125"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24" priority="5">
      <formula>$F$17="no"</formula>
    </cfRule>
  </conditionalFormatting>
  <conditionalFormatting sqref="B171:B175">
    <cfRule type="expression" dxfId="123" priority="34">
      <formula>$F$15="no"</formula>
    </cfRule>
  </conditionalFormatting>
  <conditionalFormatting sqref="B178:B179">
    <cfRule type="expression" dxfId="122" priority="38">
      <formula>$F$15="no"</formula>
    </cfRule>
  </conditionalFormatting>
  <conditionalFormatting sqref="B163:H169">
    <cfRule type="expression" dxfId="121" priority="43">
      <formula>$F$15="no"</formula>
    </cfRule>
  </conditionalFormatting>
  <conditionalFormatting sqref="B187:H190">
    <cfRule type="expression" dxfId="120" priority="35">
      <formula>$F$15="no"</formula>
    </cfRule>
  </conditionalFormatting>
  <conditionalFormatting sqref="C163">
    <cfRule type="expression" dxfId="119" priority="3">
      <formula>$F$17="no"</formula>
    </cfRule>
  </conditionalFormatting>
  <conditionalFormatting sqref="C195">
    <cfRule type="expression" dxfId="118" priority="2">
      <formula>$F$17="no"</formula>
    </cfRule>
  </conditionalFormatting>
  <conditionalFormatting sqref="C171:H174">
    <cfRule type="expression" dxfId="117" priority="46">
      <formula>$F$15="no"</formula>
    </cfRule>
  </conditionalFormatting>
  <conditionalFormatting sqref="C179:H179">
    <cfRule type="expression" dxfId="116" priority="41">
      <formula>$F$15="no"</formula>
    </cfRule>
  </conditionalFormatting>
  <conditionalFormatting sqref="E43:E48 E50:E56 E58:E61 E71:E77 E79:E82 E92:E98 E100:E103 E113:E119 E121:E125 B145:H152 E218:E223">
    <cfRule type="expression" dxfId="115" priority="55">
      <formula>$F$11="no"</formula>
    </cfRule>
  </conditionalFormatting>
  <conditionalFormatting sqref="E64:E69">
    <cfRule type="expression" dxfId="114" priority="21">
      <formula>$F$11="no"</formula>
    </cfRule>
  </conditionalFormatting>
  <conditionalFormatting sqref="E85:E90">
    <cfRule type="expression" dxfId="113" priority="17">
      <formula>$F$11="no"</formula>
    </cfRule>
  </conditionalFormatting>
  <conditionalFormatting sqref="E106:E111">
    <cfRule type="expression" dxfId="112" priority="13">
      <formula>$F$11="no"</formula>
    </cfRule>
  </conditionalFormatting>
  <conditionalFormatting sqref="E211:E216">
    <cfRule type="expression" dxfId="111" priority="51">
      <formula>$F$11="no"</formula>
    </cfRule>
  </conditionalFormatting>
  <conditionalFormatting sqref="F43:F48 F50:F56 F58:F61 F71:F77 F79:F82 F92:F98 F100:F103 F113:F119 F121:F125 B154:H161 F218:F223">
    <cfRule type="expression" dxfId="110" priority="54">
      <formula>$F$13="no"</formula>
    </cfRule>
  </conditionalFormatting>
  <conditionalFormatting sqref="F64:F69">
    <cfRule type="expression" dxfId="109" priority="20">
      <formula>$F$13="no"</formula>
    </cfRule>
  </conditionalFormatting>
  <conditionalFormatting sqref="F85:F90">
    <cfRule type="expression" dxfId="108" priority="16">
      <formula>$F$13="no"</formula>
    </cfRule>
  </conditionalFormatting>
  <conditionalFormatting sqref="F106:F111">
    <cfRule type="expression" dxfId="107" priority="12">
      <formula>$F$13="no"</formula>
    </cfRule>
  </conditionalFormatting>
  <conditionalFormatting sqref="F211:F216">
    <cfRule type="expression" dxfId="106" priority="50">
      <formula>$F$13="no"</formula>
    </cfRule>
  </conditionalFormatting>
  <conditionalFormatting sqref="G43:G48 G50:G56 G58:G61 G71:G77 G79:G82 G92:G98 G100:G103 G113:G119 G121:G125 C175:G175 C176:H177 B180:H182 B183:G183 B184:H184 C185:H185 B191:G191 B192:H194 G218:G223">
    <cfRule type="expression" dxfId="105" priority="53">
      <formula>$F$15="no"</formula>
    </cfRule>
  </conditionalFormatting>
  <conditionalFormatting sqref="G64:G69">
    <cfRule type="expression" dxfId="104" priority="19">
      <formula>$F$15="no"</formula>
    </cfRule>
  </conditionalFormatting>
  <conditionalFormatting sqref="G85:G90">
    <cfRule type="expression" dxfId="103" priority="15">
      <formula>$F$15="no"</formula>
    </cfRule>
  </conditionalFormatting>
  <conditionalFormatting sqref="G106:G111">
    <cfRule type="expression" dxfId="102" priority="11">
      <formula>$F$15="no"</formula>
    </cfRule>
  </conditionalFormatting>
  <conditionalFormatting sqref="G211:G216">
    <cfRule type="expression" dxfId="101" priority="49">
      <formula>$F$15="no"</formula>
    </cfRule>
  </conditionalFormatting>
  <conditionalFormatting sqref="H43:H48 H50:H56 H58:H61 H71:H77 H79:H82 H92:H98 H100:H103 H113:H119 H121:H125 B195:H198 H218:H223">
    <cfRule type="expression" dxfId="100" priority="52">
      <formula>$F$20="no"</formula>
    </cfRule>
  </conditionalFormatting>
  <conditionalFormatting sqref="H64:H69">
    <cfRule type="expression" dxfId="99" priority="18">
      <formula>$F$20="no"</formula>
    </cfRule>
  </conditionalFormatting>
  <conditionalFormatting sqref="H85:H90">
    <cfRule type="expression" dxfId="98" priority="14">
      <formula>$F$20="no"</formula>
    </cfRule>
  </conditionalFormatting>
  <conditionalFormatting sqref="H106:H111">
    <cfRule type="expression" dxfId="97" priority="10">
      <formula>$F$20="no"</formula>
    </cfRule>
  </conditionalFormatting>
  <conditionalFormatting sqref="H211:H216">
    <cfRule type="expression" dxfId="96"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4"/>
  <sheetViews>
    <sheetView showGridLines="0" zoomScaleNormal="100" workbookViewId="0">
      <selection activeCell="A2" sqref="A2"/>
    </sheetView>
  </sheetViews>
  <sheetFormatPr defaultColWidth="9.140625" defaultRowHeight="15" x14ac:dyDescent="0.25"/>
  <cols>
    <col min="1" max="1" width="3" style="43" customWidth="1"/>
    <col min="2" max="2" width="13.85546875" style="43" customWidth="1"/>
    <col min="3" max="3" width="45.28515625" style="43" customWidth="1"/>
    <col min="4" max="4" width="18.28515625" style="43" customWidth="1"/>
    <col min="5" max="8" width="17.140625" style="43" customWidth="1"/>
    <col min="9" max="9" width="2.85546875" style="43" customWidth="1"/>
    <col min="10"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415</v>
      </c>
    </row>
    <row r="5" spans="1:8" x14ac:dyDescent="0.25">
      <c r="A5" s="49" t="s">
        <v>2</v>
      </c>
      <c r="C5" s="50" t="str">
        <f>'Cover and Instructions'!$D$4</f>
        <v>CareSource</v>
      </c>
      <c r="D5" s="50"/>
      <c r="E5" s="50"/>
      <c r="F5" s="50"/>
      <c r="G5" s="50"/>
    </row>
    <row r="6" spans="1:8" x14ac:dyDescent="0.25">
      <c r="A6" s="49" t="s">
        <v>264</v>
      </c>
      <c r="C6" s="50" t="str">
        <f>'Cover and Instructions'!D5</f>
        <v>Title XXI</v>
      </c>
      <c r="D6" s="50"/>
      <c r="E6" s="50"/>
      <c r="F6" s="50"/>
      <c r="G6" s="50"/>
    </row>
    <row r="7" spans="1:8" ht="15.75" thickBot="1" x14ac:dyDescent="0.3"/>
    <row r="8" spans="1:8" x14ac:dyDescent="0.25">
      <c r="A8" s="187" t="s">
        <v>265</v>
      </c>
      <c r="B8" s="188"/>
      <c r="C8" s="188"/>
      <c r="D8" s="188"/>
      <c r="E8" s="188"/>
      <c r="F8" s="188"/>
      <c r="G8" s="188"/>
      <c r="H8" s="189"/>
    </row>
    <row r="9" spans="1:8" ht="15" customHeight="1" x14ac:dyDescent="0.25">
      <c r="A9" s="190" t="s">
        <v>266</v>
      </c>
      <c r="B9" s="191"/>
      <c r="C9" s="191"/>
      <c r="D9" s="191"/>
      <c r="E9" s="191"/>
      <c r="F9" s="191"/>
      <c r="G9" s="191"/>
      <c r="H9" s="192"/>
    </row>
    <row r="10" spans="1:8" x14ac:dyDescent="0.25">
      <c r="A10" s="193"/>
      <c r="B10" s="194"/>
      <c r="C10" s="194"/>
      <c r="D10" s="194"/>
      <c r="E10" s="194"/>
      <c r="F10" s="194"/>
      <c r="G10" s="194"/>
      <c r="H10" s="129"/>
    </row>
    <row r="11" spans="1:8" x14ac:dyDescent="0.25">
      <c r="A11" s="195" t="s">
        <v>267</v>
      </c>
      <c r="B11" s="196" t="s">
        <v>416</v>
      </c>
      <c r="C11" s="194"/>
      <c r="D11" s="194"/>
      <c r="E11" s="194"/>
      <c r="F11" s="128" t="s">
        <v>155</v>
      </c>
      <c r="G11" s="64" t="str">
        <f>IF(F11="yes","  Complete Section 1 and Section 2","")</f>
        <v/>
      </c>
      <c r="H11" s="129"/>
    </row>
    <row r="12" spans="1:8" ht="6" customHeight="1" x14ac:dyDescent="0.25">
      <c r="A12" s="195"/>
      <c r="B12" s="196"/>
      <c r="C12" s="194"/>
      <c r="D12" s="194"/>
      <c r="E12" s="194"/>
      <c r="F12" s="59"/>
      <c r="G12" s="64"/>
      <c r="H12" s="129"/>
    </row>
    <row r="13" spans="1:8" x14ac:dyDescent="0.25">
      <c r="A13" s="195" t="s">
        <v>269</v>
      </c>
      <c r="B13" s="196" t="s">
        <v>417</v>
      </c>
      <c r="C13" s="194"/>
      <c r="D13" s="194"/>
      <c r="E13" s="194"/>
      <c r="F13" s="128" t="s">
        <v>155</v>
      </c>
      <c r="G13" s="64" t="str">
        <f>IF(F13="yes","  Complete Section 1 and Section 2","")</f>
        <v/>
      </c>
      <c r="H13" s="129"/>
    </row>
    <row r="14" spans="1:8" ht="6" customHeight="1" x14ac:dyDescent="0.25">
      <c r="A14" s="195"/>
      <c r="B14" s="196"/>
      <c r="C14" s="194"/>
      <c r="D14" s="194"/>
      <c r="E14" s="194"/>
      <c r="F14" s="59"/>
      <c r="G14" s="64"/>
      <c r="H14" s="129"/>
    </row>
    <row r="15" spans="1:8" x14ac:dyDescent="0.25">
      <c r="A15" s="195" t="s">
        <v>335</v>
      </c>
      <c r="B15" s="196" t="s">
        <v>418</v>
      </c>
      <c r="C15" s="194"/>
      <c r="D15" s="194"/>
      <c r="E15" s="194"/>
      <c r="F15" s="63" t="s">
        <v>154</v>
      </c>
      <c r="G15" s="64" t="str">
        <f>IF(F15="yes","  Complete Section 1 and Section 2","")</f>
        <v xml:space="preserve">  Complete Section 1 and Section 2</v>
      </c>
      <c r="H15" s="129"/>
    </row>
    <row r="16" spans="1:8" ht="6" customHeight="1" x14ac:dyDescent="0.25">
      <c r="A16" s="195"/>
      <c r="B16" s="196"/>
      <c r="C16" s="194"/>
      <c r="D16" s="194"/>
      <c r="E16" s="194"/>
      <c r="F16" s="59"/>
      <c r="G16" s="64"/>
      <c r="H16" s="129"/>
    </row>
    <row r="17" spans="1:10" x14ac:dyDescent="0.25">
      <c r="A17" s="195" t="s">
        <v>337</v>
      </c>
      <c r="B17" s="538" t="s">
        <v>419</v>
      </c>
      <c r="C17" s="538"/>
      <c r="D17" s="538"/>
      <c r="E17" s="538"/>
      <c r="F17" s="128" t="s">
        <v>155</v>
      </c>
      <c r="G17" s="64" t="str">
        <f>IF(F17="yes","  Report each income level in separate tiers in Section 1 and Section 2","")</f>
        <v/>
      </c>
      <c r="H17" s="129"/>
    </row>
    <row r="18" spans="1:10" x14ac:dyDescent="0.25">
      <c r="A18" s="195"/>
      <c r="B18" s="538"/>
      <c r="C18" s="538"/>
      <c r="D18" s="538"/>
      <c r="E18" s="538"/>
      <c r="F18" s="59"/>
      <c r="G18" s="64"/>
      <c r="H18" s="129"/>
    </row>
    <row r="19" spans="1:10" ht="6" customHeight="1" x14ac:dyDescent="0.25">
      <c r="A19" s="195"/>
      <c r="B19" s="196"/>
      <c r="C19" s="194"/>
      <c r="D19" s="194"/>
      <c r="E19" s="194"/>
      <c r="F19" s="59"/>
      <c r="G19" s="64"/>
      <c r="H19" s="129"/>
    </row>
    <row r="20" spans="1:10" x14ac:dyDescent="0.25">
      <c r="A20" s="195" t="s">
        <v>339</v>
      </c>
      <c r="B20" s="196" t="s">
        <v>420</v>
      </c>
      <c r="C20" s="194"/>
      <c r="D20" s="194"/>
      <c r="E20" s="194"/>
      <c r="F20" s="128" t="s">
        <v>155</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492" t="s">
        <v>421</v>
      </c>
      <c r="B28" s="493"/>
      <c r="C28" s="493"/>
      <c r="D28" s="493"/>
      <c r="E28" s="493"/>
      <c r="F28" s="493"/>
      <c r="G28" s="493"/>
      <c r="H28" s="494"/>
    </row>
    <row r="29" spans="1:10" x14ac:dyDescent="0.25">
      <c r="A29" s="73" t="s">
        <v>272</v>
      </c>
      <c r="B29" s="509" t="s">
        <v>344</v>
      </c>
      <c r="C29" s="509"/>
      <c r="D29" s="509"/>
      <c r="E29" s="509"/>
      <c r="F29" s="509"/>
      <c r="G29" s="509"/>
      <c r="H29" s="510"/>
    </row>
    <row r="30" spans="1:10" x14ac:dyDescent="0.25">
      <c r="A30" s="73"/>
      <c r="B30" s="504"/>
      <c r="C30" s="504"/>
      <c r="D30" s="504"/>
      <c r="E30" s="504"/>
      <c r="F30" s="504"/>
      <c r="G30" s="504"/>
      <c r="H30" s="505"/>
    </row>
    <row r="31" spans="1:10" x14ac:dyDescent="0.25">
      <c r="A31" s="73"/>
      <c r="B31" s="76" t="s">
        <v>274</v>
      </c>
      <c r="C31" s="77"/>
      <c r="D31" s="77"/>
      <c r="E31" s="77"/>
      <c r="F31" s="77"/>
      <c r="G31" s="77"/>
      <c r="H31" s="78"/>
    </row>
    <row r="32" spans="1:10" x14ac:dyDescent="0.25">
      <c r="A32" s="73"/>
      <c r="C32" s="77"/>
      <c r="D32" s="77"/>
      <c r="E32" s="77"/>
      <c r="F32" s="77"/>
      <c r="G32" s="77"/>
      <c r="H32" s="78"/>
    </row>
    <row r="33" spans="1:10" x14ac:dyDescent="0.25">
      <c r="A33" s="73"/>
      <c r="B33" s="49" t="s">
        <v>275</v>
      </c>
      <c r="D33" s="524" t="s">
        <v>345</v>
      </c>
      <c r="E33" s="524"/>
      <c r="F33" s="524"/>
      <c r="G33" s="524"/>
      <c r="H33" s="525"/>
    </row>
    <row r="34" spans="1:10" ht="15" customHeight="1" x14ac:dyDescent="0.25">
      <c r="A34" s="73"/>
      <c r="B34" s="49"/>
      <c r="D34" s="524"/>
      <c r="E34" s="524"/>
      <c r="F34" s="524"/>
      <c r="G34" s="524"/>
      <c r="H34" s="525"/>
    </row>
    <row r="35" spans="1:10" x14ac:dyDescent="0.25">
      <c r="A35" s="73"/>
      <c r="B35" s="49"/>
      <c r="D35" s="524"/>
      <c r="E35" s="524"/>
      <c r="F35" s="524"/>
      <c r="G35" s="524"/>
      <c r="H35" s="525"/>
    </row>
    <row r="36" spans="1:10" x14ac:dyDescent="0.25">
      <c r="A36" s="73"/>
      <c r="C36" s="77"/>
      <c r="D36" s="77"/>
      <c r="E36" s="77"/>
      <c r="F36" s="77"/>
      <c r="G36" s="77"/>
      <c r="H36" s="78"/>
    </row>
    <row r="37" spans="1:10" ht="15" customHeight="1" x14ac:dyDescent="0.25">
      <c r="A37" s="105"/>
      <c r="B37" s="77"/>
      <c r="C37" s="77"/>
      <c r="D37" s="77"/>
      <c r="E37" s="511" t="s">
        <v>346</v>
      </c>
      <c r="F37" s="511"/>
      <c r="G37" s="511"/>
      <c r="H37" s="512"/>
    </row>
    <row r="38" spans="1:10" x14ac:dyDescent="0.25">
      <c r="A38" s="105"/>
      <c r="E38" s="79" t="s">
        <v>276</v>
      </c>
      <c r="F38" s="79" t="s">
        <v>276</v>
      </c>
      <c r="G38" s="79" t="s">
        <v>276</v>
      </c>
      <c r="H38" s="80" t="s">
        <v>276</v>
      </c>
    </row>
    <row r="39" spans="1:10" x14ac:dyDescent="0.25">
      <c r="A39" s="105"/>
      <c r="B39" s="79"/>
      <c r="C39" s="79"/>
      <c r="D39" s="79" t="s">
        <v>422</v>
      </c>
      <c r="E39" s="79" t="s">
        <v>280</v>
      </c>
      <c r="F39" s="79" t="s">
        <v>280</v>
      </c>
      <c r="G39" s="79" t="s">
        <v>280</v>
      </c>
      <c r="H39" s="80" t="s">
        <v>280</v>
      </c>
    </row>
    <row r="40" spans="1:10" x14ac:dyDescent="0.25">
      <c r="A40" s="105"/>
      <c r="B40" s="81" t="s">
        <v>423</v>
      </c>
      <c r="C40" s="82"/>
      <c r="D40" s="82" t="s">
        <v>276</v>
      </c>
      <c r="E40" s="82" t="s">
        <v>349</v>
      </c>
      <c r="F40" s="82" t="s">
        <v>350</v>
      </c>
      <c r="G40" s="82" t="s">
        <v>351</v>
      </c>
      <c r="H40" s="134" t="s">
        <v>352</v>
      </c>
    </row>
    <row r="41" spans="1:10" x14ac:dyDescent="0.25">
      <c r="A41" s="136" t="s">
        <v>353</v>
      </c>
      <c r="B41" s="137"/>
      <c r="C41" s="79"/>
      <c r="D41" s="79"/>
      <c r="E41" s="79"/>
      <c r="F41" s="79"/>
      <c r="G41" s="79"/>
      <c r="H41" s="80"/>
      <c r="J41" s="135"/>
    </row>
    <row r="42" spans="1:10" ht="21.95" customHeight="1" x14ac:dyDescent="0.25">
      <c r="A42" s="105"/>
      <c r="B42" s="87" t="s">
        <v>354</v>
      </c>
      <c r="C42" s="79"/>
      <c r="D42" s="79"/>
      <c r="E42" s="79"/>
      <c r="F42" s="79"/>
      <c r="G42" s="79"/>
      <c r="H42" s="80"/>
      <c r="J42" s="138"/>
    </row>
    <row r="43" spans="1:10" ht="15" customHeight="1" x14ac:dyDescent="0.25">
      <c r="A43" s="105"/>
      <c r="B43" s="480" t="s">
        <v>424</v>
      </c>
      <c r="C43" s="480" t="s">
        <v>424</v>
      </c>
      <c r="D43" s="261">
        <v>5607133.7199999997</v>
      </c>
      <c r="E43" s="277"/>
      <c r="F43" s="277"/>
      <c r="G43" s="261">
        <v>3741781.38</v>
      </c>
      <c r="H43" s="278"/>
      <c r="J43" s="138"/>
    </row>
    <row r="44" spans="1:10" ht="15" customHeight="1" x14ac:dyDescent="0.25">
      <c r="A44" s="105"/>
      <c r="B44" s="502" t="s">
        <v>425</v>
      </c>
      <c r="C44" s="503" t="s">
        <v>425</v>
      </c>
      <c r="D44" s="261">
        <v>510.19</v>
      </c>
      <c r="E44" s="277"/>
      <c r="F44" s="277"/>
      <c r="G44" s="261">
        <v>414.95</v>
      </c>
      <c r="H44" s="278"/>
      <c r="J44" s="138"/>
    </row>
    <row r="45" spans="1:10" ht="15" customHeight="1" x14ac:dyDescent="0.25">
      <c r="A45" s="105"/>
      <c r="B45" s="502" t="s">
        <v>426</v>
      </c>
      <c r="C45" s="503" t="s">
        <v>426</v>
      </c>
      <c r="D45" s="261">
        <v>1943.4</v>
      </c>
      <c r="E45" s="277"/>
      <c r="F45" s="277"/>
      <c r="G45" s="261">
        <v>1228.2</v>
      </c>
      <c r="H45" s="278"/>
      <c r="J45" s="138"/>
    </row>
    <row r="46" spans="1:10" ht="15" customHeight="1" x14ac:dyDescent="0.25">
      <c r="A46" s="105"/>
      <c r="B46" s="502" t="s">
        <v>427</v>
      </c>
      <c r="C46" s="503" t="s">
        <v>427</v>
      </c>
      <c r="D46" s="261">
        <v>4182.37</v>
      </c>
      <c r="E46" s="277"/>
      <c r="F46" s="277"/>
      <c r="G46" s="261">
        <v>3192.29</v>
      </c>
      <c r="H46" s="278"/>
      <c r="J46" s="138"/>
    </row>
    <row r="47" spans="1:10" ht="15" customHeight="1" x14ac:dyDescent="0.25">
      <c r="A47" s="105"/>
      <c r="B47" s="481" t="s">
        <v>428</v>
      </c>
      <c r="C47" s="483" t="s">
        <v>428</v>
      </c>
      <c r="D47" s="261">
        <v>4026866.39</v>
      </c>
      <c r="E47" s="277"/>
      <c r="F47" s="277"/>
      <c r="G47" s="261">
        <v>2966091.18</v>
      </c>
      <c r="H47" s="278"/>
      <c r="J47" s="138"/>
    </row>
    <row r="48" spans="1:10" x14ac:dyDescent="0.25">
      <c r="A48" s="105"/>
      <c r="B48" s="480"/>
      <c r="C48" s="480"/>
      <c r="D48" s="262"/>
      <c r="E48" s="262"/>
      <c r="F48" s="279"/>
      <c r="G48" s="265"/>
      <c r="H48" s="266"/>
      <c r="J48" s="122"/>
    </row>
    <row r="49" spans="1:10" ht="21.95" customHeight="1" x14ac:dyDescent="0.25">
      <c r="A49" s="105"/>
      <c r="B49" s="87" t="s">
        <v>355</v>
      </c>
      <c r="C49" s="112"/>
      <c r="D49" s="139"/>
      <c r="E49" s="139"/>
      <c r="F49" s="139"/>
      <c r="G49" s="140"/>
      <c r="H49" s="141"/>
      <c r="J49" s="122"/>
    </row>
    <row r="50" spans="1:10" x14ac:dyDescent="0.25">
      <c r="A50" s="105"/>
      <c r="B50" s="480" t="s">
        <v>429</v>
      </c>
      <c r="C50" s="480"/>
      <c r="D50" s="262"/>
      <c r="E50" s="262"/>
      <c r="F50" s="262"/>
      <c r="G50" s="265"/>
      <c r="H50" s="266"/>
      <c r="J50" s="122"/>
    </row>
    <row r="51" spans="1:10" x14ac:dyDescent="0.25">
      <c r="A51" s="105"/>
      <c r="B51" s="502"/>
      <c r="C51" s="503"/>
      <c r="D51" s="262"/>
      <c r="E51" s="262"/>
      <c r="F51" s="262"/>
      <c r="G51" s="265"/>
      <c r="H51" s="266"/>
      <c r="J51" s="122"/>
    </row>
    <row r="52" spans="1:10" x14ac:dyDescent="0.25">
      <c r="A52" s="105"/>
      <c r="B52" s="502"/>
      <c r="C52" s="503"/>
      <c r="D52" s="262"/>
      <c r="E52" s="262"/>
      <c r="F52" s="262"/>
      <c r="G52" s="265"/>
      <c r="H52" s="266"/>
      <c r="J52" s="122"/>
    </row>
    <row r="53" spans="1:10" x14ac:dyDescent="0.25">
      <c r="A53" s="105"/>
      <c r="B53" s="502"/>
      <c r="C53" s="503"/>
      <c r="D53" s="262"/>
      <c r="E53" s="262"/>
      <c r="F53" s="262"/>
      <c r="G53" s="265"/>
      <c r="H53" s="266"/>
      <c r="J53" s="122"/>
    </row>
    <row r="54" spans="1:10" x14ac:dyDescent="0.25">
      <c r="A54" s="105"/>
      <c r="B54" s="481" t="s">
        <v>288</v>
      </c>
      <c r="C54" s="483"/>
      <c r="D54" s="262"/>
      <c r="E54" s="262"/>
      <c r="F54" s="262"/>
      <c r="G54" s="265"/>
      <c r="H54" s="266"/>
      <c r="J54" s="122"/>
    </row>
    <row r="55" spans="1:10" x14ac:dyDescent="0.25">
      <c r="A55" s="105"/>
      <c r="B55" s="480"/>
      <c r="C55" s="480"/>
      <c r="D55" s="262"/>
      <c r="E55" s="262"/>
      <c r="F55" s="262"/>
      <c r="G55" s="265"/>
      <c r="H55" s="266"/>
      <c r="J55" s="122"/>
    </row>
    <row r="56" spans="1:10" x14ac:dyDescent="0.25">
      <c r="A56" s="105"/>
      <c r="B56" s="142"/>
      <c r="C56" s="119"/>
      <c r="D56" s="143">
        <f>SUM(D43:D55)</f>
        <v>9640636.0700000003</v>
      </c>
      <c r="E56" s="144">
        <f>SUM(E43:E55)</f>
        <v>0</v>
      </c>
      <c r="F56" s="144">
        <f>SUM(F43:F55)</f>
        <v>0</v>
      </c>
      <c r="G56" s="143">
        <f>SUM(G43:G55)</f>
        <v>6712708</v>
      </c>
      <c r="H56" s="145">
        <f>SUM(H43:H55)</f>
        <v>0</v>
      </c>
      <c r="J56" s="122"/>
    </row>
    <row r="57" spans="1:10" x14ac:dyDescent="0.25">
      <c r="A57" s="73" t="s">
        <v>301</v>
      </c>
      <c r="B57" s="49" t="s">
        <v>356</v>
      </c>
      <c r="C57" s="119"/>
      <c r="D57" s="146"/>
      <c r="E57" s="146"/>
      <c r="F57" s="146"/>
      <c r="G57" s="140"/>
      <c r="H57" s="141"/>
      <c r="J57" s="122"/>
    </row>
    <row r="58" spans="1:10" x14ac:dyDescent="0.25">
      <c r="A58" s="105"/>
      <c r="C58" s="43" t="s">
        <v>357</v>
      </c>
      <c r="D58" s="143">
        <f>D56</f>
        <v>9640636.0700000003</v>
      </c>
      <c r="E58" s="144">
        <f t="shared" ref="E58:H58" si="0">E56</f>
        <v>0</v>
      </c>
      <c r="F58" s="144">
        <f t="shared" si="0"/>
        <v>0</v>
      </c>
      <c r="G58" s="143">
        <f t="shared" si="0"/>
        <v>6712708</v>
      </c>
      <c r="H58" s="149">
        <f t="shared" si="0"/>
        <v>0</v>
      </c>
      <c r="J58" s="122"/>
    </row>
    <row r="59" spans="1:10" x14ac:dyDescent="0.25">
      <c r="A59" s="105"/>
      <c r="C59" s="43" t="s">
        <v>358</v>
      </c>
      <c r="E59" s="300">
        <f>E58/D58</f>
        <v>0</v>
      </c>
      <c r="F59" s="300">
        <f>F58/D58</f>
        <v>0</v>
      </c>
      <c r="G59" s="300">
        <f>G58/D58</f>
        <v>0.6962930610863729</v>
      </c>
      <c r="H59" s="301">
        <f>H58/D58</f>
        <v>0</v>
      </c>
      <c r="J59" s="122"/>
    </row>
    <row r="60" spans="1:10" x14ac:dyDescent="0.25">
      <c r="A60" s="105"/>
      <c r="C60" s="43" t="s">
        <v>359</v>
      </c>
      <c r="E60" s="91" t="str">
        <f>IF(E59&gt;=(2/3),"Yes","No")</f>
        <v>No</v>
      </c>
      <c r="F60" s="91" t="str">
        <f>IF(F59&gt;=(2/3),"Yes","No")</f>
        <v>No</v>
      </c>
      <c r="G60" s="91" t="str">
        <f>IF(G59&gt;=(2/3),"Yes","No")</f>
        <v>Yes</v>
      </c>
      <c r="H60" s="150" t="str">
        <f>IF(H59&gt;=(2/3),"Yes","No")</f>
        <v>No</v>
      </c>
      <c r="J60" s="122"/>
    </row>
    <row r="61" spans="1:10" x14ac:dyDescent="0.25">
      <c r="A61" s="105"/>
      <c r="B61" s="83"/>
      <c r="C61" s="83"/>
      <c r="D61" s="83"/>
      <c r="E61" s="151" t="str">
        <f>IF(E60="No", "Note A", "Note B")</f>
        <v>Note A</v>
      </c>
      <c r="F61" s="151" t="str">
        <f>IF(F60="No", "Note A", "Note B")</f>
        <v>Note A</v>
      </c>
      <c r="G61" s="151" t="str">
        <f>IF(G60="No", "Note A", "Note B")</f>
        <v>Note B</v>
      </c>
      <c r="H61" s="152" t="str">
        <f>IF(H60="No", "Note A", "Note B")</f>
        <v>Note A</v>
      </c>
      <c r="J61" s="122"/>
    </row>
    <row r="62" spans="1:10" x14ac:dyDescent="0.25">
      <c r="A62" s="136" t="s">
        <v>360</v>
      </c>
      <c r="D62" s="153"/>
      <c r="E62" s="153"/>
      <c r="F62" s="153"/>
      <c r="G62" s="153"/>
      <c r="H62" s="75"/>
      <c r="J62" s="138"/>
    </row>
    <row r="63" spans="1:10" x14ac:dyDescent="0.25">
      <c r="A63" s="105"/>
      <c r="B63" s="87" t="s">
        <v>354</v>
      </c>
      <c r="C63" s="79"/>
      <c r="D63" s="79"/>
      <c r="E63" s="79"/>
      <c r="F63" s="79"/>
      <c r="G63" s="79"/>
      <c r="H63" s="80"/>
      <c r="J63" s="138"/>
    </row>
    <row r="64" spans="1:10" x14ac:dyDescent="0.25">
      <c r="A64" s="105"/>
      <c r="B64" s="480"/>
      <c r="C64" s="480"/>
      <c r="D64" s="261"/>
      <c r="E64" s="262"/>
      <c r="F64" s="262"/>
      <c r="G64" s="263"/>
      <c r="H64" s="278"/>
      <c r="J64" s="122"/>
    </row>
    <row r="65" spans="1:10" x14ac:dyDescent="0.25">
      <c r="A65" s="105"/>
      <c r="B65" s="502"/>
      <c r="C65" s="503"/>
      <c r="D65" s="261"/>
      <c r="E65" s="262"/>
      <c r="F65" s="262"/>
      <c r="G65" s="263"/>
      <c r="H65" s="278"/>
      <c r="J65" s="122"/>
    </row>
    <row r="66" spans="1:10" x14ac:dyDescent="0.25">
      <c r="A66" s="105"/>
      <c r="B66" s="502"/>
      <c r="C66" s="503"/>
      <c r="D66" s="261"/>
      <c r="E66" s="262"/>
      <c r="F66" s="262"/>
      <c r="G66" s="263"/>
      <c r="H66" s="278"/>
      <c r="J66" s="122"/>
    </row>
    <row r="67" spans="1:10" x14ac:dyDescent="0.25">
      <c r="A67" s="105"/>
      <c r="B67" s="502"/>
      <c r="C67" s="503"/>
      <c r="D67" s="261"/>
      <c r="E67" s="262"/>
      <c r="F67" s="262"/>
      <c r="G67" s="263"/>
      <c r="H67" s="278"/>
      <c r="J67" s="122"/>
    </row>
    <row r="68" spans="1:10" x14ac:dyDescent="0.25">
      <c r="A68" s="105"/>
      <c r="B68" s="481" t="s">
        <v>288</v>
      </c>
      <c r="C68" s="483"/>
      <c r="D68" s="261"/>
      <c r="E68" s="262"/>
      <c r="F68" s="262"/>
      <c r="G68" s="263"/>
      <c r="H68" s="278"/>
      <c r="J68" s="122"/>
    </row>
    <row r="69" spans="1:10" x14ac:dyDescent="0.25">
      <c r="A69" s="105"/>
      <c r="B69" s="480"/>
      <c r="C69" s="480"/>
      <c r="D69" s="262"/>
      <c r="E69" s="262"/>
      <c r="F69" s="262"/>
      <c r="G69" s="265"/>
      <c r="H69" s="266"/>
      <c r="J69" s="122"/>
    </row>
    <row r="70" spans="1:10" x14ac:dyDescent="0.25">
      <c r="A70" s="105"/>
      <c r="B70" s="87" t="s">
        <v>355</v>
      </c>
      <c r="C70" s="112"/>
      <c r="D70" s="139"/>
      <c r="E70" s="139"/>
      <c r="F70" s="139"/>
      <c r="G70" s="140"/>
      <c r="H70" s="141"/>
      <c r="J70" s="122"/>
    </row>
    <row r="71" spans="1:10" x14ac:dyDescent="0.25">
      <c r="A71" s="105"/>
      <c r="B71" s="480"/>
      <c r="C71" s="480"/>
      <c r="D71" s="262"/>
      <c r="E71" s="262"/>
      <c r="F71" s="262"/>
      <c r="G71" s="265"/>
      <c r="H71" s="266"/>
      <c r="J71" s="122"/>
    </row>
    <row r="72" spans="1:10" x14ac:dyDescent="0.25">
      <c r="A72" s="105"/>
      <c r="B72" s="502"/>
      <c r="C72" s="503"/>
      <c r="D72" s="262"/>
      <c r="E72" s="262"/>
      <c r="F72" s="262"/>
      <c r="G72" s="265"/>
      <c r="H72" s="266"/>
      <c r="J72" s="122"/>
    </row>
    <row r="73" spans="1:10" x14ac:dyDescent="0.25">
      <c r="A73" s="105"/>
      <c r="B73" s="502"/>
      <c r="C73" s="503"/>
      <c r="D73" s="262"/>
      <c r="E73" s="262"/>
      <c r="F73" s="262"/>
      <c r="G73" s="265"/>
      <c r="H73" s="266"/>
      <c r="J73" s="122"/>
    </row>
    <row r="74" spans="1:10" x14ac:dyDescent="0.25">
      <c r="A74" s="105"/>
      <c r="B74" s="502"/>
      <c r="C74" s="503"/>
      <c r="D74" s="262"/>
      <c r="E74" s="262"/>
      <c r="F74" s="262"/>
      <c r="G74" s="265"/>
      <c r="H74" s="266"/>
      <c r="J74" s="122"/>
    </row>
    <row r="75" spans="1:10" x14ac:dyDescent="0.25">
      <c r="A75" s="105"/>
      <c r="B75" s="481" t="s">
        <v>288</v>
      </c>
      <c r="C75" s="483"/>
      <c r="D75" s="262"/>
      <c r="E75" s="262"/>
      <c r="F75" s="262"/>
      <c r="G75" s="265"/>
      <c r="H75" s="266"/>
      <c r="J75" s="122"/>
    </row>
    <row r="76" spans="1:10" x14ac:dyDescent="0.25">
      <c r="A76" s="105"/>
      <c r="B76" s="480"/>
      <c r="C76" s="480"/>
      <c r="D76" s="262"/>
      <c r="E76" s="262"/>
      <c r="F76" s="262"/>
      <c r="G76" s="265"/>
      <c r="H76" s="266"/>
      <c r="J76" s="122"/>
    </row>
    <row r="77" spans="1:10" x14ac:dyDescent="0.25">
      <c r="A77" s="105"/>
      <c r="B77" s="142"/>
      <c r="C77" s="119"/>
      <c r="D77" s="143">
        <f>SUM(D64:D76)</f>
        <v>0</v>
      </c>
      <c r="E77" s="144">
        <f>SUM(E64:E76)</f>
        <v>0</v>
      </c>
      <c r="F77" s="144">
        <f>SUM(F64:F76)</f>
        <v>0</v>
      </c>
      <c r="G77" s="143">
        <f>SUM(G64:G76)</f>
        <v>0</v>
      </c>
      <c r="H77" s="145">
        <f>SUM(H64:H76)</f>
        <v>0</v>
      </c>
      <c r="J77" s="122"/>
    </row>
    <row r="78" spans="1:10" x14ac:dyDescent="0.25">
      <c r="A78" s="73" t="s">
        <v>301</v>
      </c>
      <c r="B78" s="49" t="s">
        <v>356</v>
      </c>
      <c r="C78" s="119"/>
      <c r="D78" s="146"/>
      <c r="E78" s="146"/>
      <c r="F78" s="146"/>
      <c r="G78" s="140"/>
      <c r="H78" s="141"/>
      <c r="J78" s="122"/>
    </row>
    <row r="79" spans="1:10" x14ac:dyDescent="0.25">
      <c r="A79" s="105"/>
      <c r="C79" s="43" t="s">
        <v>357</v>
      </c>
      <c r="D79" s="143">
        <f>D77</f>
        <v>0</v>
      </c>
      <c r="E79" s="144">
        <f t="shared" ref="E79:H79" si="1">E77</f>
        <v>0</v>
      </c>
      <c r="F79" s="144">
        <f t="shared" si="1"/>
        <v>0</v>
      </c>
      <c r="G79" s="143">
        <f t="shared" si="1"/>
        <v>0</v>
      </c>
      <c r="H79" s="149">
        <f t="shared" si="1"/>
        <v>0</v>
      </c>
      <c r="J79" s="122"/>
    </row>
    <row r="80" spans="1:10" x14ac:dyDescent="0.25">
      <c r="A80" s="105"/>
      <c r="C80" s="43" t="s">
        <v>358</v>
      </c>
      <c r="E80" s="300" t="e">
        <f>E79/D79</f>
        <v>#DIV/0!</v>
      </c>
      <c r="F80" s="300" t="e">
        <f>F79/D79</f>
        <v>#DIV/0!</v>
      </c>
      <c r="G80" s="300" t="e">
        <f>G79/D79</f>
        <v>#DIV/0!</v>
      </c>
      <c r="H80" s="301" t="e">
        <f>H79/D79</f>
        <v>#DIV/0!</v>
      </c>
      <c r="J80" s="122"/>
    </row>
    <row r="81" spans="1:10" x14ac:dyDescent="0.25">
      <c r="A81" s="105"/>
      <c r="C81" s="43" t="s">
        <v>359</v>
      </c>
      <c r="E81" s="91" t="e">
        <f>IF(E80&gt;=(2/3),"Yes","No")</f>
        <v>#DIV/0!</v>
      </c>
      <c r="F81" s="91" t="e">
        <f>IF(F80&gt;=(2/3),"Yes","No")</f>
        <v>#DIV/0!</v>
      </c>
      <c r="G81" s="91" t="e">
        <f>IF(G80&gt;=(2/3),"Yes","No")</f>
        <v>#DIV/0!</v>
      </c>
      <c r="H81" s="150" t="e">
        <f>IF(H80&gt;=(2/3),"Yes","No")</f>
        <v>#DIV/0!</v>
      </c>
      <c r="J81" s="122"/>
    </row>
    <row r="82" spans="1:10" x14ac:dyDescent="0.25">
      <c r="A82" s="105"/>
      <c r="B82" s="83"/>
      <c r="C82" s="83"/>
      <c r="D82" s="83"/>
      <c r="E82" s="151" t="e">
        <f>IF(E81="No", "Note A", "Note B")</f>
        <v>#DIV/0!</v>
      </c>
      <c r="F82" s="151" t="e">
        <f>IF(F81="No", "Note A", "Note B")</f>
        <v>#DIV/0!</v>
      </c>
      <c r="G82" s="151" t="e">
        <f>IF(G81="No", "Note A", "Note B")</f>
        <v>#DIV/0!</v>
      </c>
      <c r="H82" s="152" t="e">
        <f>IF(H81="No", "Note A", "Note B")</f>
        <v>#DIV/0!</v>
      </c>
      <c r="J82" s="122"/>
    </row>
    <row r="83" spans="1:10" x14ac:dyDescent="0.25">
      <c r="A83" s="136" t="s">
        <v>361</v>
      </c>
      <c r="D83" s="153"/>
      <c r="E83" s="153"/>
      <c r="F83" s="153"/>
      <c r="G83" s="153"/>
      <c r="H83" s="75"/>
      <c r="J83" s="138"/>
    </row>
    <row r="84" spans="1:10" x14ac:dyDescent="0.25">
      <c r="A84" s="105"/>
      <c r="B84" s="87" t="s">
        <v>354</v>
      </c>
      <c r="C84" s="79"/>
      <c r="D84" s="79"/>
      <c r="E84" s="79"/>
      <c r="F84" s="79"/>
      <c r="G84" s="79"/>
      <c r="H84" s="80"/>
      <c r="J84" s="122"/>
    </row>
    <row r="85" spans="1:10" x14ac:dyDescent="0.25">
      <c r="A85" s="105"/>
      <c r="B85" s="480"/>
      <c r="C85" s="480"/>
      <c r="D85" s="261"/>
      <c r="E85" s="262"/>
      <c r="F85" s="262"/>
      <c r="G85" s="263"/>
      <c r="H85" s="278"/>
      <c r="J85" s="138"/>
    </row>
    <row r="86" spans="1:10" x14ac:dyDescent="0.25">
      <c r="A86" s="105"/>
      <c r="B86" s="502"/>
      <c r="C86" s="503"/>
      <c r="D86" s="261"/>
      <c r="E86" s="262"/>
      <c r="F86" s="262"/>
      <c r="G86" s="263"/>
      <c r="H86" s="278"/>
      <c r="J86" s="138"/>
    </row>
    <row r="87" spans="1:10" x14ac:dyDescent="0.25">
      <c r="A87" s="105"/>
      <c r="B87" s="502"/>
      <c r="C87" s="503"/>
      <c r="D87" s="261"/>
      <c r="E87" s="262"/>
      <c r="F87" s="262"/>
      <c r="G87" s="263"/>
      <c r="H87" s="278"/>
      <c r="J87" s="138"/>
    </row>
    <row r="88" spans="1:10" x14ac:dyDescent="0.25">
      <c r="A88" s="105"/>
      <c r="B88" s="502"/>
      <c r="C88" s="503"/>
      <c r="D88" s="261"/>
      <c r="E88" s="262"/>
      <c r="F88" s="262"/>
      <c r="G88" s="263"/>
      <c r="H88" s="278"/>
      <c r="J88" s="138"/>
    </row>
    <row r="89" spans="1:10" x14ac:dyDescent="0.25">
      <c r="A89" s="105"/>
      <c r="B89" s="508" t="s">
        <v>288</v>
      </c>
      <c r="C89" s="508"/>
      <c r="D89" s="261"/>
      <c r="E89" s="262"/>
      <c r="F89" s="262"/>
      <c r="G89" s="263"/>
      <c r="H89" s="264"/>
      <c r="J89" s="138"/>
    </row>
    <row r="90" spans="1:10" x14ac:dyDescent="0.25">
      <c r="A90" s="105"/>
      <c r="B90" s="480"/>
      <c r="C90" s="480"/>
      <c r="D90" s="262"/>
      <c r="E90" s="262"/>
      <c r="F90" s="262"/>
      <c r="G90" s="265"/>
      <c r="H90" s="266"/>
      <c r="J90" s="122"/>
    </row>
    <row r="91" spans="1:10" x14ac:dyDescent="0.25">
      <c r="A91" s="105"/>
      <c r="B91" s="87" t="s">
        <v>355</v>
      </c>
      <c r="C91" s="112"/>
      <c r="D91" s="139"/>
      <c r="E91" s="139"/>
      <c r="F91" s="139"/>
      <c r="G91" s="140"/>
      <c r="H91" s="141"/>
      <c r="J91" s="122"/>
    </row>
    <row r="92" spans="1:10" x14ac:dyDescent="0.25">
      <c r="A92" s="105"/>
      <c r="B92" s="480"/>
      <c r="C92" s="480"/>
      <c r="D92" s="262"/>
      <c r="E92" s="262"/>
      <c r="F92" s="262"/>
      <c r="G92" s="265"/>
      <c r="H92" s="266"/>
      <c r="J92" s="122"/>
    </row>
    <row r="93" spans="1:10" x14ac:dyDescent="0.25">
      <c r="A93" s="105"/>
      <c r="B93" s="502"/>
      <c r="C93" s="503"/>
      <c r="D93" s="262"/>
      <c r="E93" s="262"/>
      <c r="F93" s="262"/>
      <c r="G93" s="265"/>
      <c r="H93" s="266"/>
      <c r="J93" s="122"/>
    </row>
    <row r="94" spans="1:10" x14ac:dyDescent="0.25">
      <c r="A94" s="105"/>
      <c r="B94" s="502"/>
      <c r="C94" s="503"/>
      <c r="D94" s="262"/>
      <c r="E94" s="262"/>
      <c r="F94" s="262"/>
      <c r="G94" s="265"/>
      <c r="H94" s="266"/>
      <c r="J94" s="122"/>
    </row>
    <row r="95" spans="1:10" x14ac:dyDescent="0.25">
      <c r="A95" s="105"/>
      <c r="B95" s="502"/>
      <c r="C95" s="503"/>
      <c r="D95" s="262"/>
      <c r="E95" s="262"/>
      <c r="F95" s="262"/>
      <c r="G95" s="265"/>
      <c r="H95" s="266"/>
      <c r="J95" s="122"/>
    </row>
    <row r="96" spans="1:10" x14ac:dyDescent="0.25">
      <c r="A96" s="105"/>
      <c r="B96" s="481" t="s">
        <v>288</v>
      </c>
      <c r="C96" s="483"/>
      <c r="D96" s="262"/>
      <c r="E96" s="262"/>
      <c r="F96" s="262"/>
      <c r="G96" s="265"/>
      <c r="H96" s="266"/>
      <c r="J96" s="122"/>
    </row>
    <row r="97" spans="1:10" x14ac:dyDescent="0.25">
      <c r="A97" s="105"/>
      <c r="B97" s="480"/>
      <c r="C97" s="480"/>
      <c r="D97" s="262"/>
      <c r="E97" s="262"/>
      <c r="F97" s="262"/>
      <c r="G97" s="265"/>
      <c r="H97" s="266"/>
      <c r="J97" s="122"/>
    </row>
    <row r="98" spans="1:10" x14ac:dyDescent="0.25">
      <c r="A98" s="105"/>
      <c r="B98" s="142"/>
      <c r="C98" s="119"/>
      <c r="D98" s="143">
        <f>SUM(D85:D97)</f>
        <v>0</v>
      </c>
      <c r="E98" s="144">
        <f>SUM(E85:E97)</f>
        <v>0</v>
      </c>
      <c r="F98" s="144">
        <f>SUM(F85:F97)</f>
        <v>0</v>
      </c>
      <c r="G98" s="143">
        <f>SUM(G85:G97)</f>
        <v>0</v>
      </c>
      <c r="H98" s="145">
        <f>SUM(H85:H97)</f>
        <v>0</v>
      </c>
      <c r="J98" s="122"/>
    </row>
    <row r="99" spans="1:10" x14ac:dyDescent="0.25">
      <c r="A99" s="73" t="s">
        <v>301</v>
      </c>
      <c r="B99" s="49" t="s">
        <v>356</v>
      </c>
      <c r="C99" s="119"/>
      <c r="D99" s="146"/>
      <c r="E99" s="146"/>
      <c r="F99" s="146"/>
      <c r="G99" s="140"/>
      <c r="H99" s="141"/>
      <c r="J99" s="122"/>
    </row>
    <row r="100" spans="1:10" x14ac:dyDescent="0.25">
      <c r="A100" s="105"/>
      <c r="B100" s="197"/>
      <c r="C100" s="43" t="s">
        <v>357</v>
      </c>
      <c r="D100" s="143">
        <f>D85</f>
        <v>0</v>
      </c>
      <c r="E100" s="144">
        <f>E98</f>
        <v>0</v>
      </c>
      <c r="F100" s="144">
        <f>F98</f>
        <v>0</v>
      </c>
      <c r="G100" s="143">
        <f>G85</f>
        <v>0</v>
      </c>
      <c r="H100" s="149">
        <f>H85</f>
        <v>0</v>
      </c>
      <c r="J100" s="122"/>
    </row>
    <row r="101" spans="1:10" x14ac:dyDescent="0.25">
      <c r="A101" s="105"/>
      <c r="B101" s="197"/>
      <c r="C101" s="43" t="s">
        <v>358</v>
      </c>
      <c r="E101" s="300" t="e">
        <f>E100/D100</f>
        <v>#DIV/0!</v>
      </c>
      <c r="F101" s="300" t="e">
        <f>F100/D100</f>
        <v>#DIV/0!</v>
      </c>
      <c r="G101" s="300" t="e">
        <f>G100/D100</f>
        <v>#DIV/0!</v>
      </c>
      <c r="H101" s="301" t="e">
        <f>H100/D100</f>
        <v>#DIV/0!</v>
      </c>
      <c r="J101" s="122"/>
    </row>
    <row r="102" spans="1:10" x14ac:dyDescent="0.25">
      <c r="A102" s="105"/>
      <c r="B102" s="197"/>
      <c r="C102" s="43" t="s">
        <v>359</v>
      </c>
      <c r="E102" s="91" t="e">
        <f>IF(E101&gt;=(2/3),"Yes","No")</f>
        <v>#DIV/0!</v>
      </c>
      <c r="F102" s="91" t="e">
        <f>IF(F101&gt;=(2/3),"Yes","No")</f>
        <v>#DIV/0!</v>
      </c>
      <c r="G102" s="91" t="e">
        <f>IF(G101&gt;=(2/3),"Yes","No")</f>
        <v>#DIV/0!</v>
      </c>
      <c r="H102" s="150" t="e">
        <f>IF(H101&gt;=(2/3),"Yes","No")</f>
        <v>#DIV/0!</v>
      </c>
      <c r="J102" s="122"/>
    </row>
    <row r="103" spans="1:10" x14ac:dyDescent="0.25">
      <c r="A103" s="105"/>
      <c r="B103" s="198"/>
      <c r="C103" s="83"/>
      <c r="D103" s="83"/>
      <c r="E103" s="151" t="e">
        <f>IF(E102="No", "Note A", "Note B")</f>
        <v>#DIV/0!</v>
      </c>
      <c r="F103" s="151" t="e">
        <f>IF(F102="No", "Note A", "Note B")</f>
        <v>#DIV/0!</v>
      </c>
      <c r="G103" s="151" t="e">
        <f>IF(G102="No", "Note A", "Note B")</f>
        <v>#DIV/0!</v>
      </c>
      <c r="H103" s="152" t="e">
        <f>IF(H102="No", "Note A", "Note B")</f>
        <v>#DIV/0!</v>
      </c>
      <c r="J103" s="122"/>
    </row>
    <row r="104" spans="1:10" x14ac:dyDescent="0.25">
      <c r="A104" s="136" t="s">
        <v>362</v>
      </c>
      <c r="D104" s="153"/>
      <c r="E104" s="153"/>
      <c r="F104" s="153"/>
      <c r="G104" s="153"/>
      <c r="H104" s="75"/>
      <c r="J104" s="138"/>
    </row>
    <row r="105" spans="1:10" x14ac:dyDescent="0.25">
      <c r="A105" s="105"/>
      <c r="B105" s="87" t="s">
        <v>354</v>
      </c>
      <c r="C105" s="79"/>
      <c r="D105" s="79"/>
      <c r="E105" s="79"/>
      <c r="F105" s="79"/>
      <c r="G105" s="79"/>
      <c r="H105" s="80"/>
    </row>
    <row r="106" spans="1:10" x14ac:dyDescent="0.25">
      <c r="A106" s="105"/>
      <c r="B106" s="480"/>
      <c r="C106" s="480"/>
      <c r="D106" s="261"/>
      <c r="E106" s="262"/>
      <c r="F106" s="262"/>
      <c r="G106" s="263"/>
      <c r="H106" s="264"/>
      <c r="J106" s="138"/>
    </row>
    <row r="107" spans="1:10" x14ac:dyDescent="0.25">
      <c r="A107" s="105"/>
      <c r="B107" s="502"/>
      <c r="C107" s="503"/>
      <c r="D107" s="261"/>
      <c r="E107" s="262"/>
      <c r="F107" s="262"/>
      <c r="G107" s="263"/>
      <c r="H107" s="264"/>
      <c r="J107" s="138"/>
    </row>
    <row r="108" spans="1:10" x14ac:dyDescent="0.25">
      <c r="A108" s="105"/>
      <c r="B108" s="502"/>
      <c r="C108" s="503"/>
      <c r="D108" s="261"/>
      <c r="E108" s="262"/>
      <c r="F108" s="262"/>
      <c r="G108" s="263"/>
      <c r="H108" s="264"/>
      <c r="J108" s="138"/>
    </row>
    <row r="109" spans="1:10" x14ac:dyDescent="0.25">
      <c r="A109" s="105"/>
      <c r="B109" s="502"/>
      <c r="C109" s="503"/>
      <c r="D109" s="261"/>
      <c r="E109" s="262"/>
      <c r="F109" s="262"/>
      <c r="G109" s="263"/>
      <c r="H109" s="264"/>
      <c r="J109" s="138"/>
    </row>
    <row r="110" spans="1:10" x14ac:dyDescent="0.25">
      <c r="A110" s="105"/>
      <c r="B110" s="508" t="s">
        <v>288</v>
      </c>
      <c r="C110" s="508"/>
      <c r="D110" s="261"/>
      <c r="E110" s="262"/>
      <c r="F110" s="262"/>
      <c r="G110" s="263"/>
      <c r="H110" s="264"/>
      <c r="J110" s="138"/>
    </row>
    <row r="111" spans="1:10" x14ac:dyDescent="0.25">
      <c r="A111" s="105"/>
      <c r="B111" s="480"/>
      <c r="C111" s="480"/>
      <c r="D111" s="262"/>
      <c r="E111" s="262"/>
      <c r="F111" s="262"/>
      <c r="G111" s="265"/>
      <c r="H111" s="266"/>
    </row>
    <row r="112" spans="1:10" x14ac:dyDescent="0.25">
      <c r="A112" s="105"/>
      <c r="B112" s="87" t="s">
        <v>355</v>
      </c>
      <c r="C112" s="112"/>
      <c r="D112" s="139"/>
      <c r="E112" s="139"/>
      <c r="F112" s="139"/>
      <c r="G112" s="140"/>
      <c r="H112" s="141"/>
    </row>
    <row r="113" spans="1:8" x14ac:dyDescent="0.25">
      <c r="A113" s="105"/>
      <c r="B113" s="480"/>
      <c r="C113" s="480"/>
      <c r="D113" s="262"/>
      <c r="E113" s="262"/>
      <c r="F113" s="262"/>
      <c r="G113" s="265"/>
      <c r="H113" s="266"/>
    </row>
    <row r="114" spans="1:8" x14ac:dyDescent="0.25">
      <c r="A114" s="105"/>
      <c r="B114" s="502"/>
      <c r="C114" s="503"/>
      <c r="D114" s="262"/>
      <c r="E114" s="262"/>
      <c r="F114" s="262"/>
      <c r="G114" s="265"/>
      <c r="H114" s="266"/>
    </row>
    <row r="115" spans="1:8" x14ac:dyDescent="0.25">
      <c r="A115" s="105"/>
      <c r="B115" s="502"/>
      <c r="C115" s="503"/>
      <c r="D115" s="262"/>
      <c r="E115" s="262"/>
      <c r="F115" s="262"/>
      <c r="G115" s="265"/>
      <c r="H115" s="266"/>
    </row>
    <row r="116" spans="1:8" x14ac:dyDescent="0.25">
      <c r="A116" s="105"/>
      <c r="B116" s="502"/>
      <c r="C116" s="503"/>
      <c r="D116" s="262"/>
      <c r="E116" s="262"/>
      <c r="F116" s="262"/>
      <c r="G116" s="265"/>
      <c r="H116" s="266"/>
    </row>
    <row r="117" spans="1:8" x14ac:dyDescent="0.25">
      <c r="A117" s="105"/>
      <c r="B117" s="481" t="s">
        <v>288</v>
      </c>
      <c r="C117" s="483"/>
      <c r="D117" s="262"/>
      <c r="E117" s="262"/>
      <c r="F117" s="262"/>
      <c r="G117" s="265"/>
      <c r="H117" s="266"/>
    </row>
    <row r="118" spans="1:8" x14ac:dyDescent="0.25">
      <c r="A118" s="105"/>
      <c r="B118" s="480"/>
      <c r="C118" s="480"/>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356</v>
      </c>
      <c r="C120" s="119"/>
      <c r="D120" s="146"/>
      <c r="E120" s="146"/>
      <c r="F120" s="146"/>
      <c r="G120" s="140"/>
      <c r="H120" s="141"/>
    </row>
    <row r="121" spans="1:8" x14ac:dyDescent="0.25">
      <c r="A121" s="105"/>
      <c r="B121" s="197"/>
      <c r="C121" s="43" t="s">
        <v>357</v>
      </c>
      <c r="D121" s="143">
        <f>D106</f>
        <v>0</v>
      </c>
      <c r="E121" s="144">
        <f>E119</f>
        <v>0</v>
      </c>
      <c r="F121" s="144">
        <f>F119</f>
        <v>0</v>
      </c>
      <c r="G121" s="143">
        <f>G106</f>
        <v>0</v>
      </c>
      <c r="H121" s="149">
        <f>H106</f>
        <v>0</v>
      </c>
    </row>
    <row r="122" spans="1:8" x14ac:dyDescent="0.25">
      <c r="A122" s="105"/>
      <c r="B122" s="197"/>
      <c r="C122" s="43" t="s">
        <v>358</v>
      </c>
      <c r="E122" s="300" t="e">
        <f>E121/D121</f>
        <v>#DIV/0!</v>
      </c>
      <c r="F122" s="300" t="e">
        <f>F121/D121</f>
        <v>#DIV/0!</v>
      </c>
      <c r="G122" s="300" t="e">
        <f>G121/D121</f>
        <v>#DIV/0!</v>
      </c>
      <c r="H122" s="301" t="e">
        <f>H121/D121</f>
        <v>#DIV/0!</v>
      </c>
    </row>
    <row r="123" spans="1:8" x14ac:dyDescent="0.25">
      <c r="A123" s="105"/>
      <c r="B123" s="197"/>
      <c r="C123" s="43" t="s">
        <v>359</v>
      </c>
      <c r="E123" s="91" t="e">
        <f>IF(E122&gt;=(2/3),"Yes","No")</f>
        <v>#DIV/0!</v>
      </c>
      <c r="F123" s="91" t="e">
        <f>IF(F122&gt;=(2/3),"Yes","No")</f>
        <v>#DIV/0!</v>
      </c>
      <c r="G123" s="91" t="e">
        <f>IF(G122&gt;=(2/3),"Yes","No")</f>
        <v>#DIV/0!</v>
      </c>
      <c r="H123" s="150" t="e">
        <f>IF(H122&gt;=(2/3),"Yes","No")</f>
        <v>#DIV/0!</v>
      </c>
    </row>
    <row r="124" spans="1:8" x14ac:dyDescent="0.25">
      <c r="A124" s="105"/>
      <c r="B124" s="198"/>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363</v>
      </c>
      <c r="C126" s="142" t="s">
        <v>364</v>
      </c>
      <c r="D126" s="142"/>
      <c r="E126" s="142"/>
      <c r="F126" s="142"/>
      <c r="G126" s="142"/>
      <c r="H126" s="155"/>
    </row>
    <row r="127" spans="1:8" ht="15" customHeight="1" x14ac:dyDescent="0.25">
      <c r="A127" s="105"/>
      <c r="B127" s="154" t="s">
        <v>365</v>
      </c>
      <c r="C127" s="515" t="s">
        <v>366</v>
      </c>
      <c r="D127" s="515"/>
      <c r="E127" s="515"/>
      <c r="F127" s="515"/>
      <c r="G127" s="515"/>
      <c r="H127" s="516"/>
    </row>
    <row r="128" spans="1:8" x14ac:dyDescent="0.25">
      <c r="A128" s="105"/>
      <c r="B128" s="156"/>
      <c r="C128" s="515"/>
      <c r="D128" s="515"/>
      <c r="E128" s="515"/>
      <c r="F128" s="515"/>
      <c r="G128" s="515"/>
      <c r="H128" s="516"/>
    </row>
    <row r="129" spans="1:8" x14ac:dyDescent="0.25">
      <c r="A129" s="105"/>
      <c r="E129" s="91"/>
      <c r="F129" s="91"/>
      <c r="G129" s="91"/>
      <c r="H129" s="150"/>
    </row>
    <row r="130" spans="1:8" x14ac:dyDescent="0.25">
      <c r="A130" s="73" t="s">
        <v>304</v>
      </c>
      <c r="B130" s="49" t="s">
        <v>367</v>
      </c>
      <c r="E130" s="91"/>
      <c r="F130" s="91"/>
      <c r="G130" s="91"/>
      <c r="H130" s="150"/>
    </row>
    <row r="131" spans="1:8" x14ac:dyDescent="0.25">
      <c r="A131" s="105"/>
      <c r="B131" s="504" t="s">
        <v>368</v>
      </c>
      <c r="C131" s="504"/>
      <c r="D131" s="504"/>
      <c r="E131" s="504"/>
      <c r="F131" s="504"/>
      <c r="G131" s="504"/>
      <c r="H131" s="505"/>
    </row>
    <row r="132" spans="1:8" x14ac:dyDescent="0.25">
      <c r="A132" s="73"/>
      <c r="B132" s="504"/>
      <c r="C132" s="504"/>
      <c r="D132" s="504"/>
      <c r="E132" s="504"/>
      <c r="F132" s="504"/>
      <c r="G132" s="504"/>
      <c r="H132" s="505"/>
    </row>
    <row r="133" spans="1:8" x14ac:dyDescent="0.25">
      <c r="A133" s="73"/>
      <c r="B133" s="504"/>
      <c r="C133" s="504"/>
      <c r="D133" s="504"/>
      <c r="E133" s="504"/>
      <c r="F133" s="504"/>
      <c r="G133" s="504"/>
      <c r="H133" s="505"/>
    </row>
    <row r="134" spans="1:8" x14ac:dyDescent="0.25">
      <c r="A134" s="73"/>
      <c r="E134" s="91"/>
      <c r="F134" s="91"/>
      <c r="G134" s="91"/>
      <c r="H134" s="150"/>
    </row>
    <row r="135" spans="1:8" x14ac:dyDescent="0.25">
      <c r="A135" s="73"/>
      <c r="B135" s="504" t="s">
        <v>369</v>
      </c>
      <c r="C135" s="504"/>
      <c r="D135" s="504"/>
      <c r="E135" s="504"/>
      <c r="F135" s="504"/>
      <c r="G135" s="504"/>
      <c r="H135" s="505"/>
    </row>
    <row r="136" spans="1:8" x14ac:dyDescent="0.25">
      <c r="A136" s="73"/>
      <c r="B136" s="504"/>
      <c r="C136" s="504"/>
      <c r="D136" s="504"/>
      <c r="E136" s="504"/>
      <c r="F136" s="504"/>
      <c r="G136" s="504"/>
      <c r="H136" s="505"/>
    </row>
    <row r="137" spans="1:8" x14ac:dyDescent="0.25">
      <c r="A137" s="73"/>
      <c r="B137" s="504"/>
      <c r="C137" s="504"/>
      <c r="D137" s="504"/>
      <c r="E137" s="504"/>
      <c r="F137" s="504"/>
      <c r="G137" s="504"/>
      <c r="H137" s="505"/>
    </row>
    <row r="138" spans="1:8" x14ac:dyDescent="0.25">
      <c r="A138" s="73"/>
      <c r="B138" s="504"/>
      <c r="C138" s="504"/>
      <c r="D138" s="504"/>
      <c r="E138" s="504"/>
      <c r="F138" s="504"/>
      <c r="G138" s="504"/>
      <c r="H138" s="505"/>
    </row>
    <row r="139" spans="1:8" x14ac:dyDescent="0.25">
      <c r="A139" s="73"/>
      <c r="B139" s="504"/>
      <c r="C139" s="504"/>
      <c r="D139" s="504"/>
      <c r="E139" s="504"/>
      <c r="F139" s="504"/>
      <c r="G139" s="504"/>
      <c r="H139" s="505"/>
    </row>
    <row r="140" spans="1:8" x14ac:dyDescent="0.25">
      <c r="A140" s="73"/>
      <c r="E140" s="91"/>
      <c r="F140" s="91"/>
      <c r="G140" s="91"/>
      <c r="H140" s="150"/>
    </row>
    <row r="141" spans="1:8" x14ac:dyDescent="0.25">
      <c r="A141" s="73"/>
      <c r="B141" s="49" t="s">
        <v>275</v>
      </c>
      <c r="D141" s="496"/>
      <c r="E141" s="496"/>
      <c r="F141" s="496"/>
      <c r="G141" s="496"/>
      <c r="H141" s="497"/>
    </row>
    <row r="142" spans="1:8" x14ac:dyDescent="0.25">
      <c r="A142" s="73"/>
      <c r="D142" s="77"/>
      <c r="E142" s="157"/>
      <c r="F142" s="157"/>
      <c r="G142" s="157"/>
      <c r="H142" s="158"/>
    </row>
    <row r="143" spans="1:8" x14ac:dyDescent="0.25">
      <c r="A143" s="73"/>
      <c r="D143" s="77" t="s">
        <v>370</v>
      </c>
      <c r="E143" s="157" t="s">
        <v>371</v>
      </c>
      <c r="F143" s="157" t="s">
        <v>372</v>
      </c>
      <c r="G143" s="157"/>
      <c r="H143" s="158"/>
    </row>
    <row r="144" spans="1:8" x14ac:dyDescent="0.25">
      <c r="A144" s="73"/>
      <c r="B144" s="159" t="s">
        <v>373</v>
      </c>
      <c r="C144" s="83"/>
      <c r="D144" s="160" t="s">
        <v>374</v>
      </c>
      <c r="E144" s="161" t="s">
        <v>375</v>
      </c>
      <c r="F144" s="161" t="s">
        <v>376</v>
      </c>
      <c r="G144" s="517" t="s">
        <v>377</v>
      </c>
      <c r="H144" s="518"/>
    </row>
    <row r="145" spans="1:8" x14ac:dyDescent="0.25">
      <c r="A145" s="73"/>
      <c r="B145" s="43" t="s">
        <v>378</v>
      </c>
      <c r="C145" s="43" t="s">
        <v>349</v>
      </c>
      <c r="E145" s="91"/>
      <c r="G145" s="91"/>
      <c r="H145" s="150"/>
    </row>
    <row r="146" spans="1:8" x14ac:dyDescent="0.25">
      <c r="A146" s="73"/>
      <c r="C146" s="162" t="str">
        <f>IF(E60="Yes", "Complete Analysis", "N/A - Do Not Complete")</f>
        <v>N/A - Do Not Complete</v>
      </c>
      <c r="D146" s="285"/>
      <c r="E146" s="262"/>
      <c r="F146" s="90" t="e">
        <f>E146/E152</f>
        <v>#DIV/0!</v>
      </c>
      <c r="G146" s="500"/>
      <c r="H146" s="501"/>
    </row>
    <row r="147" spans="1:8" x14ac:dyDescent="0.25">
      <c r="A147" s="73"/>
      <c r="D147" s="285"/>
      <c r="E147" s="262"/>
      <c r="F147" s="90" t="e">
        <f>E147/E152</f>
        <v>#DIV/0!</v>
      </c>
      <c r="G147" s="500"/>
      <c r="H147" s="501"/>
    </row>
    <row r="148" spans="1:8" x14ac:dyDescent="0.25">
      <c r="A148" s="73"/>
      <c r="D148" s="285"/>
      <c r="E148" s="262"/>
      <c r="F148" s="90" t="e">
        <f>E148/E152</f>
        <v>#DIV/0!</v>
      </c>
      <c r="G148" s="500"/>
      <c r="H148" s="501"/>
    </row>
    <row r="149" spans="1:8" x14ac:dyDescent="0.25">
      <c r="A149" s="73"/>
      <c r="D149" s="285"/>
      <c r="E149" s="262"/>
      <c r="F149" s="90" t="e">
        <f>E149/E152</f>
        <v>#DIV/0!</v>
      </c>
      <c r="G149" s="500"/>
      <c r="H149" s="501"/>
    </row>
    <row r="150" spans="1:8" x14ac:dyDescent="0.25">
      <c r="A150" s="73"/>
      <c r="D150" s="285"/>
      <c r="E150" s="262"/>
      <c r="F150" s="90" t="e">
        <f>E150/E152</f>
        <v>#DIV/0!</v>
      </c>
      <c r="G150" s="500"/>
      <c r="H150" s="501"/>
    </row>
    <row r="151" spans="1:8" x14ac:dyDescent="0.25">
      <c r="A151" s="73"/>
      <c r="D151" s="286"/>
      <c r="E151" s="268"/>
      <c r="F151" s="90" t="e">
        <f>E151/E152</f>
        <v>#DIV/0!</v>
      </c>
      <c r="G151" s="498"/>
      <c r="H151" s="499"/>
    </row>
    <row r="152" spans="1:8" x14ac:dyDescent="0.25">
      <c r="A152" s="73"/>
      <c r="C152" s="163"/>
      <c r="D152" s="163" t="s">
        <v>379</v>
      </c>
      <c r="E152" s="164">
        <f>SUM(E146:E151)</f>
        <v>0</v>
      </c>
      <c r="F152" s="91"/>
      <c r="G152" s="165" t="s">
        <v>380</v>
      </c>
      <c r="H152" s="289"/>
    </row>
    <row r="153" spans="1:8" x14ac:dyDescent="0.25">
      <c r="A153" s="73"/>
      <c r="E153" s="91"/>
      <c r="F153" s="91"/>
      <c r="G153" s="91"/>
      <c r="H153" s="150"/>
    </row>
    <row r="154" spans="1:8" x14ac:dyDescent="0.25">
      <c r="A154" s="73"/>
      <c r="B154" s="43" t="s">
        <v>378</v>
      </c>
      <c r="C154" s="43" t="s">
        <v>350</v>
      </c>
      <c r="E154" s="91"/>
      <c r="F154" s="91"/>
      <c r="G154" s="91"/>
      <c r="H154" s="150"/>
    </row>
    <row r="155" spans="1:8" x14ac:dyDescent="0.25">
      <c r="A155" s="73"/>
      <c r="C155" s="162" t="str">
        <f>IF(F60="Yes", "Complete Analysis", "N/A - Do Not Complete")</f>
        <v>N/A - Do Not Complete</v>
      </c>
      <c r="D155" s="285"/>
      <c r="E155" s="262"/>
      <c r="F155" s="90" t="e">
        <f>E155/E161</f>
        <v>#DIV/0!</v>
      </c>
      <c r="G155" s="500"/>
      <c r="H155" s="501"/>
    </row>
    <row r="156" spans="1:8" x14ac:dyDescent="0.25">
      <c r="A156" s="73"/>
      <c r="D156" s="285"/>
      <c r="E156" s="262"/>
      <c r="F156" s="90" t="e">
        <f>E156/E161</f>
        <v>#DIV/0!</v>
      </c>
      <c r="G156" s="500"/>
      <c r="H156" s="501"/>
    </row>
    <row r="157" spans="1:8" x14ac:dyDescent="0.25">
      <c r="A157" s="73"/>
      <c r="D157" s="285"/>
      <c r="E157" s="262"/>
      <c r="F157" s="90" t="e">
        <f>E157/E161</f>
        <v>#DIV/0!</v>
      </c>
      <c r="G157" s="500"/>
      <c r="H157" s="501"/>
    </row>
    <row r="158" spans="1:8" x14ac:dyDescent="0.25">
      <c r="A158" s="73"/>
      <c r="D158" s="285"/>
      <c r="E158" s="262"/>
      <c r="F158" s="90" t="e">
        <f>E158/E161</f>
        <v>#DIV/0!</v>
      </c>
      <c r="G158" s="500"/>
      <c r="H158" s="501"/>
    </row>
    <row r="159" spans="1:8" x14ac:dyDescent="0.25">
      <c r="A159" s="73"/>
      <c r="D159" s="285"/>
      <c r="E159" s="262"/>
      <c r="F159" s="90" t="e">
        <f>E159/E161</f>
        <v>#DIV/0!</v>
      </c>
      <c r="G159" s="500"/>
      <c r="H159" s="501"/>
    </row>
    <row r="160" spans="1:8" x14ac:dyDescent="0.25">
      <c r="A160" s="73"/>
      <c r="D160" s="286"/>
      <c r="E160" s="268"/>
      <c r="F160" s="90" t="e">
        <f>E160/E161</f>
        <v>#DIV/0!</v>
      </c>
      <c r="G160" s="498"/>
      <c r="H160" s="499"/>
    </row>
    <row r="161" spans="1:10" x14ac:dyDescent="0.25">
      <c r="A161" s="73"/>
      <c r="D161" s="163" t="s">
        <v>381</v>
      </c>
      <c r="E161" s="164">
        <f>SUM(E155:E160)</f>
        <v>0</v>
      </c>
      <c r="F161" s="91"/>
      <c r="G161" s="165" t="s">
        <v>380</v>
      </c>
      <c r="H161" s="290"/>
    </row>
    <row r="162" spans="1:10" x14ac:dyDescent="0.25">
      <c r="A162" s="73"/>
      <c r="D162" s="163"/>
      <c r="E162" s="139"/>
      <c r="F162" s="91"/>
      <c r="G162" s="165"/>
      <c r="H162" s="166"/>
    </row>
    <row r="163" spans="1:10" x14ac:dyDescent="0.25">
      <c r="A163" s="105"/>
      <c r="B163" s="43" t="s">
        <v>378</v>
      </c>
      <c r="C163" s="43" t="s">
        <v>382</v>
      </c>
      <c r="E163" s="91"/>
      <c r="F163" s="91"/>
      <c r="G163" s="91"/>
      <c r="H163" s="150"/>
      <c r="J163" s="138"/>
    </row>
    <row r="164" spans="1:10" x14ac:dyDescent="0.25">
      <c r="A164" s="105"/>
      <c r="C164" s="162" t="str">
        <f>IF(G60="Yes", "Complete Analysis", "N/A - Do Not Complete")</f>
        <v>Complete Analysis</v>
      </c>
      <c r="D164" s="441" t="s">
        <v>424</v>
      </c>
      <c r="E164" s="442">
        <v>5607133.7199999997</v>
      </c>
      <c r="F164" s="90">
        <f>E164/E$169</f>
        <v>0.58161449921841102</v>
      </c>
      <c r="G164" s="500"/>
      <c r="H164" s="501"/>
      <c r="J164" s="138"/>
    </row>
    <row r="165" spans="1:10" x14ac:dyDescent="0.25">
      <c r="A165" s="105"/>
      <c r="C165" s="162"/>
      <c r="D165" s="443" t="s">
        <v>425</v>
      </c>
      <c r="E165" s="444">
        <v>510.19</v>
      </c>
      <c r="F165" s="90"/>
      <c r="G165" s="436"/>
      <c r="H165" s="437"/>
      <c r="J165" s="138"/>
    </row>
    <row r="166" spans="1:10" x14ac:dyDescent="0.25">
      <c r="A166" s="105"/>
      <c r="D166" s="445" t="s">
        <v>426</v>
      </c>
      <c r="E166" s="446">
        <v>1943.4</v>
      </c>
      <c r="F166" s="90">
        <f>E166/E$169</f>
        <v>2.0158420937053378E-4</v>
      </c>
      <c r="G166" s="500"/>
      <c r="H166" s="501"/>
      <c r="J166" s="138"/>
    </row>
    <row r="167" spans="1:10" x14ac:dyDescent="0.25">
      <c r="A167" s="105"/>
      <c r="D167" s="445" t="s">
        <v>427</v>
      </c>
      <c r="E167" s="446">
        <v>4182.37</v>
      </c>
      <c r="F167" s="90">
        <f>E167/E$169</f>
        <v>4.3382718418495387E-4</v>
      </c>
      <c r="G167" s="500"/>
      <c r="H167" s="501"/>
    </row>
    <row r="168" spans="1:10" x14ac:dyDescent="0.25">
      <c r="A168" s="105"/>
      <c r="D168" s="447" t="s">
        <v>428</v>
      </c>
      <c r="E168" s="448">
        <v>4026866.39</v>
      </c>
      <c r="F168" s="90">
        <f>E168/E$169</f>
        <v>0.41769716860601297</v>
      </c>
      <c r="G168" s="498"/>
      <c r="H168" s="499"/>
    </row>
    <row r="169" spans="1:10" x14ac:dyDescent="0.25">
      <c r="A169" s="105"/>
      <c r="D169" s="163" t="s">
        <v>383</v>
      </c>
      <c r="E169" s="185">
        <f>SUM(E164:E168)</f>
        <v>9640636.0700000003</v>
      </c>
      <c r="F169" s="91"/>
      <c r="G169" s="165" t="s">
        <v>380</v>
      </c>
      <c r="H169" s="289" t="s">
        <v>424</v>
      </c>
    </row>
    <row r="170" spans="1:10" x14ac:dyDescent="0.25">
      <c r="A170" s="105"/>
      <c r="E170" s="91"/>
      <c r="F170" s="91"/>
      <c r="G170" s="91"/>
      <c r="H170" s="150"/>
    </row>
    <row r="171" spans="1:10" x14ac:dyDescent="0.25">
      <c r="A171" s="105"/>
      <c r="B171" s="43" t="s">
        <v>378</v>
      </c>
      <c r="C171" s="43" t="s">
        <v>384</v>
      </c>
      <c r="E171" s="91"/>
      <c r="F171" s="91"/>
      <c r="G171" s="91"/>
      <c r="H171" s="150"/>
      <c r="J171" s="138"/>
    </row>
    <row r="172" spans="1:10" x14ac:dyDescent="0.25">
      <c r="A172" s="105"/>
      <c r="C172" s="162" t="e">
        <f>IF(G81="Yes", "Complete Analysis", "N/A - Do Not Complete")</f>
        <v>#DIV/0!</v>
      </c>
      <c r="D172" s="285"/>
      <c r="E172" s="261"/>
      <c r="F172" s="90" t="e">
        <f t="shared" ref="F172:F177" si="2">E172/E$178</f>
        <v>#DIV/0!</v>
      </c>
      <c r="G172" s="500"/>
      <c r="H172" s="501"/>
      <c r="J172" s="138"/>
    </row>
    <row r="173" spans="1:10" x14ac:dyDescent="0.25">
      <c r="A173" s="105"/>
      <c r="D173" s="285"/>
      <c r="E173" s="261"/>
      <c r="F173" s="90" t="e">
        <f t="shared" si="2"/>
        <v>#DIV/0!</v>
      </c>
      <c r="G173" s="500"/>
      <c r="H173" s="501"/>
    </row>
    <row r="174" spans="1:10" x14ac:dyDescent="0.25">
      <c r="A174" s="105"/>
      <c r="D174" s="285"/>
      <c r="E174" s="261"/>
      <c r="F174" s="90" t="e">
        <f t="shared" si="2"/>
        <v>#DIV/0!</v>
      </c>
      <c r="G174" s="500"/>
      <c r="H174" s="501"/>
    </row>
    <row r="175" spans="1:10" x14ac:dyDescent="0.25">
      <c r="A175" s="105"/>
      <c r="D175" s="285"/>
      <c r="E175" s="261"/>
      <c r="F175" s="90" t="e">
        <f t="shared" si="2"/>
        <v>#DIV/0!</v>
      </c>
      <c r="G175" s="500"/>
      <c r="H175" s="501"/>
    </row>
    <row r="176" spans="1:10" x14ac:dyDescent="0.25">
      <c r="A176" s="105"/>
      <c r="D176" s="287"/>
      <c r="E176" s="269"/>
      <c r="F176" s="90" t="e">
        <f t="shared" si="2"/>
        <v>#DIV/0!</v>
      </c>
      <c r="G176" s="500"/>
      <c r="H176" s="501"/>
      <c r="J176" s="178"/>
    </row>
    <row r="177" spans="1:10" x14ac:dyDescent="0.25">
      <c r="A177" s="105"/>
      <c r="D177" s="286"/>
      <c r="E177" s="274"/>
      <c r="F177" s="90" t="e">
        <f t="shared" si="2"/>
        <v>#DIV/0!</v>
      </c>
      <c r="G177" s="498"/>
      <c r="H177" s="499"/>
    </row>
    <row r="178" spans="1:10" x14ac:dyDescent="0.25">
      <c r="A178" s="105"/>
      <c r="D178" s="163" t="s">
        <v>383</v>
      </c>
      <c r="E178" s="185">
        <f>SUM(E172:E177)</f>
        <v>0</v>
      </c>
      <c r="F178" s="91"/>
      <c r="G178" s="165" t="s">
        <v>380</v>
      </c>
      <c r="H178" s="289"/>
    </row>
    <row r="179" spans="1:10" x14ac:dyDescent="0.25">
      <c r="A179" s="105"/>
      <c r="E179" s="91"/>
      <c r="F179" s="91"/>
      <c r="G179" s="91"/>
      <c r="H179" s="150"/>
    </row>
    <row r="180" spans="1:10" x14ac:dyDescent="0.25">
      <c r="A180" s="105"/>
      <c r="B180" s="43" t="s">
        <v>378</v>
      </c>
      <c r="C180" s="43" t="s">
        <v>385</v>
      </c>
      <c r="E180" s="91"/>
      <c r="F180" s="91"/>
      <c r="G180" s="91"/>
      <c r="H180" s="150"/>
      <c r="J180" s="138"/>
    </row>
    <row r="181" spans="1:10" x14ac:dyDescent="0.25">
      <c r="A181" s="105"/>
      <c r="C181" s="162" t="e">
        <f>IF(G102="Yes", "Complete Analysis", "N/A - Do Not Complete")</f>
        <v>#DIV/0!</v>
      </c>
      <c r="D181" s="285"/>
      <c r="E181" s="261"/>
      <c r="F181" s="90" t="e">
        <f t="shared" ref="F181:F186" si="3">E181/E$187</f>
        <v>#DIV/0!</v>
      </c>
      <c r="G181" s="500"/>
      <c r="H181" s="501"/>
      <c r="J181" s="138"/>
    </row>
    <row r="182" spans="1:10" x14ac:dyDescent="0.25">
      <c r="A182" s="105"/>
      <c r="D182" s="285"/>
      <c r="E182" s="261"/>
      <c r="F182" s="90" t="e">
        <f t="shared" si="3"/>
        <v>#DIV/0!</v>
      </c>
      <c r="G182" s="500"/>
      <c r="H182" s="501"/>
    </row>
    <row r="183" spans="1:10" x14ac:dyDescent="0.25">
      <c r="A183" s="105"/>
      <c r="D183" s="285"/>
      <c r="E183" s="261"/>
      <c r="F183" s="90" t="e">
        <f t="shared" si="3"/>
        <v>#DIV/0!</v>
      </c>
      <c r="G183" s="500"/>
      <c r="H183" s="501"/>
    </row>
    <row r="184" spans="1:10" x14ac:dyDescent="0.25">
      <c r="A184" s="105"/>
      <c r="D184" s="285"/>
      <c r="E184" s="261"/>
      <c r="F184" s="90" t="e">
        <f t="shared" si="3"/>
        <v>#DIV/0!</v>
      </c>
      <c r="G184" s="500"/>
      <c r="H184" s="501"/>
    </row>
    <row r="185" spans="1:10" x14ac:dyDescent="0.25">
      <c r="A185" s="105"/>
      <c r="D185" s="287"/>
      <c r="E185" s="269"/>
      <c r="F185" s="90" t="e">
        <f t="shared" si="3"/>
        <v>#DIV/0!</v>
      </c>
      <c r="G185" s="500"/>
      <c r="H185" s="501"/>
      <c r="J185" s="178"/>
    </row>
    <row r="186" spans="1:10" x14ac:dyDescent="0.25">
      <c r="A186" s="105"/>
      <c r="D186" s="286"/>
      <c r="E186" s="274"/>
      <c r="F186" s="90" t="e">
        <f t="shared" si="3"/>
        <v>#DIV/0!</v>
      </c>
      <c r="G186" s="498"/>
      <c r="H186" s="499"/>
    </row>
    <row r="187" spans="1:10" x14ac:dyDescent="0.25">
      <c r="A187" s="105"/>
      <c r="D187" s="163" t="s">
        <v>383</v>
      </c>
      <c r="E187" s="185">
        <f>SUM(E181:E186)</f>
        <v>0</v>
      </c>
      <c r="F187" s="91"/>
      <c r="G187" s="199" t="s">
        <v>380</v>
      </c>
      <c r="H187" s="289"/>
    </row>
    <row r="188" spans="1:10" x14ac:dyDescent="0.25">
      <c r="A188" s="105"/>
      <c r="E188" s="91"/>
      <c r="F188" s="91"/>
      <c r="G188" s="91"/>
      <c r="H188" s="150"/>
    </row>
    <row r="189" spans="1:10" x14ac:dyDescent="0.25">
      <c r="A189" s="105"/>
      <c r="B189" s="43" t="s">
        <v>378</v>
      </c>
      <c r="C189" s="43" t="s">
        <v>386</v>
      </c>
      <c r="E189" s="91"/>
      <c r="F189" s="91"/>
      <c r="G189" s="91"/>
      <c r="H189" s="150"/>
      <c r="J189" s="138"/>
    </row>
    <row r="190" spans="1:10" x14ac:dyDescent="0.25">
      <c r="A190" s="105"/>
      <c r="C190" s="162" t="e">
        <f>IF(G123="Yes", "Complete Analysis", "N/A - Do Not Complete")</f>
        <v>#DIV/0!</v>
      </c>
      <c r="D190" s="285"/>
      <c r="E190" s="262"/>
      <c r="F190" s="90" t="e">
        <f t="shared" ref="F190:F195" si="4">E190/E$196</f>
        <v>#DIV/0!</v>
      </c>
      <c r="G190" s="500"/>
      <c r="H190" s="501"/>
      <c r="J190" s="138"/>
    </row>
    <row r="191" spans="1:10" x14ac:dyDescent="0.25">
      <c r="A191" s="105"/>
      <c r="D191" s="285"/>
      <c r="E191" s="262"/>
      <c r="F191" s="90" t="e">
        <f t="shared" si="4"/>
        <v>#DIV/0!</v>
      </c>
      <c r="G191" s="500"/>
      <c r="H191" s="501"/>
    </row>
    <row r="192" spans="1:10" x14ac:dyDescent="0.25">
      <c r="A192" s="105"/>
      <c r="D192" s="285"/>
      <c r="E192" s="262"/>
      <c r="F192" s="90" t="e">
        <f t="shared" si="4"/>
        <v>#DIV/0!</v>
      </c>
      <c r="G192" s="500"/>
      <c r="H192" s="501"/>
    </row>
    <row r="193" spans="1:10" x14ac:dyDescent="0.25">
      <c r="A193" s="105"/>
      <c r="D193" s="285"/>
      <c r="E193" s="262"/>
      <c r="F193" s="90" t="e">
        <f t="shared" si="4"/>
        <v>#DIV/0!</v>
      </c>
      <c r="G193" s="500"/>
      <c r="H193" s="501"/>
    </row>
    <row r="194" spans="1:10" x14ac:dyDescent="0.25">
      <c r="A194" s="105"/>
      <c r="D194" s="285"/>
      <c r="E194" s="262"/>
      <c r="F194" s="90" t="e">
        <f t="shared" si="4"/>
        <v>#DIV/0!</v>
      </c>
      <c r="G194" s="500"/>
      <c r="H194" s="501"/>
      <c r="J194" s="178"/>
    </row>
    <row r="195" spans="1:10" x14ac:dyDescent="0.25">
      <c r="A195" s="105"/>
      <c r="D195" s="295"/>
      <c r="E195" s="280"/>
      <c r="F195" s="90" t="e">
        <f t="shared" si="4"/>
        <v>#DIV/0!</v>
      </c>
      <c r="G195" s="498"/>
      <c r="H195" s="499"/>
    </row>
    <row r="196" spans="1:10" x14ac:dyDescent="0.25">
      <c r="A196" s="105"/>
      <c r="D196" s="163" t="s">
        <v>383</v>
      </c>
      <c r="E196" s="185">
        <f>SUM(E190:E195)</f>
        <v>0</v>
      </c>
      <c r="F196" s="91"/>
      <c r="G196" s="199" t="s">
        <v>380</v>
      </c>
      <c r="H196" s="289"/>
    </row>
    <row r="197" spans="1:10" x14ac:dyDescent="0.25">
      <c r="A197" s="105"/>
      <c r="E197" s="91"/>
      <c r="F197" s="91"/>
      <c r="G197" s="91"/>
      <c r="H197" s="150"/>
    </row>
    <row r="198" spans="1:10" x14ac:dyDescent="0.25">
      <c r="A198" s="105"/>
      <c r="B198" s="43" t="s">
        <v>378</v>
      </c>
      <c r="C198" s="43" t="s">
        <v>387</v>
      </c>
      <c r="E198" s="91"/>
      <c r="F198" s="91"/>
      <c r="G198" s="91"/>
      <c r="H198" s="150"/>
    </row>
    <row r="199" spans="1:10" x14ac:dyDescent="0.25">
      <c r="A199" s="105"/>
      <c r="C199" s="162" t="str">
        <f>IF(H60="Yes", "Complete Analysis", "N/A - Do Not Complete")</f>
        <v>N/A - Do Not Complete</v>
      </c>
      <c r="D199" s="296"/>
      <c r="E199" s="261"/>
      <c r="F199" s="90" t="e">
        <f>E199/E201</f>
        <v>#DIV/0!</v>
      </c>
      <c r="G199" s="500"/>
      <c r="H199" s="501"/>
    </row>
    <row r="200" spans="1:10" x14ac:dyDescent="0.25">
      <c r="A200" s="105"/>
      <c r="C200" s="162"/>
      <c r="D200" s="286"/>
      <c r="E200" s="268"/>
      <c r="F200" s="90" t="e">
        <f>E200/E201</f>
        <v>#DIV/0!</v>
      </c>
      <c r="G200" s="498"/>
      <c r="H200" s="499"/>
    </row>
    <row r="201" spans="1:10" x14ac:dyDescent="0.25">
      <c r="A201" s="105"/>
      <c r="C201" s="162"/>
      <c r="D201" s="163" t="s">
        <v>388</v>
      </c>
      <c r="E201" s="167">
        <f>SUM(E199:E200)</f>
        <v>0</v>
      </c>
      <c r="F201" s="90"/>
      <c r="G201" s="165" t="s">
        <v>380</v>
      </c>
      <c r="H201" s="297"/>
    </row>
    <row r="202" spans="1:10" ht="15.75" thickBot="1" x14ac:dyDescent="0.3">
      <c r="A202" s="120"/>
      <c r="B202" s="95"/>
      <c r="C202" s="168"/>
      <c r="D202" s="169"/>
      <c r="E202" s="169"/>
      <c r="F202" s="170"/>
      <c r="G202" s="96"/>
      <c r="H202" s="171"/>
    </row>
    <row r="203" spans="1:10" ht="15.75" thickBot="1" x14ac:dyDescent="0.3">
      <c r="C203" s="162"/>
      <c r="E203" s="139"/>
      <c r="F203" s="91"/>
      <c r="G203" s="91"/>
      <c r="H203" s="91"/>
    </row>
    <row r="204" spans="1:10" ht="16.5" thickBot="1" x14ac:dyDescent="0.3">
      <c r="A204" s="492" t="s">
        <v>430</v>
      </c>
      <c r="B204" s="493"/>
      <c r="C204" s="493"/>
      <c r="D204" s="493"/>
      <c r="E204" s="493"/>
      <c r="F204" s="493"/>
      <c r="G204" s="493"/>
      <c r="H204" s="494"/>
    </row>
    <row r="205" spans="1:10" x14ac:dyDescent="0.25">
      <c r="A205" s="73" t="s">
        <v>309</v>
      </c>
      <c r="B205" s="509" t="s">
        <v>390</v>
      </c>
      <c r="C205" s="509"/>
      <c r="D205" s="509"/>
      <c r="E205" s="509"/>
      <c r="F205" s="509"/>
      <c r="G205" s="509"/>
      <c r="H205" s="510"/>
    </row>
    <row r="206" spans="1:10" x14ac:dyDescent="0.25">
      <c r="A206" s="73"/>
      <c r="B206" s="504"/>
      <c r="C206" s="504"/>
      <c r="D206" s="504"/>
      <c r="E206" s="504"/>
      <c r="F206" s="504"/>
      <c r="G206" s="504"/>
      <c r="H206" s="505"/>
    </row>
    <row r="207" spans="1:10" x14ac:dyDescent="0.25">
      <c r="A207" s="105"/>
      <c r="H207" s="75"/>
    </row>
    <row r="208" spans="1:10" x14ac:dyDescent="0.25">
      <c r="A208" s="73"/>
      <c r="B208" s="49" t="s">
        <v>275</v>
      </c>
      <c r="D208" s="496"/>
      <c r="E208" s="496"/>
      <c r="F208" s="496"/>
      <c r="G208" s="496"/>
      <c r="H208" s="497"/>
    </row>
    <row r="209" spans="1:8" x14ac:dyDescent="0.25">
      <c r="A209" s="73"/>
      <c r="C209" s="77"/>
      <c r="D209" s="77"/>
      <c r="E209" s="77"/>
      <c r="F209" s="77"/>
      <c r="G209" s="77"/>
      <c r="H209" s="78"/>
    </row>
    <row r="210" spans="1:8" x14ac:dyDescent="0.25">
      <c r="A210" s="105"/>
      <c r="E210" s="511" t="s">
        <v>346</v>
      </c>
      <c r="F210" s="511"/>
      <c r="G210" s="511"/>
      <c r="H210" s="512"/>
    </row>
    <row r="211" spans="1:8" x14ac:dyDescent="0.25">
      <c r="A211" s="105"/>
      <c r="E211" s="79" t="s">
        <v>311</v>
      </c>
      <c r="F211" s="79" t="s">
        <v>311</v>
      </c>
      <c r="G211" s="79" t="s">
        <v>311</v>
      </c>
      <c r="H211" s="80" t="s">
        <v>311</v>
      </c>
    </row>
    <row r="212" spans="1:8" x14ac:dyDescent="0.25">
      <c r="A212" s="105"/>
      <c r="B212" s="81" t="s">
        <v>431</v>
      </c>
      <c r="C212" s="82"/>
      <c r="D212" s="83"/>
      <c r="E212" s="82" t="s">
        <v>349</v>
      </c>
      <c r="F212" s="82" t="s">
        <v>350</v>
      </c>
      <c r="G212" s="82" t="s">
        <v>351</v>
      </c>
      <c r="H212" s="134" t="s">
        <v>352</v>
      </c>
    </row>
    <row r="213" spans="1:8" ht="21.95" customHeight="1" x14ac:dyDescent="0.25">
      <c r="A213" s="105"/>
      <c r="B213" s="87" t="s">
        <v>354</v>
      </c>
      <c r="C213" s="79"/>
      <c r="D213" s="79"/>
      <c r="E213" s="79"/>
      <c r="F213" s="79"/>
      <c r="G213" s="79"/>
      <c r="H213" s="80"/>
    </row>
    <row r="214" spans="1:8" x14ac:dyDescent="0.25">
      <c r="A214" s="105"/>
      <c r="B214" s="535" t="s">
        <v>432</v>
      </c>
      <c r="C214" s="536"/>
      <c r="D214" s="537"/>
      <c r="E214" s="403" t="s">
        <v>433</v>
      </c>
      <c r="F214" s="403" t="s">
        <v>433</v>
      </c>
      <c r="G214" s="404">
        <v>0</v>
      </c>
      <c r="H214" s="271"/>
    </row>
    <row r="215" spans="1:8" x14ac:dyDescent="0.25">
      <c r="A215" s="105"/>
      <c r="B215" s="535" t="s">
        <v>434</v>
      </c>
      <c r="C215" s="536"/>
      <c r="D215" s="537"/>
      <c r="E215" s="403" t="s">
        <v>433</v>
      </c>
      <c r="F215" s="403" t="s">
        <v>433</v>
      </c>
      <c r="G215" s="405">
        <v>0.5</v>
      </c>
      <c r="H215" s="271"/>
    </row>
    <row r="216" spans="1:8" x14ac:dyDescent="0.25">
      <c r="A216" s="105"/>
      <c r="B216" s="532" t="s">
        <v>435</v>
      </c>
      <c r="C216" s="533"/>
      <c r="D216" s="534"/>
      <c r="E216" s="406" t="s">
        <v>433</v>
      </c>
      <c r="F216" s="406" t="s">
        <v>433</v>
      </c>
      <c r="G216" s="405">
        <v>0.5</v>
      </c>
      <c r="H216" s="271"/>
    </row>
    <row r="217" spans="1:8" x14ac:dyDescent="0.25">
      <c r="A217" s="105"/>
      <c r="B217" s="532" t="s">
        <v>436</v>
      </c>
      <c r="C217" s="533"/>
      <c r="D217" s="534"/>
      <c r="E217" s="406" t="s">
        <v>433</v>
      </c>
      <c r="F217" s="406" t="s">
        <v>433</v>
      </c>
      <c r="G217" s="405">
        <v>1</v>
      </c>
      <c r="H217" s="271"/>
    </row>
    <row r="218" spans="1:8" x14ac:dyDescent="0.25">
      <c r="A218" s="105"/>
      <c r="B218" s="532" t="s">
        <v>437</v>
      </c>
      <c r="C218" s="533"/>
      <c r="D218" s="534"/>
      <c r="E218" s="406" t="s">
        <v>433</v>
      </c>
      <c r="F218" s="406" t="s">
        <v>433</v>
      </c>
      <c r="G218" s="405">
        <v>2</v>
      </c>
      <c r="H218" s="271"/>
    </row>
    <row r="219" spans="1:8" x14ac:dyDescent="0.25">
      <c r="A219" s="105"/>
      <c r="B219" s="532" t="s">
        <v>438</v>
      </c>
      <c r="C219" s="533"/>
      <c r="D219" s="534"/>
      <c r="E219" s="406" t="s">
        <v>433</v>
      </c>
      <c r="F219" s="406" t="s">
        <v>433</v>
      </c>
      <c r="G219" s="405">
        <v>3</v>
      </c>
      <c r="H219" s="271"/>
    </row>
    <row r="220" spans="1:8" x14ac:dyDescent="0.25">
      <c r="A220" s="105"/>
      <c r="B220" s="508" t="s">
        <v>288</v>
      </c>
      <c r="C220" s="508"/>
      <c r="D220" s="508"/>
      <c r="E220" s="272"/>
      <c r="F220" s="272"/>
      <c r="G220" s="272"/>
      <c r="H220" s="273"/>
    </row>
    <row r="221" spans="1:8" x14ac:dyDescent="0.25">
      <c r="A221" s="105"/>
      <c r="B221" s="480"/>
      <c r="C221" s="480"/>
      <c r="D221" s="480"/>
      <c r="E221" s="272"/>
      <c r="F221" s="272"/>
      <c r="G221" s="272"/>
      <c r="H221" s="273"/>
    </row>
    <row r="222" spans="1:8" ht="21.95" customHeight="1" x14ac:dyDescent="0.25">
      <c r="A222" s="105"/>
      <c r="B222" s="87" t="s">
        <v>355</v>
      </c>
      <c r="C222" s="112"/>
      <c r="D222" s="139"/>
      <c r="E222" s="139"/>
      <c r="F222" s="139"/>
      <c r="G222" s="140"/>
      <c r="H222" s="141"/>
    </row>
    <row r="223" spans="1:8" x14ac:dyDescent="0.25">
      <c r="A223" s="105"/>
      <c r="B223" s="480" t="s">
        <v>439</v>
      </c>
      <c r="C223" s="480"/>
      <c r="D223" s="480"/>
      <c r="E223" s="272"/>
      <c r="F223" s="272"/>
      <c r="G223" s="272"/>
      <c r="H223" s="273"/>
    </row>
    <row r="224" spans="1:8" x14ac:dyDescent="0.25">
      <c r="A224" s="105"/>
      <c r="B224" s="502"/>
      <c r="C224" s="514"/>
      <c r="D224" s="503"/>
      <c r="E224" s="272"/>
      <c r="F224" s="272"/>
      <c r="G224" s="272"/>
      <c r="H224" s="273"/>
    </row>
    <row r="225" spans="1:10" x14ac:dyDescent="0.25">
      <c r="A225" s="105"/>
      <c r="B225" s="502"/>
      <c r="C225" s="514"/>
      <c r="D225" s="503"/>
      <c r="E225" s="272"/>
      <c r="F225" s="272"/>
      <c r="G225" s="272"/>
      <c r="H225" s="273"/>
    </row>
    <row r="226" spans="1:10" x14ac:dyDescent="0.25">
      <c r="A226" s="105"/>
      <c r="B226" s="502"/>
      <c r="C226" s="514"/>
      <c r="D226" s="503"/>
      <c r="E226" s="272"/>
      <c r="F226" s="272"/>
      <c r="G226" s="272"/>
      <c r="H226" s="273"/>
    </row>
    <row r="227" spans="1:10" x14ac:dyDescent="0.25">
      <c r="A227" s="105"/>
      <c r="B227" s="502"/>
      <c r="C227" s="514"/>
      <c r="D227" s="503"/>
      <c r="E227" s="272"/>
      <c r="F227" s="272"/>
      <c r="G227" s="272"/>
      <c r="H227" s="273"/>
    </row>
    <row r="228" spans="1:10" x14ac:dyDescent="0.25">
      <c r="A228" s="105"/>
      <c r="B228" s="508" t="s">
        <v>288</v>
      </c>
      <c r="C228" s="508"/>
      <c r="D228" s="508"/>
      <c r="E228" s="272"/>
      <c r="F228" s="272"/>
      <c r="G228" s="272"/>
      <c r="H228" s="273"/>
    </row>
    <row r="229" spans="1:10" x14ac:dyDescent="0.25">
      <c r="A229" s="105"/>
      <c r="B229" s="480"/>
      <c r="C229" s="480"/>
      <c r="D229" s="480"/>
      <c r="E229" s="272"/>
      <c r="F229" s="272"/>
      <c r="G229" s="272"/>
      <c r="H229" s="273"/>
    </row>
    <row r="230" spans="1:10" x14ac:dyDescent="0.25">
      <c r="A230" s="105"/>
      <c r="B230" s="118"/>
      <c r="C230" s="118"/>
      <c r="D230" s="118"/>
      <c r="E230" s="119"/>
      <c r="F230" s="119"/>
      <c r="G230" s="119"/>
      <c r="H230" s="172"/>
    </row>
    <row r="231" spans="1:10" x14ac:dyDescent="0.25">
      <c r="A231" s="73" t="s">
        <v>314</v>
      </c>
      <c r="B231" s="117" t="s">
        <v>315</v>
      </c>
      <c r="C231" s="118"/>
      <c r="D231" s="118"/>
      <c r="E231" s="119"/>
      <c r="F231" s="119"/>
      <c r="G231" s="119"/>
      <c r="H231" s="172"/>
      <c r="J231" s="138"/>
    </row>
    <row r="232" spans="1:10" x14ac:dyDescent="0.25">
      <c r="A232" s="105"/>
      <c r="B232" s="484"/>
      <c r="C232" s="484"/>
      <c r="D232" s="484"/>
      <c r="E232" s="484"/>
      <c r="F232" s="484"/>
      <c r="G232" s="484"/>
      <c r="H232" s="485"/>
      <c r="J232" s="138"/>
    </row>
    <row r="233" spans="1:10" x14ac:dyDescent="0.25">
      <c r="A233" s="105"/>
      <c r="B233" s="484"/>
      <c r="C233" s="484"/>
      <c r="D233" s="484"/>
      <c r="E233" s="484"/>
      <c r="F233" s="484"/>
      <c r="G233" s="484"/>
      <c r="H233" s="485"/>
      <c r="J233" s="138"/>
    </row>
    <row r="234" spans="1:10" ht="15.75" thickBot="1" x14ac:dyDescent="0.3">
      <c r="A234" s="120"/>
      <c r="B234" s="173"/>
      <c r="C234" s="174"/>
      <c r="D234" s="174"/>
      <c r="E234" s="174"/>
      <c r="F234" s="174"/>
      <c r="G234" s="174"/>
      <c r="H234" s="175"/>
    </row>
  </sheetData>
  <sheetProtection algorithmName="SHA-512" hashValue="Aj1FB7cgIUIvwYKNyl+fFfJc73AuTFDBA0Z0LVdXOxQBxjQbgOoOl7UhIIGxiLThsv51hubLaVzX7FwFyuWa0A==" saltValue="u6UPR7frf4RybKh3XmGXtA==" spinCount="100000" sheet="1" objects="1" scenarios="1" insertRows="0"/>
  <mergeCells count="116">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 ref="B225:D225"/>
    <mergeCell ref="B224:D224"/>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90:H190"/>
    <mergeCell ref="G191:H191"/>
    <mergeCell ref="G166:H166"/>
    <mergeCell ref="G146:H146"/>
    <mergeCell ref="B135:H139"/>
    <mergeCell ref="D141:H141"/>
    <mergeCell ref="B232:H233"/>
    <mergeCell ref="G200:H200"/>
    <mergeCell ref="G199:H199"/>
    <mergeCell ref="G172:H172"/>
    <mergeCell ref="G173:H173"/>
    <mergeCell ref="G181:H181"/>
    <mergeCell ref="G182:H182"/>
    <mergeCell ref="B219:D219"/>
    <mergeCell ref="A204:H204"/>
    <mergeCell ref="B205:H206"/>
    <mergeCell ref="D208:H208"/>
    <mergeCell ref="E210:H210"/>
    <mergeCell ref="B214:D214"/>
    <mergeCell ref="B215:D215"/>
    <mergeCell ref="B216:D216"/>
    <mergeCell ref="B217:D217"/>
    <mergeCell ref="B218:D218"/>
    <mergeCell ref="B229:D229"/>
    <mergeCell ref="B223:D223"/>
    <mergeCell ref="B228:D228"/>
    <mergeCell ref="B220:D220"/>
    <mergeCell ref="B221:D221"/>
    <mergeCell ref="B227:D227"/>
    <mergeCell ref="B226:D226"/>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D33:H35"/>
    <mergeCell ref="G195:H195"/>
    <mergeCell ref="G194:H194"/>
    <mergeCell ref="G193:H193"/>
    <mergeCell ref="G192:H192"/>
    <mergeCell ref="B24:G24"/>
    <mergeCell ref="B25:G25"/>
    <mergeCell ref="G168:H168"/>
    <mergeCell ref="G167:H167"/>
    <mergeCell ref="G177:H177"/>
    <mergeCell ref="G176:H176"/>
    <mergeCell ref="G175:H175"/>
    <mergeCell ref="G174:H174"/>
    <mergeCell ref="G186:H186"/>
    <mergeCell ref="G185:H185"/>
    <mergeCell ref="G184:H184"/>
    <mergeCell ref="G183:H183"/>
    <mergeCell ref="B74:C74"/>
    <mergeCell ref="B75:C75"/>
    <mergeCell ref="B117:C117"/>
    <mergeCell ref="B116:C116"/>
    <mergeCell ref="B115:C115"/>
    <mergeCell ref="B114:C114"/>
    <mergeCell ref="B95:C95"/>
  </mergeCells>
  <conditionalFormatting sqref="A41">
    <cfRule type="expression" dxfId="95" priority="5">
      <formula>$F$17="no"</formula>
    </cfRule>
  </conditionalFormatting>
  <conditionalFormatting sqref="A28:H32 A33:D33 A34:C35 A36:H166 A167:G168 A169:H173 A174:G177 A178:H182 A183:G186 A187:H191 A192:G195 A196:H234">
    <cfRule type="expression" dxfId="94" priority="1">
      <formula>AND($F$11="no",$F$13="no",$F$15="no",$F$20="no")</formula>
    </cfRule>
  </conditionalFormatting>
  <conditionalFormatting sqref="A62:H64 A65:B68 D65:H68 A69:H71 A72:B75 D72:H75 A76:H85 A86:B88 D86:H88 A89:H92 A93:B96 D93:H96 A97:H106 A107:B109 D107:H109 A110:H113 A114:B117 D114:H117 A118:H124 A171:H173 A174:G177 A178:H182 A183:G186 A187:H191 A192:G195 A196:H196">
    <cfRule type="expression" dxfId="93" priority="6">
      <formula>$F$17="no"</formula>
    </cfRule>
  </conditionalFormatting>
  <conditionalFormatting sqref="B171:B176">
    <cfRule type="expression" dxfId="92" priority="13">
      <formula>$F$15="no"</formula>
    </cfRule>
  </conditionalFormatting>
  <conditionalFormatting sqref="B179:B186">
    <cfRule type="expression" dxfId="91" priority="17">
      <formula>$F$15="no"</formula>
    </cfRule>
  </conditionalFormatting>
  <conditionalFormatting sqref="B195:B196">
    <cfRule type="expression" dxfId="90" priority="18">
      <formula>$F$15="no"</formula>
    </cfRule>
  </conditionalFormatting>
  <conditionalFormatting sqref="B163:H166">
    <cfRule type="expression" dxfId="89" priority="33">
      <formula>$F$15="no"</formula>
    </cfRule>
  </conditionalFormatting>
  <conditionalFormatting sqref="B189:H191">
    <cfRule type="expression" dxfId="88" priority="14">
      <formula>$F$15="no"</formula>
    </cfRule>
  </conditionalFormatting>
  <conditionalFormatting sqref="C163">
    <cfRule type="expression" dxfId="87" priority="4">
      <formula>$F$17="no"</formula>
    </cfRule>
  </conditionalFormatting>
  <conditionalFormatting sqref="C198">
    <cfRule type="expression" dxfId="86" priority="3">
      <formula>$F$17="no"</formula>
    </cfRule>
  </conditionalFormatting>
  <conditionalFormatting sqref="C181:D185">
    <cfRule type="expression" dxfId="85" priority="2">
      <formula>$F$15="no"</formula>
    </cfRule>
  </conditionalFormatting>
  <conditionalFormatting sqref="C180:H180">
    <cfRule type="expression" dxfId="84" priority="31">
      <formula>$F$15="no"</formula>
    </cfRule>
  </conditionalFormatting>
  <conditionalFormatting sqref="C196:H196">
    <cfRule type="expression" dxfId="83" priority="12">
      <formula>$F$15="no"</formula>
    </cfRule>
  </conditionalFormatting>
  <conditionalFormatting sqref="E43:E48 E50:E56 E58:E61 E64:E69 E71:E77 E92:E98 E113:E119 B145:H152 E223:E229">
    <cfRule type="expression" dxfId="82" priority="78">
      <formula>$F$11="no"</formula>
    </cfRule>
  </conditionalFormatting>
  <conditionalFormatting sqref="E79:E82">
    <cfRule type="expression" dxfId="81" priority="70">
      <formula>$F$11="no"</formula>
    </cfRule>
  </conditionalFormatting>
  <conditionalFormatting sqref="E85:E90">
    <cfRule type="expression" dxfId="80" priority="66">
      <formula>$F$11="no"</formula>
    </cfRule>
  </conditionalFormatting>
  <conditionalFormatting sqref="E100:E103">
    <cfRule type="expression" dxfId="79" priority="62">
      <formula>$F$11="no"</formula>
    </cfRule>
  </conditionalFormatting>
  <conditionalFormatting sqref="E106:E111">
    <cfRule type="expression" dxfId="78" priority="50">
      <formula>$F$11="no"</formula>
    </cfRule>
  </conditionalFormatting>
  <conditionalFormatting sqref="E121:E124">
    <cfRule type="expression" dxfId="77" priority="42">
      <formula>$F$11="no"</formula>
    </cfRule>
  </conditionalFormatting>
  <conditionalFormatting sqref="E214:E221">
    <cfRule type="expression" dxfId="76" priority="74">
      <formula>$F$11="no"</formula>
    </cfRule>
  </conditionalFormatting>
  <conditionalFormatting sqref="F43:F48 F50:F56 F58:F61 F64:F69 F71:F77 F92:F98 F113:F119 B154:H161 F223:F229">
    <cfRule type="expression" dxfId="75" priority="77">
      <formula>$F$13="no"</formula>
    </cfRule>
  </conditionalFormatting>
  <conditionalFormatting sqref="F79:F82">
    <cfRule type="expression" dxfId="74" priority="69">
      <formula>$F$13="no"</formula>
    </cfRule>
  </conditionalFormatting>
  <conditionalFormatting sqref="F85:F90">
    <cfRule type="expression" dxfId="73" priority="65">
      <formula>$F$13="no"</formula>
    </cfRule>
  </conditionalFormatting>
  <conditionalFormatting sqref="F100:F103">
    <cfRule type="expression" dxfId="72" priority="61">
      <formula>$F$13="no"</formula>
    </cfRule>
  </conditionalFormatting>
  <conditionalFormatting sqref="F106:F111">
    <cfRule type="expression" dxfId="71" priority="49">
      <formula>$F$13="no"</formula>
    </cfRule>
  </conditionalFormatting>
  <conditionalFormatting sqref="F121:F124">
    <cfRule type="expression" dxfId="70" priority="41">
      <formula>$F$13="no"</formula>
    </cfRule>
  </conditionalFormatting>
  <conditionalFormatting sqref="F214:F221">
    <cfRule type="expression" dxfId="69" priority="73">
      <formula>$F$13="no"</formula>
    </cfRule>
  </conditionalFormatting>
  <conditionalFormatting sqref="G43:G48 G50:G56 G58:G61 G64:G69 G71:G77 G92:G98 G113:G119 B167:G168 B169:H169 C171:H173 C174:G177 C178:H178 E181:H182 E183:G185 C186:G186 C187:H187 B192:G194 C195:G195 G223:G229">
    <cfRule type="expression" dxfId="68" priority="76">
      <formula>$F$15="no"</formula>
    </cfRule>
  </conditionalFormatting>
  <conditionalFormatting sqref="G79:G82">
    <cfRule type="expression" dxfId="67" priority="68">
      <formula>$F$15="no"</formula>
    </cfRule>
  </conditionalFormatting>
  <conditionalFormatting sqref="G85:G90">
    <cfRule type="expression" dxfId="66" priority="64">
      <formula>$F$15="no"</formula>
    </cfRule>
  </conditionalFormatting>
  <conditionalFormatting sqref="G100:G103">
    <cfRule type="expression" dxfId="65" priority="60">
      <formula>$F$15="no"</formula>
    </cfRule>
  </conditionalFormatting>
  <conditionalFormatting sqref="G106:G111">
    <cfRule type="expression" dxfId="64" priority="48">
      <formula>$F$15="no"</formula>
    </cfRule>
  </conditionalFormatting>
  <conditionalFormatting sqref="G121:G124">
    <cfRule type="expression" dxfId="63" priority="40">
      <formula>$F$15="no"</formula>
    </cfRule>
  </conditionalFormatting>
  <conditionalFormatting sqref="G214:G221">
    <cfRule type="expression" dxfId="62" priority="72">
      <formula>$F$15="no"</formula>
    </cfRule>
  </conditionalFormatting>
  <conditionalFormatting sqref="H43:H48 H50:H56 H58:H61 H64:H69 H71:H77 H79:H82 H85:H90 H92:H98 H100:H103 H106:H111 H113:H119 H121:H124 B198:H201 H214:H221 H223:H229">
    <cfRule type="expression" dxfId="61"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3" customWidth="1"/>
    <col min="2" max="2" width="12.5703125" style="43" customWidth="1"/>
    <col min="3" max="3" width="46.85546875" style="43" customWidth="1"/>
    <col min="4" max="4" width="14.85546875" style="43" customWidth="1"/>
    <col min="5" max="8" width="18.28515625" style="43" customWidth="1"/>
    <col min="9" max="16384" width="9.140625" style="43"/>
  </cols>
  <sheetData>
    <row r="1" spans="1:9" ht="18.75" customHeight="1" x14ac:dyDescent="0.3">
      <c r="A1" s="42" t="str">
        <f>'Cover and Instructions'!A1</f>
        <v>Georgia Families MHPAEA Parity</v>
      </c>
      <c r="H1" s="44" t="s">
        <v>59</v>
      </c>
    </row>
    <row r="2" spans="1:9" ht="26.25" x14ac:dyDescent="0.4">
      <c r="A2" s="45" t="s">
        <v>1</v>
      </c>
    </row>
    <row r="3" spans="1:9" ht="21" x14ac:dyDescent="0.35">
      <c r="A3" s="47" t="s">
        <v>440</v>
      </c>
    </row>
    <row r="5" spans="1:9" x14ac:dyDescent="0.25">
      <c r="A5" s="49" t="s">
        <v>2</v>
      </c>
      <c r="C5" s="50" t="str">
        <f>'Cover and Instructions'!$D$4</f>
        <v>CareSource</v>
      </c>
      <c r="D5" s="50"/>
      <c r="E5" s="50"/>
      <c r="F5" s="50"/>
      <c r="G5" s="50"/>
      <c r="H5" s="50"/>
    </row>
    <row r="6" spans="1:9" x14ac:dyDescent="0.25">
      <c r="A6" s="49" t="s">
        <v>264</v>
      </c>
      <c r="C6" s="50" t="str">
        <f>'Cover and Instructions'!D5</f>
        <v>Title XXI</v>
      </c>
      <c r="D6" s="50"/>
      <c r="E6" s="50"/>
      <c r="F6" s="50"/>
      <c r="G6" s="50"/>
      <c r="H6" s="50"/>
    </row>
    <row r="7" spans="1:9" ht="15.75" thickBot="1" x14ac:dyDescent="0.3"/>
    <row r="8" spans="1:9" x14ac:dyDescent="0.25">
      <c r="A8" s="52" t="s">
        <v>265</v>
      </c>
      <c r="B8" s="53"/>
      <c r="C8" s="53"/>
      <c r="D8" s="53"/>
      <c r="E8" s="53"/>
      <c r="F8" s="53"/>
      <c r="G8" s="53"/>
      <c r="H8" s="54"/>
    </row>
    <row r="9" spans="1:9" ht="15" customHeight="1" x14ac:dyDescent="0.25">
      <c r="A9" s="55" t="s">
        <v>266</v>
      </c>
      <c r="B9" s="56"/>
      <c r="C9" s="56"/>
      <c r="D9" s="56"/>
      <c r="E9" s="56"/>
      <c r="F9" s="56"/>
      <c r="G9" s="56"/>
      <c r="H9" s="57"/>
    </row>
    <row r="10" spans="1:9" x14ac:dyDescent="0.25">
      <c r="A10" s="58"/>
      <c r="B10" s="59"/>
      <c r="C10" s="59"/>
      <c r="D10" s="59"/>
      <c r="E10" s="59"/>
      <c r="F10" s="59"/>
      <c r="G10" s="59"/>
      <c r="H10" s="60"/>
    </row>
    <row r="11" spans="1:9" x14ac:dyDescent="0.25">
      <c r="A11" s="61" t="s">
        <v>267</v>
      </c>
      <c r="B11" s="62" t="s">
        <v>441</v>
      </c>
      <c r="C11" s="59"/>
      <c r="D11" s="59"/>
      <c r="E11" s="59"/>
      <c r="F11" s="128" t="s">
        <v>155</v>
      </c>
      <c r="G11" s="64" t="str">
        <f>IF(F11="yes","  Complete Section 1 and Section 2","")</f>
        <v/>
      </c>
      <c r="H11" s="60"/>
      <c r="I11" s="65"/>
    </row>
    <row r="12" spans="1:9" ht="6" customHeight="1" x14ac:dyDescent="0.25">
      <c r="A12" s="61"/>
      <c r="B12" s="62"/>
      <c r="C12" s="59"/>
      <c r="D12" s="59"/>
      <c r="E12" s="59"/>
      <c r="F12" s="59"/>
      <c r="G12" s="64"/>
      <c r="H12" s="60"/>
    </row>
    <row r="13" spans="1:9" x14ac:dyDescent="0.25">
      <c r="A13" s="61" t="s">
        <v>269</v>
      </c>
      <c r="B13" s="62" t="s">
        <v>442</v>
      </c>
      <c r="C13" s="59"/>
      <c r="D13" s="59"/>
      <c r="E13" s="59"/>
      <c r="F13" s="128" t="s">
        <v>155</v>
      </c>
      <c r="G13" s="64" t="str">
        <f>IF(F13="yes","  Complete Section 1 and Section 2","")</f>
        <v/>
      </c>
      <c r="H13" s="60"/>
    </row>
    <row r="14" spans="1:9" ht="6" customHeight="1" x14ac:dyDescent="0.25">
      <c r="A14" s="61"/>
      <c r="B14" s="62"/>
      <c r="C14" s="59"/>
      <c r="D14" s="59"/>
      <c r="E14" s="59"/>
      <c r="F14" s="59"/>
      <c r="G14" s="64"/>
      <c r="H14" s="60"/>
    </row>
    <row r="15" spans="1:9" x14ac:dyDescent="0.25">
      <c r="A15" s="61" t="s">
        <v>335</v>
      </c>
      <c r="B15" s="62" t="s">
        <v>443</v>
      </c>
      <c r="C15" s="59"/>
      <c r="D15" s="59"/>
      <c r="E15" s="59"/>
      <c r="F15" s="63" t="s">
        <v>155</v>
      </c>
      <c r="G15" s="64" t="str">
        <f>IF(F15="yes","  Complete Section 1 and Section 2","")</f>
        <v/>
      </c>
      <c r="H15" s="60"/>
    </row>
    <row r="16" spans="1:9" ht="6" customHeight="1" x14ac:dyDescent="0.25">
      <c r="A16" s="61"/>
      <c r="B16" s="62"/>
      <c r="C16" s="59"/>
      <c r="D16" s="59"/>
      <c r="E16" s="59"/>
      <c r="F16" s="59"/>
      <c r="G16" s="64"/>
      <c r="H16" s="60"/>
    </row>
    <row r="17" spans="1:8" x14ac:dyDescent="0.25">
      <c r="A17" s="61" t="s">
        <v>337</v>
      </c>
      <c r="B17" s="62" t="s">
        <v>444</v>
      </c>
      <c r="C17" s="59"/>
      <c r="D17" s="59"/>
      <c r="E17" s="59"/>
      <c r="F17" s="63" t="s">
        <v>155</v>
      </c>
      <c r="G17" s="64" t="str">
        <f>IF(F17="yes","  Complete Section 1 and Section 2","")</f>
        <v/>
      </c>
      <c r="H17" s="60"/>
    </row>
    <row r="18" spans="1:8" ht="7.5" customHeight="1" x14ac:dyDescent="0.25">
      <c r="A18" s="61"/>
      <c r="B18" s="62"/>
      <c r="C18" s="59"/>
      <c r="D18" s="59"/>
      <c r="E18" s="59"/>
      <c r="F18" s="59"/>
      <c r="G18" s="66"/>
      <c r="H18" s="60"/>
    </row>
    <row r="19" spans="1:8" x14ac:dyDescent="0.25">
      <c r="A19" s="61" t="s">
        <v>339</v>
      </c>
      <c r="B19" s="539" t="s">
        <v>445</v>
      </c>
      <c r="C19" s="539"/>
      <c r="D19" s="539"/>
      <c r="E19" s="539"/>
      <c r="F19" s="539"/>
      <c r="G19" s="539"/>
      <c r="H19" s="540"/>
    </row>
    <row r="20" spans="1:8" x14ac:dyDescent="0.25">
      <c r="A20" s="200"/>
      <c r="B20" s="539"/>
      <c r="C20" s="539"/>
      <c r="D20" s="539"/>
      <c r="E20" s="539"/>
      <c r="F20" s="539"/>
      <c r="G20" s="539"/>
      <c r="H20" s="540"/>
    </row>
    <row r="21" spans="1:8" x14ac:dyDescent="0.25">
      <c r="A21" s="200"/>
      <c r="B21" s="539"/>
      <c r="C21" s="539"/>
      <c r="D21" s="539"/>
      <c r="E21" s="539"/>
      <c r="F21" s="539"/>
      <c r="G21" s="539"/>
      <c r="H21" s="540"/>
    </row>
    <row r="22" spans="1:8" x14ac:dyDescent="0.25">
      <c r="A22" s="200"/>
      <c r="B22" s="539"/>
      <c r="C22" s="539"/>
      <c r="D22" s="539"/>
      <c r="E22" s="539"/>
      <c r="F22" s="539"/>
      <c r="G22" s="539"/>
      <c r="H22" s="540"/>
    </row>
    <row r="23" spans="1:8" x14ac:dyDescent="0.25">
      <c r="A23" s="61"/>
      <c r="B23" s="522"/>
      <c r="C23" s="541"/>
      <c r="D23" s="541"/>
      <c r="E23" s="541"/>
      <c r="F23" s="541"/>
      <c r="G23" s="541"/>
      <c r="H23" s="542"/>
    </row>
    <row r="24" spans="1:8" x14ac:dyDescent="0.25">
      <c r="A24" s="61"/>
      <c r="B24" s="543"/>
      <c r="C24" s="543"/>
      <c r="D24" s="543"/>
      <c r="E24" s="543"/>
      <c r="F24" s="543"/>
      <c r="G24" s="543"/>
      <c r="H24" s="544"/>
    </row>
    <row r="25" spans="1:8" ht="15.75" thickBot="1" x14ac:dyDescent="0.3">
      <c r="A25" s="67"/>
      <c r="B25" s="68"/>
      <c r="C25" s="69"/>
      <c r="D25" s="69"/>
      <c r="E25" s="69"/>
      <c r="F25" s="69"/>
      <c r="G25" s="70"/>
      <c r="H25" s="72"/>
    </row>
    <row r="26" spans="1:8" ht="15.75" thickBot="1" x14ac:dyDescent="0.3"/>
    <row r="27" spans="1:8" ht="16.5" thickBot="1" x14ac:dyDescent="0.3">
      <c r="A27" s="492" t="s">
        <v>446</v>
      </c>
      <c r="B27" s="493"/>
      <c r="C27" s="493"/>
      <c r="D27" s="493"/>
      <c r="E27" s="493"/>
      <c r="F27" s="493"/>
      <c r="G27" s="493"/>
      <c r="H27" s="494"/>
    </row>
    <row r="28" spans="1:8" x14ac:dyDescent="0.25">
      <c r="A28" s="73" t="s">
        <v>272</v>
      </c>
      <c r="B28" s="509" t="s">
        <v>447</v>
      </c>
      <c r="C28" s="509"/>
      <c r="D28" s="509"/>
      <c r="E28" s="509"/>
      <c r="F28" s="509"/>
      <c r="G28" s="509"/>
      <c r="H28" s="510"/>
    </row>
    <row r="29" spans="1:8" x14ac:dyDescent="0.25">
      <c r="A29" s="73"/>
      <c r="B29" s="504"/>
      <c r="C29" s="504"/>
      <c r="D29" s="504"/>
      <c r="E29" s="504"/>
      <c r="F29" s="504"/>
      <c r="G29" s="504"/>
      <c r="H29" s="505"/>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D32" s="496"/>
      <c r="E32" s="496"/>
      <c r="F32" s="496"/>
      <c r="G32" s="496"/>
      <c r="H32" s="497"/>
    </row>
    <row r="33" spans="1:10" x14ac:dyDescent="0.25">
      <c r="A33" s="73"/>
      <c r="C33" s="77"/>
      <c r="D33" s="77"/>
      <c r="E33" s="77"/>
      <c r="F33" s="77"/>
      <c r="G33" s="77"/>
      <c r="H33" s="78"/>
    </row>
    <row r="34" spans="1:10" ht="15" customHeight="1" x14ac:dyDescent="0.25">
      <c r="A34" s="105"/>
      <c r="B34" s="77"/>
      <c r="C34" s="77"/>
      <c r="D34" s="77"/>
      <c r="E34" s="511" t="s">
        <v>448</v>
      </c>
      <c r="F34" s="511"/>
      <c r="G34" s="511"/>
      <c r="H34" s="512"/>
    </row>
    <row r="35" spans="1:10" x14ac:dyDescent="0.25">
      <c r="A35" s="105"/>
      <c r="E35" s="77" t="s">
        <v>449</v>
      </c>
      <c r="F35" s="77" t="s">
        <v>449</v>
      </c>
      <c r="G35" s="77" t="s">
        <v>449</v>
      </c>
      <c r="H35" s="78" t="s">
        <v>449</v>
      </c>
      <c r="J35" s="77"/>
    </row>
    <row r="36" spans="1:10" x14ac:dyDescent="0.25">
      <c r="A36" s="105"/>
      <c r="B36" s="79"/>
      <c r="C36" s="79"/>
      <c r="D36" s="79" t="s">
        <v>347</v>
      </c>
      <c r="E36" s="79" t="s">
        <v>450</v>
      </c>
      <c r="F36" s="79" t="s">
        <v>451</v>
      </c>
      <c r="G36" s="79" t="s">
        <v>452</v>
      </c>
      <c r="H36" s="80" t="s">
        <v>453</v>
      </c>
      <c r="J36" s="79"/>
    </row>
    <row r="37" spans="1:10" x14ac:dyDescent="0.25">
      <c r="A37" s="105"/>
      <c r="B37" s="81" t="s">
        <v>348</v>
      </c>
      <c r="C37" s="82"/>
      <c r="D37" s="82" t="s">
        <v>276</v>
      </c>
      <c r="E37" s="82" t="s">
        <v>454</v>
      </c>
      <c r="F37" s="82" t="s">
        <v>455</v>
      </c>
      <c r="G37" s="82" t="s">
        <v>456</v>
      </c>
      <c r="H37" s="134" t="s">
        <v>457</v>
      </c>
      <c r="J37" s="79"/>
    </row>
    <row r="38" spans="1:10" ht="21.95" customHeight="1" x14ac:dyDescent="0.25">
      <c r="A38" s="105"/>
      <c r="B38" s="87" t="s">
        <v>354</v>
      </c>
      <c r="C38" s="79"/>
      <c r="D38" s="79"/>
      <c r="E38" s="79"/>
      <c r="F38" s="79"/>
      <c r="G38" s="79"/>
      <c r="H38" s="80"/>
    </row>
    <row r="39" spans="1:10" ht="15" customHeight="1" x14ac:dyDescent="0.25">
      <c r="A39" s="105"/>
      <c r="B39" s="480"/>
      <c r="C39" s="480"/>
      <c r="D39" s="262"/>
      <c r="E39" s="262"/>
      <c r="F39" s="262"/>
      <c r="G39" s="265"/>
      <c r="H39" s="266"/>
    </row>
    <row r="40" spans="1:10" x14ac:dyDescent="0.25">
      <c r="A40" s="105"/>
      <c r="B40" s="480"/>
      <c r="C40" s="480"/>
      <c r="D40" s="262"/>
      <c r="E40" s="262"/>
      <c r="F40" s="262"/>
      <c r="G40" s="265"/>
      <c r="H40" s="266"/>
    </row>
    <row r="41" spans="1:10" x14ac:dyDescent="0.25">
      <c r="A41" s="105"/>
      <c r="B41" s="480"/>
      <c r="C41" s="480"/>
      <c r="D41" s="262"/>
      <c r="E41" s="262"/>
      <c r="F41" s="262"/>
      <c r="G41" s="265"/>
      <c r="H41" s="266"/>
    </row>
    <row r="42" spans="1:10" x14ac:dyDescent="0.25">
      <c r="A42" s="105"/>
      <c r="B42" s="480"/>
      <c r="C42" s="480"/>
      <c r="D42" s="262"/>
      <c r="E42" s="262"/>
      <c r="F42" s="262"/>
      <c r="G42" s="265"/>
      <c r="H42" s="266"/>
    </row>
    <row r="43" spans="1:10" x14ac:dyDescent="0.25">
      <c r="A43" s="105"/>
      <c r="B43" s="480"/>
      <c r="C43" s="480"/>
      <c r="D43" s="262"/>
      <c r="E43" s="262"/>
      <c r="F43" s="262"/>
      <c r="G43" s="265"/>
      <c r="H43" s="266"/>
    </row>
    <row r="44" spans="1:10" x14ac:dyDescent="0.25">
      <c r="A44" s="105"/>
      <c r="B44" s="480"/>
      <c r="C44" s="480"/>
      <c r="D44" s="262"/>
      <c r="E44" s="262"/>
      <c r="F44" s="262"/>
      <c r="G44" s="265"/>
      <c r="H44" s="266"/>
    </row>
    <row r="45" spans="1:10" x14ac:dyDescent="0.25">
      <c r="A45" s="105"/>
      <c r="B45" s="480"/>
      <c r="C45" s="480"/>
      <c r="D45" s="262"/>
      <c r="E45" s="262"/>
      <c r="F45" s="262"/>
      <c r="G45" s="265"/>
      <c r="H45" s="266"/>
    </row>
    <row r="46" spans="1:10" x14ac:dyDescent="0.25">
      <c r="A46" s="105"/>
      <c r="B46" s="480"/>
      <c r="C46" s="480"/>
      <c r="D46" s="262"/>
      <c r="E46" s="262"/>
      <c r="F46" s="262"/>
      <c r="G46" s="265"/>
      <c r="H46" s="266"/>
    </row>
    <row r="47" spans="1:10" x14ac:dyDescent="0.25">
      <c r="A47" s="105"/>
      <c r="B47" s="480"/>
      <c r="C47" s="480"/>
      <c r="D47" s="262"/>
      <c r="E47" s="262"/>
      <c r="F47" s="262"/>
      <c r="G47" s="265"/>
      <c r="H47" s="266"/>
    </row>
    <row r="48" spans="1:10" x14ac:dyDescent="0.25">
      <c r="A48" s="105"/>
      <c r="B48" s="480"/>
      <c r="C48" s="480"/>
      <c r="D48" s="262"/>
      <c r="E48" s="262"/>
      <c r="F48" s="262"/>
      <c r="G48" s="265"/>
      <c r="H48" s="266"/>
    </row>
    <row r="49" spans="1:8" x14ac:dyDescent="0.25">
      <c r="A49" s="105"/>
      <c r="B49" s="508" t="s">
        <v>288</v>
      </c>
      <c r="C49" s="508"/>
      <c r="D49" s="262"/>
      <c r="E49" s="262"/>
      <c r="F49" s="262"/>
      <c r="G49" s="265"/>
      <c r="H49" s="266"/>
    </row>
    <row r="50" spans="1:8" x14ac:dyDescent="0.25">
      <c r="A50" s="105"/>
      <c r="B50" s="480"/>
      <c r="C50" s="480"/>
      <c r="D50" s="262"/>
      <c r="E50" s="262"/>
      <c r="F50" s="262"/>
      <c r="G50" s="265"/>
      <c r="H50" s="266"/>
    </row>
    <row r="51" spans="1:8" ht="21.95" customHeight="1" x14ac:dyDescent="0.25">
      <c r="A51" s="105"/>
      <c r="B51" s="87" t="s">
        <v>355</v>
      </c>
      <c r="C51" s="112"/>
      <c r="D51" s="139"/>
      <c r="E51" s="139"/>
      <c r="F51" s="139"/>
      <c r="G51" s="140"/>
      <c r="H51" s="141"/>
    </row>
    <row r="52" spans="1:8" x14ac:dyDescent="0.25">
      <c r="A52" s="105"/>
      <c r="B52" s="480"/>
      <c r="C52" s="480"/>
      <c r="D52" s="262"/>
      <c r="E52" s="262"/>
      <c r="F52" s="262"/>
      <c r="G52" s="265"/>
      <c r="H52" s="266"/>
    </row>
    <row r="53" spans="1:8" x14ac:dyDescent="0.25">
      <c r="A53" s="105"/>
      <c r="B53" s="480"/>
      <c r="C53" s="480"/>
      <c r="D53" s="262"/>
      <c r="E53" s="262"/>
      <c r="F53" s="262"/>
      <c r="G53" s="265"/>
      <c r="H53" s="266"/>
    </row>
    <row r="54" spans="1:8" x14ac:dyDescent="0.25">
      <c r="A54" s="105"/>
      <c r="B54" s="480"/>
      <c r="C54" s="480"/>
      <c r="D54" s="262"/>
      <c r="E54" s="262"/>
      <c r="F54" s="262"/>
      <c r="G54" s="265"/>
      <c r="H54" s="266"/>
    </row>
    <row r="55" spans="1:8" x14ac:dyDescent="0.25">
      <c r="A55" s="105"/>
      <c r="B55" s="480"/>
      <c r="C55" s="480"/>
      <c r="D55" s="262"/>
      <c r="E55" s="262"/>
      <c r="F55" s="262"/>
      <c r="G55" s="265"/>
      <c r="H55" s="266"/>
    </row>
    <row r="56" spans="1:8" x14ac:dyDescent="0.25">
      <c r="A56" s="105"/>
      <c r="B56" s="480"/>
      <c r="C56" s="480"/>
      <c r="D56" s="262"/>
      <c r="E56" s="262"/>
      <c r="F56" s="262"/>
      <c r="G56" s="265"/>
      <c r="H56" s="266"/>
    </row>
    <row r="57" spans="1:8" x14ac:dyDescent="0.25">
      <c r="A57" s="105"/>
      <c r="B57" s="480"/>
      <c r="C57" s="480"/>
      <c r="D57" s="262"/>
      <c r="E57" s="262"/>
      <c r="F57" s="262"/>
      <c r="G57" s="265"/>
      <c r="H57" s="266"/>
    </row>
    <row r="58" spans="1:8" x14ac:dyDescent="0.25">
      <c r="A58" s="105"/>
      <c r="B58" s="480"/>
      <c r="C58" s="480"/>
      <c r="D58" s="262"/>
      <c r="E58" s="262"/>
      <c r="F58" s="262"/>
      <c r="G58" s="265"/>
      <c r="H58" s="266"/>
    </row>
    <row r="59" spans="1:8" x14ac:dyDescent="0.25">
      <c r="A59" s="105"/>
      <c r="B59" s="480"/>
      <c r="C59" s="480"/>
      <c r="D59" s="262"/>
      <c r="E59" s="262"/>
      <c r="F59" s="262"/>
      <c r="G59" s="265"/>
      <c r="H59" s="266"/>
    </row>
    <row r="60" spans="1:8" x14ac:dyDescent="0.25">
      <c r="A60" s="105"/>
      <c r="B60" s="480"/>
      <c r="C60" s="480"/>
      <c r="D60" s="262"/>
      <c r="E60" s="262"/>
      <c r="F60" s="262"/>
      <c r="G60" s="265"/>
      <c r="H60" s="266"/>
    </row>
    <row r="61" spans="1:8" x14ac:dyDescent="0.25">
      <c r="A61" s="105"/>
      <c r="B61" s="480"/>
      <c r="C61" s="480"/>
      <c r="D61" s="262"/>
      <c r="E61" s="262"/>
      <c r="F61" s="262"/>
      <c r="G61" s="265"/>
      <c r="H61" s="266"/>
    </row>
    <row r="62" spans="1:8" x14ac:dyDescent="0.25">
      <c r="A62" s="105"/>
      <c r="B62" s="508" t="s">
        <v>288</v>
      </c>
      <c r="C62" s="508"/>
      <c r="D62" s="262"/>
      <c r="E62" s="262"/>
      <c r="F62" s="262"/>
      <c r="G62" s="265"/>
      <c r="H62" s="266"/>
    </row>
    <row r="63" spans="1:8" x14ac:dyDescent="0.25">
      <c r="A63" s="105"/>
      <c r="B63" s="480"/>
      <c r="C63" s="480"/>
      <c r="D63" s="262"/>
      <c r="E63" s="262"/>
      <c r="F63" s="262"/>
      <c r="G63" s="265"/>
      <c r="H63" s="266"/>
    </row>
    <row r="64" spans="1:8" x14ac:dyDescent="0.25">
      <c r="A64" s="105"/>
      <c r="B64" s="142"/>
      <c r="C64" s="119"/>
      <c r="D64" s="144">
        <f>SUM(D39:D63)</f>
        <v>0</v>
      </c>
      <c r="E64" s="144">
        <f>SUM(E39:E63)</f>
        <v>0</v>
      </c>
      <c r="F64" s="144">
        <f>SUM(F39:F63)</f>
        <v>0</v>
      </c>
      <c r="G64" s="144">
        <f>SUM(G39:G63)</f>
        <v>0</v>
      </c>
      <c r="H64" s="201">
        <f>SUM(H39:H63)</f>
        <v>0</v>
      </c>
    </row>
    <row r="65" spans="1:8" x14ac:dyDescent="0.25">
      <c r="A65" s="73" t="s">
        <v>301</v>
      </c>
      <c r="B65" s="49" t="s">
        <v>356</v>
      </c>
      <c r="C65" s="119"/>
      <c r="D65" s="146"/>
      <c r="E65" s="146"/>
      <c r="F65" s="146"/>
      <c r="G65" s="140"/>
      <c r="H65" s="141"/>
    </row>
    <row r="66" spans="1:8" x14ac:dyDescent="0.25">
      <c r="A66" s="105"/>
      <c r="C66" s="43" t="s">
        <v>357</v>
      </c>
      <c r="D66" s="144">
        <f>D64</f>
        <v>0</v>
      </c>
      <c r="E66" s="144">
        <f t="shared" ref="E66:H66" si="0">E64</f>
        <v>0</v>
      </c>
      <c r="F66" s="144">
        <f t="shared" si="0"/>
        <v>0</v>
      </c>
      <c r="G66" s="144">
        <f t="shared" si="0"/>
        <v>0</v>
      </c>
      <c r="H66" s="201">
        <f t="shared" si="0"/>
        <v>0</v>
      </c>
    </row>
    <row r="67" spans="1:8" x14ac:dyDescent="0.25">
      <c r="A67" s="105"/>
      <c r="C67" s="43" t="s">
        <v>358</v>
      </c>
      <c r="E67" s="300" t="e">
        <f>E64/D64</f>
        <v>#DIV/0!</v>
      </c>
      <c r="F67" s="300" t="e">
        <f>F64/D64</f>
        <v>#DIV/0!</v>
      </c>
      <c r="G67" s="300" t="e">
        <f>G64/D64</f>
        <v>#DIV/0!</v>
      </c>
      <c r="H67" s="301" t="e">
        <f>H64/D64</f>
        <v>#DIV/0!</v>
      </c>
    </row>
    <row r="68" spans="1:8" x14ac:dyDescent="0.25">
      <c r="A68" s="105"/>
      <c r="C68" s="43" t="s">
        <v>359</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363</v>
      </c>
      <c r="C71" s="142" t="s">
        <v>458</v>
      </c>
      <c r="D71" s="142"/>
      <c r="E71" s="142"/>
      <c r="F71" s="142"/>
      <c r="G71" s="142"/>
      <c r="H71" s="155"/>
    </row>
    <row r="72" spans="1:8" ht="15" customHeight="1" x14ac:dyDescent="0.25">
      <c r="A72" s="105"/>
      <c r="B72" s="154" t="s">
        <v>365</v>
      </c>
      <c r="C72" s="142" t="s">
        <v>459</v>
      </c>
      <c r="D72" s="142"/>
      <c r="E72" s="142"/>
      <c r="F72" s="142"/>
      <c r="G72" s="142"/>
      <c r="H72" s="155"/>
    </row>
    <row r="73" spans="1:8" x14ac:dyDescent="0.25">
      <c r="A73" s="105"/>
      <c r="B73" s="156"/>
      <c r="C73" s="142"/>
      <c r="D73" s="142"/>
      <c r="E73" s="142"/>
      <c r="F73" s="142"/>
      <c r="G73" s="142"/>
      <c r="H73" s="155"/>
    </row>
    <row r="74" spans="1:8" x14ac:dyDescent="0.25">
      <c r="A74" s="73" t="s">
        <v>304</v>
      </c>
      <c r="B74" s="49" t="s">
        <v>367</v>
      </c>
      <c r="E74" s="91"/>
      <c r="F74" s="91"/>
      <c r="G74" s="91"/>
      <c r="H74" s="150"/>
    </row>
    <row r="75" spans="1:8" x14ac:dyDescent="0.25">
      <c r="A75" s="105"/>
      <c r="B75" s="504" t="s">
        <v>460</v>
      </c>
      <c r="C75" s="504"/>
      <c r="D75" s="504"/>
      <c r="E75" s="504"/>
      <c r="F75" s="504"/>
      <c r="G75" s="504"/>
      <c r="H75" s="505"/>
    </row>
    <row r="76" spans="1:8" x14ac:dyDescent="0.25">
      <c r="A76" s="73"/>
      <c r="B76" s="504"/>
      <c r="C76" s="504"/>
      <c r="D76" s="504"/>
      <c r="E76" s="504"/>
      <c r="F76" s="504"/>
      <c r="G76" s="504"/>
      <c r="H76" s="505"/>
    </row>
    <row r="77" spans="1:8" x14ac:dyDescent="0.25">
      <c r="A77" s="73"/>
      <c r="E77" s="91"/>
      <c r="F77" s="91"/>
      <c r="G77" s="91"/>
      <c r="H77" s="150"/>
    </row>
    <row r="78" spans="1:8" x14ac:dyDescent="0.25">
      <c r="A78" s="73"/>
      <c r="B78" s="504" t="s">
        <v>461</v>
      </c>
      <c r="C78" s="504"/>
      <c r="D78" s="504"/>
      <c r="E78" s="504"/>
      <c r="F78" s="504"/>
      <c r="G78" s="504"/>
      <c r="H78" s="505"/>
    </row>
    <row r="79" spans="1:8" x14ac:dyDescent="0.25">
      <c r="A79" s="73"/>
      <c r="B79" s="504"/>
      <c r="C79" s="504"/>
      <c r="D79" s="504"/>
      <c r="E79" s="504"/>
      <c r="F79" s="504"/>
      <c r="G79" s="504"/>
      <c r="H79" s="505"/>
    </row>
    <row r="80" spans="1:8" x14ac:dyDescent="0.25">
      <c r="A80" s="73"/>
      <c r="B80" s="504"/>
      <c r="C80" s="504"/>
      <c r="D80" s="504"/>
      <c r="E80" s="504"/>
      <c r="F80" s="504"/>
      <c r="G80" s="504"/>
      <c r="H80" s="505"/>
    </row>
    <row r="81" spans="1:8" x14ac:dyDescent="0.25">
      <c r="A81" s="73"/>
      <c r="B81" s="504"/>
      <c r="C81" s="504"/>
      <c r="D81" s="504"/>
      <c r="E81" s="504"/>
      <c r="F81" s="504"/>
      <c r="G81" s="504"/>
      <c r="H81" s="505"/>
    </row>
    <row r="82" spans="1:8" x14ac:dyDescent="0.25">
      <c r="A82" s="73"/>
      <c r="E82" s="91"/>
      <c r="F82" s="91"/>
      <c r="G82" s="91"/>
      <c r="H82" s="150"/>
    </row>
    <row r="83" spans="1:8" x14ac:dyDescent="0.25">
      <c r="A83" s="73"/>
      <c r="B83" s="49" t="s">
        <v>275</v>
      </c>
      <c r="D83" s="549"/>
      <c r="E83" s="549"/>
      <c r="F83" s="549"/>
      <c r="G83" s="549"/>
      <c r="H83" s="550"/>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462</v>
      </c>
      <c r="E86" s="157" t="s">
        <v>371</v>
      </c>
      <c r="F86" s="157" t="s">
        <v>372</v>
      </c>
      <c r="G86" s="157"/>
      <c r="H86" s="158"/>
    </row>
    <row r="87" spans="1:8" x14ac:dyDescent="0.25">
      <c r="A87" s="73"/>
      <c r="B87" s="159" t="s">
        <v>463</v>
      </c>
      <c r="C87" s="83"/>
      <c r="D87" s="160" t="s">
        <v>374</v>
      </c>
      <c r="E87" s="161" t="s">
        <v>375</v>
      </c>
      <c r="F87" s="161" t="s">
        <v>376</v>
      </c>
      <c r="G87" s="202" t="s">
        <v>377</v>
      </c>
      <c r="H87" s="203"/>
    </row>
    <row r="88" spans="1:8" x14ac:dyDescent="0.25">
      <c r="A88" s="73"/>
      <c r="B88" s="43" t="s">
        <v>464</v>
      </c>
      <c r="E88" s="91"/>
      <c r="G88" s="91"/>
      <c r="H88" s="150"/>
    </row>
    <row r="89" spans="1:8" x14ac:dyDescent="0.25">
      <c r="A89" s="73"/>
      <c r="C89" s="162" t="e">
        <f>IF(E68="Yes", "Complete Analysis", "N/A - Do Not Complete")</f>
        <v>#DIV/0!</v>
      </c>
      <c r="D89" s="285"/>
      <c r="E89" s="262"/>
      <c r="F89" s="90" t="e">
        <f>E89/E95</f>
        <v>#DIV/0!</v>
      </c>
      <c r="G89" s="500"/>
      <c r="H89" s="501"/>
    </row>
    <row r="90" spans="1:8" x14ac:dyDescent="0.25">
      <c r="A90" s="73"/>
      <c r="D90" s="285"/>
      <c r="E90" s="262"/>
      <c r="F90" s="90" t="e">
        <f>E90/E95</f>
        <v>#DIV/0!</v>
      </c>
      <c r="G90" s="500"/>
      <c r="H90" s="501"/>
    </row>
    <row r="91" spans="1:8" x14ac:dyDescent="0.25">
      <c r="A91" s="73"/>
      <c r="D91" s="285"/>
      <c r="E91" s="262"/>
      <c r="F91" s="90" t="e">
        <f>E91/E95</f>
        <v>#DIV/0!</v>
      </c>
      <c r="G91" s="500"/>
      <c r="H91" s="501"/>
    </row>
    <row r="92" spans="1:8" x14ac:dyDescent="0.25">
      <c r="A92" s="73"/>
      <c r="D92" s="285"/>
      <c r="E92" s="262"/>
      <c r="F92" s="90" t="e">
        <f>E92/E95</f>
        <v>#DIV/0!</v>
      </c>
      <c r="G92" s="500"/>
      <c r="H92" s="501"/>
    </row>
    <row r="93" spans="1:8" x14ac:dyDescent="0.25">
      <c r="A93" s="73"/>
      <c r="D93" s="285"/>
      <c r="E93" s="262"/>
      <c r="F93" s="90" t="e">
        <f>E93/E95</f>
        <v>#DIV/0!</v>
      </c>
      <c r="G93" s="500"/>
      <c r="H93" s="501"/>
    </row>
    <row r="94" spans="1:8" x14ac:dyDescent="0.25">
      <c r="A94" s="73"/>
      <c r="D94" s="286"/>
      <c r="E94" s="268"/>
      <c r="F94" s="90" t="e">
        <f>E94/E95</f>
        <v>#DIV/0!</v>
      </c>
      <c r="G94" s="498"/>
      <c r="H94" s="499"/>
    </row>
    <row r="95" spans="1:8" x14ac:dyDescent="0.25">
      <c r="A95" s="73"/>
      <c r="C95" s="163"/>
      <c r="D95" s="163" t="s">
        <v>465</v>
      </c>
      <c r="E95" s="164">
        <f>SUM(E89:E94)</f>
        <v>0</v>
      </c>
      <c r="F95" s="91"/>
      <c r="G95" s="165" t="s">
        <v>380</v>
      </c>
      <c r="H95" s="290"/>
    </row>
    <row r="96" spans="1:8" x14ac:dyDescent="0.25">
      <c r="A96" s="73"/>
      <c r="E96" s="91"/>
      <c r="F96" s="91"/>
      <c r="G96" s="91"/>
      <c r="H96" s="150"/>
    </row>
    <row r="97" spans="1:8" x14ac:dyDescent="0.25">
      <c r="A97" s="73"/>
      <c r="B97" s="43" t="s">
        <v>466</v>
      </c>
      <c r="E97" s="91"/>
      <c r="F97" s="91"/>
      <c r="G97" s="91"/>
      <c r="H97" s="150"/>
    </row>
    <row r="98" spans="1:8" x14ac:dyDescent="0.25">
      <c r="A98" s="73"/>
      <c r="C98" s="162" t="e">
        <f>IF(F68="Yes", "Complete Analysis", "N/A - Do Not Complete")</f>
        <v>#DIV/0!</v>
      </c>
      <c r="D98" s="285"/>
      <c r="E98" s="262"/>
      <c r="F98" s="90" t="e">
        <f>E98/E104</f>
        <v>#DIV/0!</v>
      </c>
      <c r="G98" s="500"/>
      <c r="H98" s="501"/>
    </row>
    <row r="99" spans="1:8" x14ac:dyDescent="0.25">
      <c r="A99" s="73"/>
      <c r="D99" s="285"/>
      <c r="E99" s="262"/>
      <c r="F99" s="90" t="e">
        <f>E99/E104</f>
        <v>#DIV/0!</v>
      </c>
      <c r="G99" s="500"/>
      <c r="H99" s="501"/>
    </row>
    <row r="100" spans="1:8" x14ac:dyDescent="0.25">
      <c r="A100" s="73"/>
      <c r="D100" s="285"/>
      <c r="E100" s="262"/>
      <c r="F100" s="90" t="e">
        <f>E100/E104</f>
        <v>#DIV/0!</v>
      </c>
      <c r="G100" s="500"/>
      <c r="H100" s="501"/>
    </row>
    <row r="101" spans="1:8" x14ac:dyDescent="0.25">
      <c r="A101" s="73"/>
      <c r="D101" s="285"/>
      <c r="E101" s="262"/>
      <c r="F101" s="90" t="e">
        <f>E101/E104</f>
        <v>#DIV/0!</v>
      </c>
      <c r="G101" s="500"/>
      <c r="H101" s="501"/>
    </row>
    <row r="102" spans="1:8" x14ac:dyDescent="0.25">
      <c r="A102" s="73"/>
      <c r="D102" s="285"/>
      <c r="E102" s="262"/>
      <c r="F102" s="90" t="e">
        <f>E102/E104</f>
        <v>#DIV/0!</v>
      </c>
      <c r="G102" s="500"/>
      <c r="H102" s="501"/>
    </row>
    <row r="103" spans="1:8" x14ac:dyDescent="0.25">
      <c r="A103" s="73"/>
      <c r="D103" s="286"/>
      <c r="E103" s="268"/>
      <c r="F103" s="90" t="e">
        <f>E103/E104</f>
        <v>#DIV/0!</v>
      </c>
      <c r="G103" s="498"/>
      <c r="H103" s="499"/>
    </row>
    <row r="104" spans="1:8" x14ac:dyDescent="0.25">
      <c r="A104" s="73"/>
      <c r="D104" s="163" t="s">
        <v>467</v>
      </c>
      <c r="E104" s="164">
        <f>SUM(E98:E103)</f>
        <v>0</v>
      </c>
      <c r="F104" s="91"/>
      <c r="G104" s="165" t="s">
        <v>380</v>
      </c>
      <c r="H104" s="290"/>
    </row>
    <row r="105" spans="1:8" x14ac:dyDescent="0.25">
      <c r="A105" s="73"/>
      <c r="D105" s="163"/>
      <c r="E105" s="204"/>
      <c r="F105" s="91"/>
      <c r="G105" s="165"/>
      <c r="H105" s="205"/>
    </row>
    <row r="106" spans="1:8" x14ac:dyDescent="0.25">
      <c r="A106" s="105"/>
      <c r="B106" s="43" t="s">
        <v>468</v>
      </c>
      <c r="E106" s="91"/>
      <c r="F106" s="91"/>
      <c r="G106" s="91"/>
      <c r="H106" s="150"/>
    </row>
    <row r="107" spans="1:8" x14ac:dyDescent="0.25">
      <c r="A107" s="105"/>
      <c r="C107" s="162" t="e">
        <f>IF(G68="Yes", "Complete Analysis", "N/A - Do Not Complete")</f>
        <v>#DIV/0!</v>
      </c>
      <c r="D107" s="285"/>
      <c r="E107" s="262"/>
      <c r="F107" s="90" t="e">
        <f>E107/E113</f>
        <v>#DIV/0!</v>
      </c>
      <c r="G107" s="500"/>
      <c r="H107" s="501"/>
    </row>
    <row r="108" spans="1:8" x14ac:dyDescent="0.25">
      <c r="A108" s="105"/>
      <c r="D108" s="285"/>
      <c r="E108" s="262"/>
      <c r="F108" s="90" t="e">
        <f>E108/E113</f>
        <v>#DIV/0!</v>
      </c>
      <c r="G108" s="500"/>
      <c r="H108" s="501"/>
    </row>
    <row r="109" spans="1:8" x14ac:dyDescent="0.25">
      <c r="A109" s="105"/>
      <c r="D109" s="285"/>
      <c r="E109" s="262"/>
      <c r="F109" s="90" t="e">
        <f>E109/E113</f>
        <v>#DIV/0!</v>
      </c>
      <c r="G109" s="500"/>
      <c r="H109" s="501"/>
    </row>
    <row r="110" spans="1:8" x14ac:dyDescent="0.25">
      <c r="A110" s="105"/>
      <c r="D110" s="285"/>
      <c r="E110" s="262"/>
      <c r="F110" s="90" t="e">
        <f>E110/E113</f>
        <v>#DIV/0!</v>
      </c>
      <c r="G110" s="500"/>
      <c r="H110" s="501"/>
    </row>
    <row r="111" spans="1:8" x14ac:dyDescent="0.25">
      <c r="A111" s="105"/>
      <c r="D111" s="285"/>
      <c r="E111" s="262"/>
      <c r="F111" s="90" t="e">
        <f>E111/E113</f>
        <v>#DIV/0!</v>
      </c>
      <c r="G111" s="500"/>
      <c r="H111" s="501"/>
    </row>
    <row r="112" spans="1:8" x14ac:dyDescent="0.25">
      <c r="A112" s="105"/>
      <c r="D112" s="286"/>
      <c r="E112" s="268"/>
      <c r="F112" s="90" t="e">
        <f>E112/E113</f>
        <v>#DIV/0!</v>
      </c>
      <c r="G112" s="498"/>
      <c r="H112" s="499"/>
    </row>
    <row r="113" spans="1:8" x14ac:dyDescent="0.25">
      <c r="A113" s="105"/>
      <c r="D113" s="163" t="s">
        <v>469</v>
      </c>
      <c r="E113" s="164">
        <f>SUM(E107:E112)</f>
        <v>0</v>
      </c>
      <c r="F113" s="91"/>
      <c r="G113" s="165" t="s">
        <v>380</v>
      </c>
      <c r="H113" s="290"/>
    </row>
    <row r="114" spans="1:8" x14ac:dyDescent="0.25">
      <c r="A114" s="105"/>
      <c r="E114" s="91"/>
      <c r="F114" s="91"/>
      <c r="G114" s="91"/>
      <c r="H114" s="150"/>
    </row>
    <row r="115" spans="1:8" x14ac:dyDescent="0.25">
      <c r="A115" s="105"/>
      <c r="B115" s="43" t="s">
        <v>470</v>
      </c>
      <c r="E115" s="91"/>
      <c r="F115" s="91"/>
      <c r="G115" s="91"/>
      <c r="H115" s="150"/>
    </row>
    <row r="116" spans="1:8" x14ac:dyDescent="0.25">
      <c r="A116" s="105"/>
      <c r="C116" s="162" t="e">
        <f>IF(H68="Yes", "Complete Analysis", "N/A - Do Not Complete")</f>
        <v>#DIV/0!</v>
      </c>
      <c r="D116" s="285"/>
      <c r="E116" s="262"/>
      <c r="F116" s="90" t="e">
        <f>E116/E122</f>
        <v>#DIV/0!</v>
      </c>
      <c r="G116" s="500"/>
      <c r="H116" s="501"/>
    </row>
    <row r="117" spans="1:8" x14ac:dyDescent="0.25">
      <c r="A117" s="105"/>
      <c r="C117" s="162"/>
      <c r="D117" s="285"/>
      <c r="E117" s="262"/>
      <c r="F117" s="90" t="e">
        <f>E117/E122</f>
        <v>#DIV/0!</v>
      </c>
      <c r="G117" s="500"/>
      <c r="H117" s="501"/>
    </row>
    <row r="118" spans="1:8" x14ac:dyDescent="0.25">
      <c r="A118" s="105"/>
      <c r="C118" s="162"/>
      <c r="D118" s="285"/>
      <c r="E118" s="262"/>
      <c r="F118" s="90" t="e">
        <f>E118/E122</f>
        <v>#DIV/0!</v>
      </c>
      <c r="G118" s="500"/>
      <c r="H118" s="501"/>
    </row>
    <row r="119" spans="1:8" x14ac:dyDescent="0.25">
      <c r="A119" s="105"/>
      <c r="C119" s="162"/>
      <c r="D119" s="285"/>
      <c r="E119" s="262"/>
      <c r="F119" s="90" t="e">
        <f>E119/E122</f>
        <v>#DIV/0!</v>
      </c>
      <c r="G119" s="500"/>
      <c r="H119" s="501"/>
    </row>
    <row r="120" spans="1:8" x14ac:dyDescent="0.25">
      <c r="A120" s="105"/>
      <c r="C120" s="162"/>
      <c r="D120" s="285"/>
      <c r="E120" s="262"/>
      <c r="F120" s="90" t="e">
        <f>E120/E122</f>
        <v>#DIV/0!</v>
      </c>
      <c r="G120" s="500"/>
      <c r="H120" s="501"/>
    </row>
    <row r="121" spans="1:8" x14ac:dyDescent="0.25">
      <c r="A121" s="105"/>
      <c r="C121" s="162"/>
      <c r="D121" s="286"/>
      <c r="E121" s="268"/>
      <c r="F121" s="90" t="e">
        <f>E121/E122</f>
        <v>#DIV/0!</v>
      </c>
      <c r="G121" s="498"/>
      <c r="H121" s="499"/>
    </row>
    <row r="122" spans="1:8" x14ac:dyDescent="0.25">
      <c r="A122" s="105"/>
      <c r="C122" s="162"/>
      <c r="D122" s="163" t="s">
        <v>471</v>
      </c>
      <c r="E122" s="164">
        <f>SUM(E116:E121)</f>
        <v>0</v>
      </c>
      <c r="F122" s="90"/>
      <c r="G122" s="165" t="s">
        <v>380</v>
      </c>
      <c r="H122" s="290"/>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92" t="s">
        <v>472</v>
      </c>
      <c r="B125" s="493"/>
      <c r="C125" s="493"/>
      <c r="D125" s="493"/>
      <c r="E125" s="493"/>
      <c r="F125" s="493"/>
      <c r="G125" s="493"/>
      <c r="H125" s="494"/>
    </row>
    <row r="126" spans="1:8" ht="15" customHeight="1" x14ac:dyDescent="0.25">
      <c r="A126" s="73" t="s">
        <v>309</v>
      </c>
      <c r="B126" s="74" t="s">
        <v>473</v>
      </c>
      <c r="C126" s="74"/>
      <c r="D126" s="74"/>
      <c r="E126" s="74"/>
      <c r="F126" s="74"/>
      <c r="G126" s="74"/>
      <c r="H126" s="206"/>
    </row>
    <row r="127" spans="1:8" x14ac:dyDescent="0.25">
      <c r="A127" s="105"/>
      <c r="H127" s="75"/>
    </row>
    <row r="128" spans="1:8" x14ac:dyDescent="0.25">
      <c r="A128" s="73"/>
      <c r="B128" s="49" t="s">
        <v>275</v>
      </c>
      <c r="D128" s="496"/>
      <c r="E128" s="496"/>
      <c r="F128" s="496"/>
      <c r="G128" s="496"/>
      <c r="H128" s="497"/>
    </row>
    <row r="129" spans="1:8" x14ac:dyDescent="0.25">
      <c r="A129" s="73"/>
      <c r="C129" s="77"/>
      <c r="D129" s="77"/>
      <c r="E129" s="77"/>
      <c r="F129" s="77"/>
      <c r="G129" s="77"/>
      <c r="H129" s="78"/>
    </row>
    <row r="130" spans="1:8" x14ac:dyDescent="0.25">
      <c r="A130" s="105"/>
      <c r="E130" s="546" t="s">
        <v>346</v>
      </c>
      <c r="F130" s="547"/>
      <c r="G130" s="547"/>
      <c r="H130" s="548"/>
    </row>
    <row r="131" spans="1:8" x14ac:dyDescent="0.25">
      <c r="A131" s="105"/>
      <c r="E131" s="79" t="s">
        <v>311</v>
      </c>
      <c r="F131" s="79" t="s">
        <v>311</v>
      </c>
      <c r="G131" s="79" t="s">
        <v>311</v>
      </c>
      <c r="H131" s="80" t="s">
        <v>311</v>
      </c>
    </row>
    <row r="132" spans="1:8" x14ac:dyDescent="0.25">
      <c r="A132" s="105"/>
      <c r="E132" s="79" t="s">
        <v>450</v>
      </c>
      <c r="F132" s="79" t="s">
        <v>451</v>
      </c>
      <c r="G132" s="79" t="s">
        <v>452</v>
      </c>
      <c r="H132" s="80" t="s">
        <v>453</v>
      </c>
    </row>
    <row r="133" spans="1:8" x14ac:dyDescent="0.25">
      <c r="A133" s="105"/>
      <c r="B133" s="81" t="s">
        <v>391</v>
      </c>
      <c r="C133" s="82"/>
      <c r="D133" s="83"/>
      <c r="E133" s="82" t="s">
        <v>454</v>
      </c>
      <c r="F133" s="82" t="s">
        <v>455</v>
      </c>
      <c r="G133" s="82" t="s">
        <v>456</v>
      </c>
      <c r="H133" s="134" t="s">
        <v>457</v>
      </c>
    </row>
    <row r="134" spans="1:8" ht="21.95" customHeight="1" x14ac:dyDescent="0.25">
      <c r="A134" s="105"/>
      <c r="B134" s="87" t="s">
        <v>354</v>
      </c>
      <c r="C134" s="79"/>
      <c r="D134" s="79"/>
      <c r="E134" s="79"/>
      <c r="F134" s="79"/>
      <c r="G134" s="79"/>
      <c r="H134" s="80"/>
    </row>
    <row r="135" spans="1:8" ht="15" customHeight="1" x14ac:dyDescent="0.25">
      <c r="A135" s="105"/>
      <c r="B135" s="545"/>
      <c r="C135" s="545"/>
      <c r="D135" s="545"/>
      <c r="E135" s="267"/>
      <c r="F135" s="267"/>
      <c r="G135" s="282"/>
      <c r="H135" s="283"/>
    </row>
    <row r="136" spans="1:8" x14ac:dyDescent="0.25">
      <c r="A136" s="105"/>
      <c r="B136" s="502"/>
      <c r="C136" s="514"/>
      <c r="D136" s="503"/>
      <c r="E136" s="267"/>
      <c r="F136" s="267"/>
      <c r="G136" s="282"/>
      <c r="H136" s="283"/>
    </row>
    <row r="137" spans="1:8" x14ac:dyDescent="0.25">
      <c r="A137" s="105"/>
      <c r="B137" s="502"/>
      <c r="C137" s="514"/>
      <c r="D137" s="503"/>
      <c r="E137" s="267"/>
      <c r="F137" s="267"/>
      <c r="G137" s="282"/>
      <c r="H137" s="283"/>
    </row>
    <row r="138" spans="1:8" x14ac:dyDescent="0.25">
      <c r="A138" s="105"/>
      <c r="B138" s="502"/>
      <c r="C138" s="514"/>
      <c r="D138" s="503"/>
      <c r="E138" s="267"/>
      <c r="F138" s="267"/>
      <c r="G138" s="282"/>
      <c r="H138" s="283"/>
    </row>
    <row r="139" spans="1:8" x14ac:dyDescent="0.25">
      <c r="A139" s="105"/>
      <c r="B139" s="502"/>
      <c r="C139" s="514"/>
      <c r="D139" s="503"/>
      <c r="E139" s="267"/>
      <c r="F139" s="267"/>
      <c r="G139" s="282"/>
      <c r="H139" s="283"/>
    </row>
    <row r="140" spans="1:8" x14ac:dyDescent="0.25">
      <c r="A140" s="105"/>
      <c r="B140" s="502"/>
      <c r="C140" s="514"/>
      <c r="D140" s="503"/>
      <c r="E140" s="267"/>
      <c r="F140" s="267"/>
      <c r="G140" s="282"/>
      <c r="H140" s="283"/>
    </row>
    <row r="141" spans="1:8" x14ac:dyDescent="0.25">
      <c r="A141" s="105"/>
      <c r="B141" s="502"/>
      <c r="C141" s="514"/>
      <c r="D141" s="503"/>
      <c r="E141" s="267"/>
      <c r="F141" s="267"/>
      <c r="G141" s="282"/>
      <c r="H141" s="283"/>
    </row>
    <row r="142" spans="1:8" x14ac:dyDescent="0.25">
      <c r="A142" s="105"/>
      <c r="B142" s="502"/>
      <c r="C142" s="514"/>
      <c r="D142" s="503"/>
      <c r="E142" s="267"/>
      <c r="F142" s="267"/>
      <c r="G142" s="282"/>
      <c r="H142" s="283"/>
    </row>
    <row r="143" spans="1:8" x14ac:dyDescent="0.25">
      <c r="A143" s="105"/>
      <c r="B143" s="502"/>
      <c r="C143" s="514"/>
      <c r="D143" s="503"/>
      <c r="E143" s="267"/>
      <c r="F143" s="267"/>
      <c r="G143" s="282"/>
      <c r="H143" s="283"/>
    </row>
    <row r="144" spans="1:8" x14ac:dyDescent="0.25">
      <c r="A144" s="105"/>
      <c r="B144" s="502"/>
      <c r="C144" s="514"/>
      <c r="D144" s="503"/>
      <c r="E144" s="267"/>
      <c r="F144" s="267"/>
      <c r="G144" s="282"/>
      <c r="H144" s="283"/>
    </row>
    <row r="145" spans="1:8" x14ac:dyDescent="0.25">
      <c r="A145" s="105"/>
      <c r="B145" s="481" t="s">
        <v>288</v>
      </c>
      <c r="C145" s="482"/>
      <c r="D145" s="483"/>
      <c r="E145" s="267"/>
      <c r="F145" s="267"/>
      <c r="G145" s="282"/>
      <c r="H145" s="283"/>
    </row>
    <row r="146" spans="1:8" x14ac:dyDescent="0.25">
      <c r="A146" s="105"/>
      <c r="B146" s="502"/>
      <c r="C146" s="514"/>
      <c r="D146" s="503"/>
      <c r="E146" s="267"/>
      <c r="F146" s="267"/>
      <c r="G146" s="282"/>
      <c r="H146" s="283"/>
    </row>
    <row r="147" spans="1:8" ht="21.95" customHeight="1" x14ac:dyDescent="0.25">
      <c r="A147" s="105"/>
      <c r="B147" s="87" t="s">
        <v>355</v>
      </c>
      <c r="C147" s="112"/>
      <c r="D147" s="139"/>
      <c r="E147" s="139"/>
      <c r="F147" s="139"/>
      <c r="G147" s="140"/>
      <c r="H147" s="141"/>
    </row>
    <row r="148" spans="1:8" ht="15" customHeight="1" x14ac:dyDescent="0.25">
      <c r="A148" s="105"/>
      <c r="B148" s="502"/>
      <c r="C148" s="514"/>
      <c r="D148" s="503"/>
      <c r="E148" s="267"/>
      <c r="F148" s="267"/>
      <c r="G148" s="282"/>
      <c r="H148" s="283"/>
    </row>
    <row r="149" spans="1:8" x14ac:dyDescent="0.25">
      <c r="A149" s="105"/>
      <c r="B149" s="502"/>
      <c r="C149" s="514"/>
      <c r="D149" s="503"/>
      <c r="E149" s="267"/>
      <c r="F149" s="267"/>
      <c r="G149" s="282"/>
      <c r="H149" s="283"/>
    </row>
    <row r="150" spans="1:8" x14ac:dyDescent="0.25">
      <c r="A150" s="105"/>
      <c r="B150" s="502"/>
      <c r="C150" s="514"/>
      <c r="D150" s="503"/>
      <c r="E150" s="267"/>
      <c r="F150" s="267"/>
      <c r="G150" s="282"/>
      <c r="H150" s="283"/>
    </row>
    <row r="151" spans="1:8" x14ac:dyDescent="0.25">
      <c r="A151" s="105"/>
      <c r="B151" s="502"/>
      <c r="C151" s="514"/>
      <c r="D151" s="503"/>
      <c r="E151" s="267"/>
      <c r="F151" s="267"/>
      <c r="G151" s="282"/>
      <c r="H151" s="283"/>
    </row>
    <row r="152" spans="1:8" x14ac:dyDescent="0.25">
      <c r="A152" s="105"/>
      <c r="B152" s="502"/>
      <c r="C152" s="514"/>
      <c r="D152" s="503"/>
      <c r="E152" s="267"/>
      <c r="F152" s="267"/>
      <c r="G152" s="282"/>
      <c r="H152" s="283"/>
    </row>
    <row r="153" spans="1:8" x14ac:dyDescent="0.25">
      <c r="A153" s="105"/>
      <c r="B153" s="502"/>
      <c r="C153" s="514"/>
      <c r="D153" s="503"/>
      <c r="E153" s="267"/>
      <c r="F153" s="267"/>
      <c r="G153" s="282"/>
      <c r="H153" s="283"/>
    </row>
    <row r="154" spans="1:8" x14ac:dyDescent="0.25">
      <c r="A154" s="105"/>
      <c r="B154" s="502"/>
      <c r="C154" s="514"/>
      <c r="D154" s="503"/>
      <c r="E154" s="267"/>
      <c r="F154" s="267"/>
      <c r="G154" s="282"/>
      <c r="H154" s="283"/>
    </row>
    <row r="155" spans="1:8" x14ac:dyDescent="0.25">
      <c r="A155" s="105"/>
      <c r="B155" s="502"/>
      <c r="C155" s="514"/>
      <c r="D155" s="503"/>
      <c r="E155" s="267"/>
      <c r="F155" s="267"/>
      <c r="G155" s="282"/>
      <c r="H155" s="283"/>
    </row>
    <row r="156" spans="1:8" x14ac:dyDescent="0.25">
      <c r="A156" s="105"/>
      <c r="B156" s="502"/>
      <c r="C156" s="514"/>
      <c r="D156" s="503"/>
      <c r="E156" s="267"/>
      <c r="F156" s="267"/>
      <c r="G156" s="282"/>
      <c r="H156" s="283"/>
    </row>
    <row r="157" spans="1:8" x14ac:dyDescent="0.25">
      <c r="A157" s="105"/>
      <c r="B157" s="502"/>
      <c r="C157" s="514"/>
      <c r="D157" s="503"/>
      <c r="E157" s="267"/>
      <c r="F157" s="267"/>
      <c r="G157" s="282"/>
      <c r="H157" s="283"/>
    </row>
    <row r="158" spans="1:8" x14ac:dyDescent="0.25">
      <c r="A158" s="105"/>
      <c r="B158" s="481" t="s">
        <v>288</v>
      </c>
      <c r="C158" s="482"/>
      <c r="D158" s="483"/>
      <c r="E158" s="267"/>
      <c r="F158" s="267"/>
      <c r="G158" s="282"/>
      <c r="H158" s="283"/>
    </row>
    <row r="159" spans="1:8" x14ac:dyDescent="0.25">
      <c r="A159" s="105"/>
      <c r="B159" s="502"/>
      <c r="C159" s="514"/>
      <c r="D159" s="503"/>
      <c r="E159" s="267"/>
      <c r="F159" s="267"/>
      <c r="G159" s="282"/>
      <c r="H159" s="283"/>
    </row>
    <row r="160" spans="1:8" x14ac:dyDescent="0.25">
      <c r="A160" s="105"/>
      <c r="B160" s="142"/>
      <c r="C160" s="119"/>
      <c r="D160" s="207"/>
      <c r="E160" s="207"/>
      <c r="F160" s="207"/>
      <c r="G160" s="207"/>
      <c r="H160" s="208"/>
    </row>
    <row r="161" spans="1:8" x14ac:dyDescent="0.25">
      <c r="A161" s="73" t="s">
        <v>314</v>
      </c>
      <c r="B161" s="117" t="s">
        <v>315</v>
      </c>
      <c r="C161" s="118"/>
      <c r="D161" s="118"/>
      <c r="E161" s="119"/>
      <c r="F161" s="119"/>
      <c r="G161" s="119"/>
      <c r="H161" s="172"/>
    </row>
    <row r="162" spans="1:8" x14ac:dyDescent="0.25">
      <c r="A162" s="105"/>
      <c r="B162" s="484"/>
      <c r="C162" s="484"/>
      <c r="D162" s="484"/>
      <c r="E162" s="484"/>
      <c r="F162" s="484"/>
      <c r="G162" s="484"/>
      <c r="H162" s="485"/>
    </row>
    <row r="163" spans="1:8" x14ac:dyDescent="0.25">
      <c r="A163" s="105"/>
      <c r="B163" s="484"/>
      <c r="C163" s="484"/>
      <c r="D163" s="484"/>
      <c r="E163" s="484"/>
      <c r="F163" s="484"/>
      <c r="G163" s="484"/>
      <c r="H163" s="485"/>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khrAqUBoCnqsQMsASetHf/JNppobSxszTFB9WNczsSVNTBShM0bFuhLxChT46YYk46+pQ0fdJITyWQiSWhMd2w==" saltValue="bTKSqenLr5snuoquIHP4g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A27:H164">
    <cfRule type="expression" dxfId="60" priority="1">
      <formula>AND($F$11="no",$F$13="no",$F$15="no",$F$17="no")</formula>
    </cfRule>
  </conditionalFormatting>
  <conditionalFormatting sqref="E39:E50 E52:E64 E66:E69 B88:H95 E135:E146 E148:E159">
    <cfRule type="expression" dxfId="59" priority="5">
      <formula>$F$11="no"</formula>
    </cfRule>
  </conditionalFormatting>
  <conditionalFormatting sqref="F39:F50 F52:F64 F66:F69 B97:H104 F135:F146 F148:F159">
    <cfRule type="expression" dxfId="58" priority="4">
      <formula>$F$13="no"</formula>
    </cfRule>
  </conditionalFormatting>
  <conditionalFormatting sqref="G39:G50 G52:G64 G66:G69 B106:H113 G135:G146 G148:G159">
    <cfRule type="expression" dxfId="57" priority="3">
      <formula>$F$15="no"</formula>
    </cfRule>
  </conditionalFormatting>
  <conditionalFormatting sqref="H39:H50 H52:H64 H66:H69 B115:H122 H135:H146 H148:H159">
    <cfRule type="expression" dxfId="56"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3" customWidth="1"/>
    <col min="2" max="2" width="12.5703125" style="43" customWidth="1"/>
    <col min="3" max="3" width="46.140625" style="43" customWidth="1"/>
    <col min="4" max="4" width="14.85546875" style="43" customWidth="1"/>
    <col min="5" max="8" width="19.140625" style="43" customWidth="1"/>
    <col min="9"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474</v>
      </c>
    </row>
    <row r="5" spans="1:8" x14ac:dyDescent="0.25">
      <c r="A5" s="49" t="s">
        <v>2</v>
      </c>
      <c r="C5" s="50" t="str">
        <f>'Cover and Instructions'!$D$4</f>
        <v>CareSource</v>
      </c>
      <c r="D5" s="50"/>
      <c r="E5" s="50"/>
      <c r="F5" s="50"/>
      <c r="G5" s="50"/>
      <c r="H5" s="50"/>
    </row>
    <row r="6" spans="1:8" x14ac:dyDescent="0.25">
      <c r="A6" s="49" t="s">
        <v>264</v>
      </c>
      <c r="C6" s="50" t="str">
        <f>'Cover and Instructions'!D5</f>
        <v>Title XXI</v>
      </c>
      <c r="D6" s="50"/>
      <c r="E6" s="50"/>
      <c r="F6" s="50"/>
      <c r="G6" s="50"/>
      <c r="H6" s="50"/>
    </row>
    <row r="7" spans="1:8" ht="15.75" thickBot="1" x14ac:dyDescent="0.3"/>
    <row r="8" spans="1:8" x14ac:dyDescent="0.25">
      <c r="A8" s="52" t="s">
        <v>265</v>
      </c>
      <c r="B8" s="53"/>
      <c r="C8" s="53"/>
      <c r="D8" s="53"/>
      <c r="E8" s="53"/>
      <c r="F8" s="53"/>
      <c r="G8" s="53"/>
      <c r="H8" s="54"/>
    </row>
    <row r="9" spans="1:8" ht="15" customHeight="1" x14ac:dyDescent="0.25">
      <c r="A9" s="55" t="s">
        <v>266</v>
      </c>
      <c r="B9" s="56"/>
      <c r="C9" s="56"/>
      <c r="D9" s="56"/>
      <c r="E9" s="56"/>
      <c r="F9" s="56"/>
      <c r="G9" s="56"/>
      <c r="H9" s="57"/>
    </row>
    <row r="10" spans="1:8" x14ac:dyDescent="0.25">
      <c r="A10" s="58"/>
      <c r="B10" s="59"/>
      <c r="C10" s="59"/>
      <c r="D10" s="59"/>
      <c r="E10" s="59"/>
      <c r="F10" s="59"/>
      <c r="G10" s="59"/>
      <c r="H10" s="60"/>
    </row>
    <row r="11" spans="1:8" x14ac:dyDescent="0.25">
      <c r="A11" s="61" t="s">
        <v>267</v>
      </c>
      <c r="B11" s="62" t="s">
        <v>475</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476</v>
      </c>
      <c r="C13" s="59"/>
      <c r="D13" s="59"/>
      <c r="E13" s="59"/>
      <c r="F13" s="128"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477</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8" x14ac:dyDescent="0.25">
      <c r="A17" s="61" t="s">
        <v>337</v>
      </c>
      <c r="B17" s="62" t="s">
        <v>478</v>
      </c>
      <c r="C17" s="59"/>
      <c r="D17" s="59"/>
      <c r="E17" s="59"/>
      <c r="F17" s="63" t="s">
        <v>155</v>
      </c>
      <c r="G17" s="64" t="str">
        <f>IF(F17="yes","  Complete Section 1 and Section 2","")</f>
        <v/>
      </c>
      <c r="H17" s="60"/>
    </row>
    <row r="18" spans="1:8" ht="6" customHeight="1" x14ac:dyDescent="0.25">
      <c r="A18" s="61"/>
      <c r="B18" s="62"/>
      <c r="C18" s="59"/>
      <c r="D18" s="59"/>
      <c r="E18" s="59"/>
      <c r="F18" s="59"/>
      <c r="G18" s="66"/>
      <c r="H18" s="60"/>
    </row>
    <row r="19" spans="1:8" x14ac:dyDescent="0.25">
      <c r="A19" s="61" t="s">
        <v>339</v>
      </c>
      <c r="B19" s="539" t="s">
        <v>445</v>
      </c>
      <c r="C19" s="539"/>
      <c r="D19" s="539"/>
      <c r="E19" s="539"/>
      <c r="F19" s="539"/>
      <c r="G19" s="539"/>
      <c r="H19" s="540"/>
    </row>
    <row r="20" spans="1:8" x14ac:dyDescent="0.25">
      <c r="A20" s="200"/>
      <c r="B20" s="539"/>
      <c r="C20" s="539"/>
      <c r="D20" s="539"/>
      <c r="E20" s="539"/>
      <c r="F20" s="539"/>
      <c r="G20" s="539"/>
      <c r="H20" s="540"/>
    </row>
    <row r="21" spans="1:8" x14ac:dyDescent="0.25">
      <c r="A21" s="200"/>
      <c r="B21" s="539"/>
      <c r="C21" s="539"/>
      <c r="D21" s="539"/>
      <c r="E21" s="539"/>
      <c r="F21" s="539"/>
      <c r="G21" s="539"/>
      <c r="H21" s="540"/>
    </row>
    <row r="22" spans="1:8" x14ac:dyDescent="0.25">
      <c r="A22" s="200"/>
      <c r="B22" s="539"/>
      <c r="C22" s="539"/>
      <c r="D22" s="539"/>
      <c r="E22" s="539"/>
      <c r="F22" s="539"/>
      <c r="G22" s="539"/>
      <c r="H22" s="540"/>
    </row>
    <row r="23" spans="1:8" x14ac:dyDescent="0.25">
      <c r="A23" s="61"/>
      <c r="B23" s="522"/>
      <c r="C23" s="541"/>
      <c r="D23" s="541"/>
      <c r="E23" s="541"/>
      <c r="F23" s="541"/>
      <c r="G23" s="541"/>
      <c r="H23" s="542"/>
    </row>
    <row r="24" spans="1:8" x14ac:dyDescent="0.25">
      <c r="A24" s="61"/>
      <c r="B24" s="543"/>
      <c r="C24" s="543"/>
      <c r="D24" s="543"/>
      <c r="E24" s="543"/>
      <c r="F24" s="543"/>
      <c r="G24" s="543"/>
      <c r="H24" s="544"/>
    </row>
    <row r="25" spans="1:8" ht="15.75" thickBot="1" x14ac:dyDescent="0.3">
      <c r="A25" s="67"/>
      <c r="B25" s="68"/>
      <c r="C25" s="69"/>
      <c r="D25" s="69"/>
      <c r="E25" s="69"/>
      <c r="F25" s="69"/>
      <c r="G25" s="70"/>
      <c r="H25" s="72"/>
    </row>
    <row r="26" spans="1:8" ht="15.75" thickBot="1" x14ac:dyDescent="0.3"/>
    <row r="27" spans="1:8" ht="16.5" thickBot="1" x14ac:dyDescent="0.3">
      <c r="A27" s="492" t="s">
        <v>479</v>
      </c>
      <c r="B27" s="493"/>
      <c r="C27" s="493"/>
      <c r="D27" s="493"/>
      <c r="E27" s="493"/>
      <c r="F27" s="493"/>
      <c r="G27" s="493"/>
      <c r="H27" s="494"/>
    </row>
    <row r="28" spans="1:8" x14ac:dyDescent="0.25">
      <c r="A28" s="73" t="s">
        <v>272</v>
      </c>
      <c r="B28" s="509" t="s">
        <v>447</v>
      </c>
      <c r="C28" s="509"/>
      <c r="D28" s="509"/>
      <c r="E28" s="509"/>
      <c r="F28" s="509"/>
      <c r="G28" s="509"/>
      <c r="H28" s="510"/>
    </row>
    <row r="29" spans="1:8" x14ac:dyDescent="0.25">
      <c r="A29" s="73"/>
      <c r="B29" s="504"/>
      <c r="C29" s="504"/>
      <c r="D29" s="504"/>
      <c r="E29" s="504"/>
      <c r="F29" s="504"/>
      <c r="G29" s="504"/>
      <c r="H29" s="505"/>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D32" s="496"/>
      <c r="E32" s="496"/>
      <c r="F32" s="496"/>
      <c r="G32" s="496"/>
      <c r="H32" s="497"/>
    </row>
    <row r="33" spans="1:8" x14ac:dyDescent="0.25">
      <c r="A33" s="73"/>
      <c r="C33" s="77"/>
      <c r="D33" s="77"/>
      <c r="E33" s="77"/>
      <c r="F33" s="77"/>
      <c r="G33" s="77"/>
      <c r="H33" s="78"/>
    </row>
    <row r="34" spans="1:8" ht="15" customHeight="1" x14ac:dyDescent="0.25">
      <c r="A34" s="105"/>
      <c r="B34" s="77"/>
      <c r="C34" s="77"/>
      <c r="D34" s="77"/>
      <c r="E34" s="511" t="s">
        <v>448</v>
      </c>
      <c r="F34" s="511"/>
      <c r="G34" s="511"/>
      <c r="H34" s="512"/>
    </row>
    <row r="35" spans="1:8" x14ac:dyDescent="0.25">
      <c r="A35" s="105"/>
      <c r="E35" s="77" t="s">
        <v>449</v>
      </c>
      <c r="F35" s="77" t="s">
        <v>449</v>
      </c>
      <c r="G35" s="77" t="s">
        <v>449</v>
      </c>
      <c r="H35" s="78" t="s">
        <v>449</v>
      </c>
    </row>
    <row r="36" spans="1:8" x14ac:dyDescent="0.25">
      <c r="A36" s="105"/>
      <c r="B36" s="79"/>
      <c r="C36" s="79"/>
      <c r="D36" s="79" t="s">
        <v>399</v>
      </c>
      <c r="E36" s="79" t="s">
        <v>450</v>
      </c>
      <c r="F36" s="79" t="s">
        <v>451</v>
      </c>
      <c r="G36" s="79" t="s">
        <v>452</v>
      </c>
      <c r="H36" s="80" t="s">
        <v>453</v>
      </c>
    </row>
    <row r="37" spans="1:8" x14ac:dyDescent="0.25">
      <c r="A37" s="105"/>
      <c r="B37" s="81" t="s">
        <v>400</v>
      </c>
      <c r="C37" s="82"/>
      <c r="D37" s="82" t="s">
        <v>276</v>
      </c>
      <c r="E37" s="82" t="s">
        <v>454</v>
      </c>
      <c r="F37" s="82" t="s">
        <v>455</v>
      </c>
      <c r="G37" s="82" t="s">
        <v>456</v>
      </c>
      <c r="H37" s="134" t="s">
        <v>457</v>
      </c>
    </row>
    <row r="38" spans="1:8" ht="21.95" customHeight="1" x14ac:dyDescent="0.25">
      <c r="A38" s="105"/>
      <c r="B38" s="87" t="s">
        <v>354</v>
      </c>
      <c r="C38" s="79"/>
      <c r="D38" s="79"/>
      <c r="E38" s="79"/>
      <c r="F38" s="79"/>
      <c r="G38" s="79"/>
      <c r="H38" s="80"/>
    </row>
    <row r="39" spans="1:8" ht="15" customHeight="1" x14ac:dyDescent="0.25">
      <c r="A39" s="105"/>
      <c r="B39" s="480"/>
      <c r="C39" s="480"/>
      <c r="D39" s="262"/>
      <c r="E39" s="262"/>
      <c r="F39" s="262"/>
      <c r="G39" s="265"/>
      <c r="H39" s="266"/>
    </row>
    <row r="40" spans="1:8" x14ac:dyDescent="0.25">
      <c r="A40" s="105"/>
      <c r="B40" s="480"/>
      <c r="C40" s="480"/>
      <c r="D40" s="262"/>
      <c r="E40" s="262"/>
      <c r="F40" s="262"/>
      <c r="G40" s="265"/>
      <c r="H40" s="266"/>
    </row>
    <row r="41" spans="1:8" x14ac:dyDescent="0.25">
      <c r="A41" s="105"/>
      <c r="B41" s="480"/>
      <c r="C41" s="480"/>
      <c r="D41" s="262"/>
      <c r="E41" s="262"/>
      <c r="F41" s="262"/>
      <c r="G41" s="265"/>
      <c r="H41" s="266"/>
    </row>
    <row r="42" spans="1:8" x14ac:dyDescent="0.25">
      <c r="A42" s="105"/>
      <c r="B42" s="480"/>
      <c r="C42" s="480"/>
      <c r="D42" s="262"/>
      <c r="E42" s="262"/>
      <c r="F42" s="262"/>
      <c r="G42" s="265"/>
      <c r="H42" s="266"/>
    </row>
    <row r="43" spans="1:8" x14ac:dyDescent="0.25">
      <c r="A43" s="105"/>
      <c r="B43" s="480"/>
      <c r="C43" s="480"/>
      <c r="D43" s="262"/>
      <c r="E43" s="262"/>
      <c r="F43" s="262"/>
      <c r="G43" s="265"/>
      <c r="H43" s="266"/>
    </row>
    <row r="44" spans="1:8" x14ac:dyDescent="0.25">
      <c r="A44" s="105"/>
      <c r="B44" s="480"/>
      <c r="C44" s="480"/>
      <c r="D44" s="262"/>
      <c r="E44" s="262"/>
      <c r="F44" s="262"/>
      <c r="G44" s="265"/>
      <c r="H44" s="266"/>
    </row>
    <row r="45" spans="1:8" x14ac:dyDescent="0.25">
      <c r="A45" s="105"/>
      <c r="B45" s="480"/>
      <c r="C45" s="480"/>
      <c r="D45" s="262"/>
      <c r="E45" s="262"/>
      <c r="F45" s="262"/>
      <c r="G45" s="265"/>
      <c r="H45" s="266"/>
    </row>
    <row r="46" spans="1:8" x14ac:dyDescent="0.25">
      <c r="A46" s="105"/>
      <c r="B46" s="480"/>
      <c r="C46" s="480"/>
      <c r="D46" s="262"/>
      <c r="E46" s="262"/>
      <c r="F46" s="262"/>
      <c r="G46" s="265"/>
      <c r="H46" s="266"/>
    </row>
    <row r="47" spans="1:8" x14ac:dyDescent="0.25">
      <c r="A47" s="105"/>
      <c r="B47" s="480"/>
      <c r="C47" s="480"/>
      <c r="D47" s="262"/>
      <c r="E47" s="262"/>
      <c r="F47" s="262"/>
      <c r="G47" s="265"/>
      <c r="H47" s="266"/>
    </row>
    <row r="48" spans="1:8" x14ac:dyDescent="0.25">
      <c r="A48" s="105"/>
      <c r="B48" s="480"/>
      <c r="C48" s="480"/>
      <c r="D48" s="262"/>
      <c r="E48" s="262"/>
      <c r="F48" s="262"/>
      <c r="G48" s="265"/>
      <c r="H48" s="266"/>
    </row>
    <row r="49" spans="1:8" x14ac:dyDescent="0.25">
      <c r="A49" s="105"/>
      <c r="B49" s="508" t="s">
        <v>288</v>
      </c>
      <c r="C49" s="508"/>
      <c r="D49" s="262"/>
      <c r="E49" s="262"/>
      <c r="F49" s="262"/>
      <c r="G49" s="265"/>
      <c r="H49" s="266"/>
    </row>
    <row r="50" spans="1:8" x14ac:dyDescent="0.25">
      <c r="A50" s="105"/>
      <c r="B50" s="480"/>
      <c r="C50" s="480"/>
      <c r="D50" s="262"/>
      <c r="E50" s="262"/>
      <c r="F50" s="262"/>
      <c r="G50" s="265"/>
      <c r="H50" s="266"/>
    </row>
    <row r="51" spans="1:8" ht="21.95" customHeight="1" x14ac:dyDescent="0.25">
      <c r="A51" s="105"/>
      <c r="B51" s="87" t="s">
        <v>355</v>
      </c>
      <c r="C51" s="112"/>
      <c r="D51" s="139"/>
      <c r="E51" s="139"/>
      <c r="F51" s="139"/>
      <c r="G51" s="140"/>
      <c r="H51" s="141"/>
    </row>
    <row r="52" spans="1:8" x14ac:dyDescent="0.25">
      <c r="A52" s="105"/>
      <c r="B52" s="480"/>
      <c r="C52" s="480"/>
      <c r="D52" s="262"/>
      <c r="E52" s="262"/>
      <c r="F52" s="262"/>
      <c r="G52" s="265"/>
      <c r="H52" s="266"/>
    </row>
    <row r="53" spans="1:8" x14ac:dyDescent="0.25">
      <c r="A53" s="105"/>
      <c r="B53" s="480"/>
      <c r="C53" s="480"/>
      <c r="D53" s="262"/>
      <c r="E53" s="262"/>
      <c r="F53" s="262"/>
      <c r="G53" s="265"/>
      <c r="H53" s="266"/>
    </row>
    <row r="54" spans="1:8" x14ac:dyDescent="0.25">
      <c r="A54" s="105"/>
      <c r="B54" s="480"/>
      <c r="C54" s="480"/>
      <c r="D54" s="262"/>
      <c r="E54" s="262"/>
      <c r="F54" s="262"/>
      <c r="G54" s="265"/>
      <c r="H54" s="266"/>
    </row>
    <row r="55" spans="1:8" x14ac:dyDescent="0.25">
      <c r="A55" s="105"/>
      <c r="B55" s="480"/>
      <c r="C55" s="480"/>
      <c r="D55" s="262"/>
      <c r="E55" s="262"/>
      <c r="F55" s="262"/>
      <c r="G55" s="265"/>
      <c r="H55" s="266"/>
    </row>
    <row r="56" spans="1:8" x14ac:dyDescent="0.25">
      <c r="A56" s="105"/>
      <c r="B56" s="480"/>
      <c r="C56" s="480"/>
      <c r="D56" s="262"/>
      <c r="E56" s="262"/>
      <c r="F56" s="262"/>
      <c r="G56" s="265"/>
      <c r="H56" s="266"/>
    </row>
    <row r="57" spans="1:8" x14ac:dyDescent="0.25">
      <c r="A57" s="105"/>
      <c r="B57" s="480"/>
      <c r="C57" s="480"/>
      <c r="D57" s="262"/>
      <c r="E57" s="262"/>
      <c r="F57" s="262"/>
      <c r="G57" s="265"/>
      <c r="H57" s="266"/>
    </row>
    <row r="58" spans="1:8" x14ac:dyDescent="0.25">
      <c r="A58" s="105"/>
      <c r="B58" s="480"/>
      <c r="C58" s="480"/>
      <c r="D58" s="262"/>
      <c r="E58" s="262"/>
      <c r="F58" s="262"/>
      <c r="G58" s="265"/>
      <c r="H58" s="266"/>
    </row>
    <row r="59" spans="1:8" x14ac:dyDescent="0.25">
      <c r="A59" s="105"/>
      <c r="B59" s="480"/>
      <c r="C59" s="480"/>
      <c r="D59" s="262"/>
      <c r="E59" s="262"/>
      <c r="F59" s="262"/>
      <c r="G59" s="265"/>
      <c r="H59" s="266"/>
    </row>
    <row r="60" spans="1:8" x14ac:dyDescent="0.25">
      <c r="A60" s="105"/>
      <c r="B60" s="480"/>
      <c r="C60" s="480"/>
      <c r="D60" s="262"/>
      <c r="E60" s="262"/>
      <c r="F60" s="262"/>
      <c r="G60" s="265"/>
      <c r="H60" s="266"/>
    </row>
    <row r="61" spans="1:8" x14ac:dyDescent="0.25">
      <c r="A61" s="105"/>
      <c r="B61" s="480"/>
      <c r="C61" s="480"/>
      <c r="D61" s="262"/>
      <c r="E61" s="262"/>
      <c r="F61" s="262"/>
      <c r="G61" s="265"/>
      <c r="H61" s="266"/>
    </row>
    <row r="62" spans="1:8" x14ac:dyDescent="0.25">
      <c r="A62" s="105"/>
      <c r="B62" s="508" t="s">
        <v>288</v>
      </c>
      <c r="C62" s="508"/>
      <c r="D62" s="262"/>
      <c r="E62" s="262"/>
      <c r="F62" s="262"/>
      <c r="G62" s="265"/>
      <c r="H62" s="266"/>
    </row>
    <row r="63" spans="1:8" x14ac:dyDescent="0.25">
      <c r="A63" s="105"/>
      <c r="B63" s="480"/>
      <c r="C63" s="480"/>
      <c r="D63" s="262"/>
      <c r="E63" s="262"/>
      <c r="F63" s="262"/>
      <c r="G63" s="265"/>
      <c r="H63" s="266"/>
    </row>
    <row r="64" spans="1:8" x14ac:dyDescent="0.25">
      <c r="A64" s="105"/>
      <c r="B64" s="142"/>
      <c r="C64" s="119"/>
      <c r="D64" s="144">
        <f>SUM(D39:D63)</f>
        <v>0</v>
      </c>
      <c r="E64" s="144">
        <f>SUM(E39:E63)</f>
        <v>0</v>
      </c>
      <c r="F64" s="144">
        <f>SUM(F39:F63)</f>
        <v>0</v>
      </c>
      <c r="G64" s="144">
        <f>SUM(G39:G63)</f>
        <v>0</v>
      </c>
      <c r="H64" s="201">
        <f>SUM(H39:H63)</f>
        <v>0</v>
      </c>
    </row>
    <row r="65" spans="1:8" x14ac:dyDescent="0.25">
      <c r="A65" s="73" t="s">
        <v>301</v>
      </c>
      <c r="B65" s="49" t="s">
        <v>356</v>
      </c>
      <c r="C65" s="119"/>
      <c r="D65" s="146"/>
      <c r="E65" s="146"/>
      <c r="F65" s="146"/>
      <c r="G65" s="140"/>
      <c r="H65" s="141"/>
    </row>
    <row r="66" spans="1:8" x14ac:dyDescent="0.25">
      <c r="A66" s="105"/>
      <c r="C66" s="43" t="s">
        <v>357</v>
      </c>
      <c r="D66" s="144">
        <f>D64</f>
        <v>0</v>
      </c>
      <c r="E66" s="144">
        <f t="shared" ref="E66:H66" si="0">E64</f>
        <v>0</v>
      </c>
      <c r="F66" s="144">
        <f t="shared" si="0"/>
        <v>0</v>
      </c>
      <c r="G66" s="144">
        <f t="shared" si="0"/>
        <v>0</v>
      </c>
      <c r="H66" s="201">
        <f t="shared" si="0"/>
        <v>0</v>
      </c>
    </row>
    <row r="67" spans="1:8" x14ac:dyDescent="0.25">
      <c r="A67" s="105"/>
      <c r="C67" s="43" t="s">
        <v>358</v>
      </c>
      <c r="E67" s="300" t="e">
        <f>E64/D64</f>
        <v>#DIV/0!</v>
      </c>
      <c r="F67" s="300" t="e">
        <f>F64/D64</f>
        <v>#DIV/0!</v>
      </c>
      <c r="G67" s="300" t="e">
        <f>G64/D64</f>
        <v>#DIV/0!</v>
      </c>
      <c r="H67" s="301" t="e">
        <f>H64/D64</f>
        <v>#DIV/0!</v>
      </c>
    </row>
    <row r="68" spans="1:8" x14ac:dyDescent="0.25">
      <c r="A68" s="105"/>
      <c r="C68" s="43" t="s">
        <v>359</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363</v>
      </c>
      <c r="C71" s="142" t="s">
        <v>458</v>
      </c>
      <c r="D71" s="142"/>
      <c r="E71" s="142"/>
      <c r="F71" s="142"/>
      <c r="G71" s="142"/>
      <c r="H71" s="155"/>
    </row>
    <row r="72" spans="1:8" ht="15" customHeight="1" x14ac:dyDescent="0.25">
      <c r="A72" s="105"/>
      <c r="B72" s="154" t="s">
        <v>365</v>
      </c>
      <c r="C72" s="142" t="s">
        <v>459</v>
      </c>
      <c r="D72" s="142"/>
      <c r="E72" s="142"/>
      <c r="F72" s="142"/>
      <c r="G72" s="142"/>
      <c r="H72" s="155"/>
    </row>
    <row r="73" spans="1:8" x14ac:dyDescent="0.25">
      <c r="A73" s="105"/>
      <c r="B73" s="156"/>
      <c r="C73" s="142"/>
      <c r="D73" s="142"/>
      <c r="E73" s="142"/>
      <c r="F73" s="142"/>
      <c r="G73" s="142"/>
      <c r="H73" s="155"/>
    </row>
    <row r="74" spans="1:8" x14ac:dyDescent="0.25">
      <c r="A74" s="73" t="s">
        <v>304</v>
      </c>
      <c r="B74" s="49" t="s">
        <v>367</v>
      </c>
      <c r="E74" s="91"/>
      <c r="F74" s="91"/>
      <c r="G74" s="91"/>
      <c r="H74" s="150"/>
    </row>
    <row r="75" spans="1:8" x14ac:dyDescent="0.25">
      <c r="A75" s="105"/>
      <c r="B75" s="504" t="s">
        <v>460</v>
      </c>
      <c r="C75" s="504"/>
      <c r="D75" s="504"/>
      <c r="E75" s="504"/>
      <c r="F75" s="504"/>
      <c r="G75" s="504"/>
      <c r="H75" s="505"/>
    </row>
    <row r="76" spans="1:8" x14ac:dyDescent="0.25">
      <c r="A76" s="73"/>
      <c r="B76" s="504"/>
      <c r="C76" s="504"/>
      <c r="D76" s="504"/>
      <c r="E76" s="504"/>
      <c r="F76" s="504"/>
      <c r="G76" s="504"/>
      <c r="H76" s="505"/>
    </row>
    <row r="77" spans="1:8" x14ac:dyDescent="0.25">
      <c r="A77" s="73"/>
      <c r="E77" s="91"/>
      <c r="F77" s="91"/>
      <c r="G77" s="91"/>
      <c r="H77" s="150"/>
    </row>
    <row r="78" spans="1:8" x14ac:dyDescent="0.25">
      <c r="A78" s="73"/>
      <c r="B78" s="504" t="s">
        <v>461</v>
      </c>
      <c r="C78" s="504"/>
      <c r="D78" s="504"/>
      <c r="E78" s="504"/>
      <c r="F78" s="504"/>
      <c r="G78" s="504"/>
      <c r="H78" s="505"/>
    </row>
    <row r="79" spans="1:8" x14ac:dyDescent="0.25">
      <c r="A79" s="73"/>
      <c r="B79" s="504"/>
      <c r="C79" s="504"/>
      <c r="D79" s="504"/>
      <c r="E79" s="504"/>
      <c r="F79" s="504"/>
      <c r="G79" s="504"/>
      <c r="H79" s="505"/>
    </row>
    <row r="80" spans="1:8" x14ac:dyDescent="0.25">
      <c r="A80" s="73"/>
      <c r="B80" s="504"/>
      <c r="C80" s="504"/>
      <c r="D80" s="504"/>
      <c r="E80" s="504"/>
      <c r="F80" s="504"/>
      <c r="G80" s="504"/>
      <c r="H80" s="505"/>
    </row>
    <row r="81" spans="1:8" x14ac:dyDescent="0.25">
      <c r="A81" s="73"/>
      <c r="B81" s="504"/>
      <c r="C81" s="504"/>
      <c r="D81" s="504"/>
      <c r="E81" s="504"/>
      <c r="F81" s="504"/>
      <c r="G81" s="504"/>
      <c r="H81" s="505"/>
    </row>
    <row r="82" spans="1:8" x14ac:dyDescent="0.25">
      <c r="A82" s="73"/>
      <c r="E82" s="91"/>
      <c r="F82" s="91"/>
      <c r="G82" s="91"/>
      <c r="H82" s="150"/>
    </row>
    <row r="83" spans="1:8" x14ac:dyDescent="0.25">
      <c r="A83" s="73"/>
      <c r="B83" s="49" t="s">
        <v>275</v>
      </c>
      <c r="D83" s="496"/>
      <c r="E83" s="496"/>
      <c r="F83" s="496"/>
      <c r="G83" s="496"/>
      <c r="H83" s="497"/>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462</v>
      </c>
      <c r="E86" s="157" t="s">
        <v>371</v>
      </c>
      <c r="F86" s="157" t="s">
        <v>372</v>
      </c>
      <c r="G86" s="157"/>
      <c r="H86" s="158"/>
    </row>
    <row r="87" spans="1:8" x14ac:dyDescent="0.25">
      <c r="A87" s="73"/>
      <c r="B87" s="159" t="s">
        <v>463</v>
      </c>
      <c r="C87" s="83"/>
      <c r="D87" s="160" t="s">
        <v>374</v>
      </c>
      <c r="E87" s="161" t="s">
        <v>375</v>
      </c>
      <c r="F87" s="161" t="s">
        <v>376</v>
      </c>
      <c r="G87" s="202" t="s">
        <v>377</v>
      </c>
      <c r="H87" s="203"/>
    </row>
    <row r="88" spans="1:8" x14ac:dyDescent="0.25">
      <c r="A88" s="73"/>
      <c r="B88" s="43" t="s">
        <v>464</v>
      </c>
      <c r="E88" s="91"/>
      <c r="G88" s="91"/>
      <c r="H88" s="150"/>
    </row>
    <row r="89" spans="1:8" x14ac:dyDescent="0.25">
      <c r="A89" s="73"/>
      <c r="C89" s="162" t="e">
        <f>IF(E68="Yes", "Complete Analysis", "N/A - Do Not Complete")</f>
        <v>#DIV/0!</v>
      </c>
      <c r="D89" s="285"/>
      <c r="E89" s="262"/>
      <c r="F89" s="90" t="e">
        <f>E89/E95</f>
        <v>#DIV/0!</v>
      </c>
      <c r="G89" s="500"/>
      <c r="H89" s="501"/>
    </row>
    <row r="90" spans="1:8" x14ac:dyDescent="0.25">
      <c r="A90" s="73"/>
      <c r="D90" s="285"/>
      <c r="E90" s="262"/>
      <c r="F90" s="90" t="e">
        <f>E90/E95</f>
        <v>#DIV/0!</v>
      </c>
      <c r="G90" s="500"/>
      <c r="H90" s="501"/>
    </row>
    <row r="91" spans="1:8" x14ac:dyDescent="0.25">
      <c r="A91" s="73"/>
      <c r="D91" s="285"/>
      <c r="E91" s="262"/>
      <c r="F91" s="90" t="e">
        <f>E91/E95</f>
        <v>#DIV/0!</v>
      </c>
      <c r="G91" s="500"/>
      <c r="H91" s="501"/>
    </row>
    <row r="92" spans="1:8" x14ac:dyDescent="0.25">
      <c r="A92" s="73"/>
      <c r="D92" s="285"/>
      <c r="E92" s="262"/>
      <c r="F92" s="90" t="e">
        <f>E92/E95</f>
        <v>#DIV/0!</v>
      </c>
      <c r="G92" s="500"/>
      <c r="H92" s="501"/>
    </row>
    <row r="93" spans="1:8" x14ac:dyDescent="0.25">
      <c r="A93" s="73"/>
      <c r="D93" s="285"/>
      <c r="E93" s="262"/>
      <c r="F93" s="90" t="e">
        <f>E93/E95</f>
        <v>#DIV/0!</v>
      </c>
      <c r="G93" s="500"/>
      <c r="H93" s="501"/>
    </row>
    <row r="94" spans="1:8" x14ac:dyDescent="0.25">
      <c r="A94" s="73"/>
      <c r="D94" s="286"/>
      <c r="E94" s="268"/>
      <c r="F94" s="90" t="e">
        <f>E94/E95</f>
        <v>#DIV/0!</v>
      </c>
      <c r="G94" s="498"/>
      <c r="H94" s="499"/>
    </row>
    <row r="95" spans="1:8" x14ac:dyDescent="0.25">
      <c r="A95" s="73"/>
      <c r="C95" s="163"/>
      <c r="D95" s="163" t="s">
        <v>465</v>
      </c>
      <c r="E95" s="164">
        <f>SUM(E89:E94)</f>
        <v>0</v>
      </c>
      <c r="F95" s="91"/>
      <c r="G95" s="165" t="s">
        <v>380</v>
      </c>
      <c r="H95" s="290"/>
    </row>
    <row r="96" spans="1:8" x14ac:dyDescent="0.25">
      <c r="A96" s="73"/>
      <c r="E96" s="91"/>
      <c r="F96" s="91"/>
      <c r="G96" s="91"/>
      <c r="H96" s="150"/>
    </row>
    <row r="97" spans="1:8" x14ac:dyDescent="0.25">
      <c r="A97" s="73"/>
      <c r="B97" s="43" t="s">
        <v>466</v>
      </c>
      <c r="E97" s="91"/>
      <c r="F97" s="91"/>
      <c r="G97" s="91"/>
      <c r="H97" s="150"/>
    </row>
    <row r="98" spans="1:8" x14ac:dyDescent="0.25">
      <c r="A98" s="73"/>
      <c r="C98" s="162" t="e">
        <f>IF(F68="Yes", "Complete Analysis", "N/A - Do Not Complete")</f>
        <v>#DIV/0!</v>
      </c>
      <c r="D98" s="285"/>
      <c r="E98" s="262"/>
      <c r="F98" s="90" t="e">
        <f>E98/E104</f>
        <v>#DIV/0!</v>
      </c>
      <c r="G98" s="500"/>
      <c r="H98" s="501"/>
    </row>
    <row r="99" spans="1:8" x14ac:dyDescent="0.25">
      <c r="A99" s="73"/>
      <c r="D99" s="285"/>
      <c r="E99" s="262"/>
      <c r="F99" s="90" t="e">
        <f>E99/E104</f>
        <v>#DIV/0!</v>
      </c>
      <c r="G99" s="500"/>
      <c r="H99" s="501"/>
    </row>
    <row r="100" spans="1:8" x14ac:dyDescent="0.25">
      <c r="A100" s="73"/>
      <c r="D100" s="285"/>
      <c r="E100" s="262"/>
      <c r="F100" s="90" t="e">
        <f>E100/E104</f>
        <v>#DIV/0!</v>
      </c>
      <c r="G100" s="500"/>
      <c r="H100" s="501"/>
    </row>
    <row r="101" spans="1:8" x14ac:dyDescent="0.25">
      <c r="A101" s="73"/>
      <c r="D101" s="285"/>
      <c r="E101" s="262"/>
      <c r="F101" s="90" t="e">
        <f>E101/E104</f>
        <v>#DIV/0!</v>
      </c>
      <c r="G101" s="500"/>
      <c r="H101" s="501"/>
    </row>
    <row r="102" spans="1:8" x14ac:dyDescent="0.25">
      <c r="A102" s="73"/>
      <c r="D102" s="285"/>
      <c r="E102" s="262"/>
      <c r="F102" s="90" t="e">
        <f>E102/E104</f>
        <v>#DIV/0!</v>
      </c>
      <c r="G102" s="500"/>
      <c r="H102" s="501"/>
    </row>
    <row r="103" spans="1:8" x14ac:dyDescent="0.25">
      <c r="A103" s="73"/>
      <c r="D103" s="286"/>
      <c r="E103" s="268"/>
      <c r="F103" s="90" t="e">
        <f>E103/E104</f>
        <v>#DIV/0!</v>
      </c>
      <c r="G103" s="498"/>
      <c r="H103" s="499"/>
    </row>
    <row r="104" spans="1:8" x14ac:dyDescent="0.25">
      <c r="A104" s="73"/>
      <c r="D104" s="163" t="s">
        <v>467</v>
      </c>
      <c r="E104" s="164">
        <f>SUM(E98:E103)</f>
        <v>0</v>
      </c>
      <c r="F104" s="91"/>
      <c r="G104" s="165" t="s">
        <v>380</v>
      </c>
      <c r="H104" s="290"/>
    </row>
    <row r="105" spans="1:8" x14ac:dyDescent="0.25">
      <c r="A105" s="73"/>
      <c r="D105" s="163"/>
      <c r="E105" s="139"/>
      <c r="F105" s="91"/>
      <c r="G105" s="165"/>
      <c r="H105" s="205"/>
    </row>
    <row r="106" spans="1:8" x14ac:dyDescent="0.25">
      <c r="A106" s="105"/>
      <c r="B106" s="43" t="s">
        <v>468</v>
      </c>
      <c r="E106" s="91"/>
      <c r="F106" s="91"/>
      <c r="G106" s="91"/>
      <c r="H106" s="150"/>
    </row>
    <row r="107" spans="1:8" x14ac:dyDescent="0.25">
      <c r="A107" s="105"/>
      <c r="C107" s="162" t="e">
        <f>IF(G68="Yes", "Complete Analysis", "N/A - Do Not Complete")</f>
        <v>#DIV/0!</v>
      </c>
      <c r="D107" s="285"/>
      <c r="E107" s="262"/>
      <c r="F107" s="90" t="e">
        <f>E107/E113</f>
        <v>#DIV/0!</v>
      </c>
      <c r="G107" s="500"/>
      <c r="H107" s="501"/>
    </row>
    <row r="108" spans="1:8" x14ac:dyDescent="0.25">
      <c r="A108" s="105"/>
      <c r="D108" s="285"/>
      <c r="E108" s="262"/>
      <c r="F108" s="90" t="e">
        <f>E108/E113</f>
        <v>#DIV/0!</v>
      </c>
      <c r="G108" s="500"/>
      <c r="H108" s="501"/>
    </row>
    <row r="109" spans="1:8" x14ac:dyDescent="0.25">
      <c r="A109" s="105"/>
      <c r="D109" s="285"/>
      <c r="E109" s="262"/>
      <c r="F109" s="90" t="e">
        <f>E109/E113</f>
        <v>#DIV/0!</v>
      </c>
      <c r="G109" s="500"/>
      <c r="H109" s="501"/>
    </row>
    <row r="110" spans="1:8" x14ac:dyDescent="0.25">
      <c r="A110" s="105"/>
      <c r="D110" s="285"/>
      <c r="E110" s="262"/>
      <c r="F110" s="90" t="e">
        <f>E110/E113</f>
        <v>#DIV/0!</v>
      </c>
      <c r="G110" s="500"/>
      <c r="H110" s="501"/>
    </row>
    <row r="111" spans="1:8" x14ac:dyDescent="0.25">
      <c r="A111" s="105"/>
      <c r="D111" s="285"/>
      <c r="E111" s="262"/>
      <c r="F111" s="90" t="e">
        <f>E111/E113</f>
        <v>#DIV/0!</v>
      </c>
      <c r="G111" s="500"/>
      <c r="H111" s="501"/>
    </row>
    <row r="112" spans="1:8" x14ac:dyDescent="0.25">
      <c r="A112" s="105"/>
      <c r="D112" s="286"/>
      <c r="E112" s="268"/>
      <c r="F112" s="90" t="e">
        <f>E112/E113</f>
        <v>#DIV/0!</v>
      </c>
      <c r="G112" s="498"/>
      <c r="H112" s="499"/>
    </row>
    <row r="113" spans="1:8" x14ac:dyDescent="0.25">
      <c r="A113" s="105"/>
      <c r="D113" s="163" t="s">
        <v>469</v>
      </c>
      <c r="E113" s="164">
        <f>SUM(E107:E112)</f>
        <v>0</v>
      </c>
      <c r="F113" s="91"/>
      <c r="G113" s="165" t="s">
        <v>380</v>
      </c>
      <c r="H113" s="290"/>
    </row>
    <row r="114" spans="1:8" x14ac:dyDescent="0.25">
      <c r="A114" s="105"/>
      <c r="E114" s="91"/>
      <c r="F114" s="91"/>
      <c r="G114" s="91"/>
      <c r="H114" s="150"/>
    </row>
    <row r="115" spans="1:8" x14ac:dyDescent="0.25">
      <c r="A115" s="105"/>
      <c r="B115" s="43" t="s">
        <v>470</v>
      </c>
      <c r="E115" s="91"/>
      <c r="F115" s="91"/>
      <c r="G115" s="91"/>
      <c r="H115" s="150"/>
    </row>
    <row r="116" spans="1:8" x14ac:dyDescent="0.25">
      <c r="A116" s="105"/>
      <c r="C116" s="162" t="e">
        <f>IF(H68="Yes", "Complete Analysis", "N/A - Do Not Complete")</f>
        <v>#DIV/0!</v>
      </c>
      <c r="D116" s="285"/>
      <c r="E116" s="262"/>
      <c r="F116" s="90" t="e">
        <f>E116/E122</f>
        <v>#DIV/0!</v>
      </c>
      <c r="G116" s="500"/>
      <c r="H116" s="501"/>
    </row>
    <row r="117" spans="1:8" x14ac:dyDescent="0.25">
      <c r="A117" s="105"/>
      <c r="C117" s="162"/>
      <c r="D117" s="285"/>
      <c r="E117" s="262"/>
      <c r="F117" s="90" t="e">
        <f>E117/E122</f>
        <v>#DIV/0!</v>
      </c>
      <c r="G117" s="500"/>
      <c r="H117" s="501"/>
    </row>
    <row r="118" spans="1:8" x14ac:dyDescent="0.25">
      <c r="A118" s="105"/>
      <c r="C118" s="162"/>
      <c r="D118" s="285"/>
      <c r="E118" s="262"/>
      <c r="F118" s="90" t="e">
        <f>E118/E122</f>
        <v>#DIV/0!</v>
      </c>
      <c r="G118" s="500"/>
      <c r="H118" s="501"/>
    </row>
    <row r="119" spans="1:8" x14ac:dyDescent="0.25">
      <c r="A119" s="105"/>
      <c r="C119" s="162"/>
      <c r="D119" s="285"/>
      <c r="E119" s="262"/>
      <c r="F119" s="90" t="e">
        <f>E119/E122</f>
        <v>#DIV/0!</v>
      </c>
      <c r="G119" s="500"/>
      <c r="H119" s="501"/>
    </row>
    <row r="120" spans="1:8" x14ac:dyDescent="0.25">
      <c r="A120" s="105"/>
      <c r="C120" s="162"/>
      <c r="D120" s="285"/>
      <c r="E120" s="262"/>
      <c r="F120" s="90" t="e">
        <f>E120/E122</f>
        <v>#DIV/0!</v>
      </c>
      <c r="G120" s="500"/>
      <c r="H120" s="501"/>
    </row>
    <row r="121" spans="1:8" x14ac:dyDescent="0.25">
      <c r="A121" s="105"/>
      <c r="C121" s="162"/>
      <c r="D121" s="286"/>
      <c r="E121" s="268"/>
      <c r="F121" s="90" t="e">
        <f>E121/E122</f>
        <v>#DIV/0!</v>
      </c>
      <c r="G121" s="498"/>
      <c r="H121" s="499"/>
    </row>
    <row r="122" spans="1:8" x14ac:dyDescent="0.25">
      <c r="A122" s="105"/>
      <c r="C122" s="162"/>
      <c r="D122" s="163" t="s">
        <v>471</v>
      </c>
      <c r="E122" s="164">
        <f>SUM(E116:E121)</f>
        <v>0</v>
      </c>
      <c r="F122" s="90"/>
      <c r="G122" s="165" t="s">
        <v>380</v>
      </c>
      <c r="H122" s="290"/>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92" t="s">
        <v>480</v>
      </c>
      <c r="B125" s="493"/>
      <c r="C125" s="493"/>
      <c r="D125" s="493"/>
      <c r="E125" s="493"/>
      <c r="F125" s="493"/>
      <c r="G125" s="493"/>
      <c r="H125" s="494"/>
    </row>
    <row r="126" spans="1:8" ht="15" customHeight="1" x14ac:dyDescent="0.25">
      <c r="A126" s="73" t="s">
        <v>309</v>
      </c>
      <c r="B126" s="74" t="s">
        <v>473</v>
      </c>
      <c r="C126" s="74"/>
      <c r="D126" s="74"/>
      <c r="E126" s="74"/>
      <c r="F126" s="74"/>
      <c r="G126" s="74"/>
      <c r="H126" s="206"/>
    </row>
    <row r="127" spans="1:8" x14ac:dyDescent="0.25">
      <c r="A127" s="105"/>
      <c r="H127" s="75"/>
    </row>
    <row r="128" spans="1:8" x14ac:dyDescent="0.25">
      <c r="A128" s="73"/>
      <c r="B128" s="49" t="s">
        <v>275</v>
      </c>
      <c r="D128" s="496"/>
      <c r="E128" s="496"/>
      <c r="F128" s="496"/>
      <c r="G128" s="496"/>
      <c r="H128" s="497"/>
    </row>
    <row r="129" spans="1:8" x14ac:dyDescent="0.25">
      <c r="A129" s="73"/>
      <c r="C129" s="77"/>
      <c r="D129" s="77"/>
      <c r="E129" s="77"/>
      <c r="F129" s="77"/>
      <c r="G129" s="77"/>
      <c r="H129" s="78"/>
    </row>
    <row r="130" spans="1:8" x14ac:dyDescent="0.25">
      <c r="A130" s="105"/>
      <c r="E130" s="546" t="s">
        <v>346</v>
      </c>
      <c r="F130" s="547"/>
      <c r="G130" s="547"/>
      <c r="H130" s="548"/>
    </row>
    <row r="131" spans="1:8" x14ac:dyDescent="0.25">
      <c r="A131" s="105"/>
      <c r="E131" s="79" t="s">
        <v>311</v>
      </c>
      <c r="F131" s="79" t="s">
        <v>311</v>
      </c>
      <c r="G131" s="79" t="s">
        <v>311</v>
      </c>
      <c r="H131" s="80" t="s">
        <v>311</v>
      </c>
    </row>
    <row r="132" spans="1:8" x14ac:dyDescent="0.25">
      <c r="A132" s="105"/>
      <c r="E132" s="79" t="s">
        <v>450</v>
      </c>
      <c r="F132" s="79" t="s">
        <v>451</v>
      </c>
      <c r="G132" s="79" t="s">
        <v>452</v>
      </c>
      <c r="H132" s="80" t="s">
        <v>453</v>
      </c>
    </row>
    <row r="133" spans="1:8" x14ac:dyDescent="0.25">
      <c r="A133" s="105"/>
      <c r="B133" s="81" t="s">
        <v>402</v>
      </c>
      <c r="C133" s="82"/>
      <c r="D133" s="83"/>
      <c r="E133" s="82" t="s">
        <v>454</v>
      </c>
      <c r="F133" s="82" t="s">
        <v>455</v>
      </c>
      <c r="G133" s="82" t="s">
        <v>456</v>
      </c>
      <c r="H133" s="134" t="s">
        <v>457</v>
      </c>
    </row>
    <row r="134" spans="1:8" ht="21.95" customHeight="1" x14ac:dyDescent="0.25">
      <c r="A134" s="105"/>
      <c r="B134" s="87" t="s">
        <v>354</v>
      </c>
      <c r="C134" s="79"/>
      <c r="D134" s="79"/>
      <c r="E134" s="79"/>
      <c r="F134" s="79"/>
      <c r="G134" s="79"/>
      <c r="H134" s="80"/>
    </row>
    <row r="135" spans="1:8" ht="15" customHeight="1" x14ac:dyDescent="0.25">
      <c r="A135" s="105"/>
      <c r="B135" s="545"/>
      <c r="C135" s="545"/>
      <c r="D135" s="545"/>
      <c r="E135" s="267"/>
      <c r="F135" s="267"/>
      <c r="G135" s="282"/>
      <c r="H135" s="283"/>
    </row>
    <row r="136" spans="1:8" x14ac:dyDescent="0.25">
      <c r="A136" s="105"/>
      <c r="B136" s="502"/>
      <c r="C136" s="514"/>
      <c r="D136" s="503"/>
      <c r="E136" s="267"/>
      <c r="F136" s="267"/>
      <c r="G136" s="282"/>
      <c r="H136" s="283"/>
    </row>
    <row r="137" spans="1:8" x14ac:dyDescent="0.25">
      <c r="A137" s="105"/>
      <c r="B137" s="502"/>
      <c r="C137" s="514"/>
      <c r="D137" s="503"/>
      <c r="E137" s="267"/>
      <c r="F137" s="267"/>
      <c r="G137" s="282"/>
      <c r="H137" s="283"/>
    </row>
    <row r="138" spans="1:8" x14ac:dyDescent="0.25">
      <c r="A138" s="105"/>
      <c r="B138" s="502"/>
      <c r="C138" s="514"/>
      <c r="D138" s="503"/>
      <c r="E138" s="267"/>
      <c r="F138" s="267"/>
      <c r="G138" s="282"/>
      <c r="H138" s="283"/>
    </row>
    <row r="139" spans="1:8" x14ac:dyDescent="0.25">
      <c r="A139" s="105"/>
      <c r="B139" s="502"/>
      <c r="C139" s="514"/>
      <c r="D139" s="503"/>
      <c r="E139" s="267"/>
      <c r="F139" s="267"/>
      <c r="G139" s="282"/>
      <c r="H139" s="283"/>
    </row>
    <row r="140" spans="1:8" x14ac:dyDescent="0.25">
      <c r="A140" s="105"/>
      <c r="B140" s="502"/>
      <c r="C140" s="514"/>
      <c r="D140" s="503"/>
      <c r="E140" s="267"/>
      <c r="F140" s="267"/>
      <c r="G140" s="282"/>
      <c r="H140" s="283"/>
    </row>
    <row r="141" spans="1:8" x14ac:dyDescent="0.25">
      <c r="A141" s="105"/>
      <c r="B141" s="502"/>
      <c r="C141" s="514"/>
      <c r="D141" s="503"/>
      <c r="E141" s="267"/>
      <c r="F141" s="267"/>
      <c r="G141" s="282"/>
      <c r="H141" s="283"/>
    </row>
    <row r="142" spans="1:8" x14ac:dyDescent="0.25">
      <c r="A142" s="105"/>
      <c r="B142" s="502"/>
      <c r="C142" s="514"/>
      <c r="D142" s="503"/>
      <c r="E142" s="267"/>
      <c r="F142" s="267"/>
      <c r="G142" s="282"/>
      <c r="H142" s="283"/>
    </row>
    <row r="143" spans="1:8" x14ac:dyDescent="0.25">
      <c r="A143" s="105"/>
      <c r="B143" s="502"/>
      <c r="C143" s="514"/>
      <c r="D143" s="503"/>
      <c r="E143" s="267"/>
      <c r="F143" s="267"/>
      <c r="G143" s="282"/>
      <c r="H143" s="283"/>
    </row>
    <row r="144" spans="1:8" x14ac:dyDescent="0.25">
      <c r="A144" s="105"/>
      <c r="B144" s="502"/>
      <c r="C144" s="514"/>
      <c r="D144" s="503"/>
      <c r="E144" s="267"/>
      <c r="F144" s="267"/>
      <c r="G144" s="282"/>
      <c r="H144" s="283"/>
    </row>
    <row r="145" spans="1:8" x14ac:dyDescent="0.25">
      <c r="A145" s="105"/>
      <c r="B145" s="481" t="s">
        <v>288</v>
      </c>
      <c r="C145" s="482"/>
      <c r="D145" s="483"/>
      <c r="E145" s="267"/>
      <c r="F145" s="267"/>
      <c r="G145" s="282"/>
      <c r="H145" s="283"/>
    </row>
    <row r="146" spans="1:8" x14ac:dyDescent="0.25">
      <c r="A146" s="105"/>
      <c r="B146" s="502"/>
      <c r="C146" s="514"/>
      <c r="D146" s="503"/>
      <c r="E146" s="267"/>
      <c r="F146" s="267"/>
      <c r="G146" s="282"/>
      <c r="H146" s="283"/>
    </row>
    <row r="147" spans="1:8" ht="21.95" customHeight="1" x14ac:dyDescent="0.25">
      <c r="A147" s="105"/>
      <c r="B147" s="87" t="s">
        <v>355</v>
      </c>
      <c r="C147" s="112"/>
      <c r="D147" s="139"/>
      <c r="E147" s="139"/>
      <c r="F147" s="139"/>
      <c r="G147" s="140"/>
      <c r="H147" s="141"/>
    </row>
    <row r="148" spans="1:8" ht="15" customHeight="1" x14ac:dyDescent="0.25">
      <c r="A148" s="105"/>
      <c r="B148" s="502"/>
      <c r="C148" s="514"/>
      <c r="D148" s="503"/>
      <c r="E148" s="267"/>
      <c r="F148" s="267"/>
      <c r="G148" s="282"/>
      <c r="H148" s="283"/>
    </row>
    <row r="149" spans="1:8" x14ac:dyDescent="0.25">
      <c r="A149" s="105"/>
      <c r="B149" s="502"/>
      <c r="C149" s="514"/>
      <c r="D149" s="503"/>
      <c r="E149" s="267"/>
      <c r="F149" s="267"/>
      <c r="G149" s="282"/>
      <c r="H149" s="283"/>
    </row>
    <row r="150" spans="1:8" x14ac:dyDescent="0.25">
      <c r="A150" s="105"/>
      <c r="B150" s="502"/>
      <c r="C150" s="514"/>
      <c r="D150" s="503"/>
      <c r="E150" s="267"/>
      <c r="F150" s="267"/>
      <c r="G150" s="282"/>
      <c r="H150" s="283"/>
    </row>
    <row r="151" spans="1:8" x14ac:dyDescent="0.25">
      <c r="A151" s="105"/>
      <c r="B151" s="502"/>
      <c r="C151" s="514"/>
      <c r="D151" s="503"/>
      <c r="E151" s="267"/>
      <c r="F151" s="267"/>
      <c r="G151" s="282"/>
      <c r="H151" s="283"/>
    </row>
    <row r="152" spans="1:8" x14ac:dyDescent="0.25">
      <c r="A152" s="105"/>
      <c r="B152" s="502"/>
      <c r="C152" s="514"/>
      <c r="D152" s="503"/>
      <c r="E152" s="267"/>
      <c r="F152" s="267"/>
      <c r="G152" s="282"/>
      <c r="H152" s="283"/>
    </row>
    <row r="153" spans="1:8" x14ac:dyDescent="0.25">
      <c r="A153" s="105"/>
      <c r="B153" s="502"/>
      <c r="C153" s="514"/>
      <c r="D153" s="503"/>
      <c r="E153" s="267"/>
      <c r="F153" s="267"/>
      <c r="G153" s="282"/>
      <c r="H153" s="283"/>
    </row>
    <row r="154" spans="1:8" x14ac:dyDescent="0.25">
      <c r="A154" s="105"/>
      <c r="B154" s="502"/>
      <c r="C154" s="514"/>
      <c r="D154" s="503"/>
      <c r="E154" s="267"/>
      <c r="F154" s="267"/>
      <c r="G154" s="282"/>
      <c r="H154" s="283"/>
    </row>
    <row r="155" spans="1:8" x14ac:dyDescent="0.25">
      <c r="A155" s="105"/>
      <c r="B155" s="502"/>
      <c r="C155" s="514"/>
      <c r="D155" s="503"/>
      <c r="E155" s="267"/>
      <c r="F155" s="267"/>
      <c r="G155" s="282"/>
      <c r="H155" s="283"/>
    </row>
    <row r="156" spans="1:8" x14ac:dyDescent="0.25">
      <c r="A156" s="105"/>
      <c r="B156" s="502"/>
      <c r="C156" s="514"/>
      <c r="D156" s="503"/>
      <c r="E156" s="267"/>
      <c r="F156" s="267"/>
      <c r="G156" s="282"/>
      <c r="H156" s="283"/>
    </row>
    <row r="157" spans="1:8" x14ac:dyDescent="0.25">
      <c r="A157" s="105"/>
      <c r="B157" s="502"/>
      <c r="C157" s="514"/>
      <c r="D157" s="503"/>
      <c r="E157" s="267"/>
      <c r="F157" s="267"/>
      <c r="G157" s="282"/>
      <c r="H157" s="283"/>
    </row>
    <row r="158" spans="1:8" x14ac:dyDescent="0.25">
      <c r="A158" s="105"/>
      <c r="B158" s="481" t="s">
        <v>288</v>
      </c>
      <c r="C158" s="482"/>
      <c r="D158" s="483"/>
      <c r="E158" s="267"/>
      <c r="F158" s="267"/>
      <c r="G158" s="282"/>
      <c r="H158" s="283"/>
    </row>
    <row r="159" spans="1:8" x14ac:dyDescent="0.25">
      <c r="A159" s="105"/>
      <c r="B159" s="502"/>
      <c r="C159" s="514"/>
      <c r="D159" s="503"/>
      <c r="E159" s="267"/>
      <c r="F159" s="267"/>
      <c r="G159" s="282"/>
      <c r="H159" s="283"/>
    </row>
    <row r="160" spans="1:8" x14ac:dyDescent="0.25">
      <c r="A160" s="105"/>
      <c r="B160" s="142"/>
      <c r="C160" s="119"/>
      <c r="D160" s="207"/>
      <c r="E160" s="207"/>
      <c r="F160" s="207"/>
      <c r="G160" s="207"/>
      <c r="H160" s="208"/>
    </row>
    <row r="161" spans="1:8" x14ac:dyDescent="0.25">
      <c r="A161" s="73" t="s">
        <v>314</v>
      </c>
      <c r="B161" s="117" t="s">
        <v>315</v>
      </c>
      <c r="C161" s="118"/>
      <c r="D161" s="118"/>
      <c r="E161" s="119"/>
      <c r="F161" s="119"/>
      <c r="G161" s="119"/>
      <c r="H161" s="172"/>
    </row>
    <row r="162" spans="1:8" x14ac:dyDescent="0.25">
      <c r="A162" s="105"/>
      <c r="B162" s="484"/>
      <c r="C162" s="484"/>
      <c r="D162" s="484"/>
      <c r="E162" s="484"/>
      <c r="F162" s="484"/>
      <c r="G162" s="484"/>
      <c r="H162" s="485"/>
    </row>
    <row r="163" spans="1:8" x14ac:dyDescent="0.25">
      <c r="A163" s="105"/>
      <c r="B163" s="484"/>
      <c r="C163" s="484"/>
      <c r="D163" s="484"/>
      <c r="E163" s="484"/>
      <c r="F163" s="484"/>
      <c r="G163" s="484"/>
      <c r="H163" s="485"/>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Mj2+TpmLO2w1lOKz6I0zFPuwhvauhDB2LnBdCDCGyELuqBpurZb7INw+gdmuxAlvo0yVStBVdUbsAigrzpeGAQ==" saltValue="SZgj6VUhXfniC4XPhD1lHQ=="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55" priority="1">
      <formula>AND($F$11="no",$F$13="no",$F$15="no",$F$17="no")</formula>
    </cfRule>
  </conditionalFormatting>
  <conditionalFormatting sqref="E39:E50 E52:E64 E66:E69 B88:H95 E135:E146 E148:E159">
    <cfRule type="expression" dxfId="54" priority="5">
      <formula>$F$11="no"</formula>
    </cfRule>
  </conditionalFormatting>
  <conditionalFormatting sqref="F39:F50 F52:F64 F66:F69 B97:H104 F135:F146 F148:F159">
    <cfRule type="expression" dxfId="53" priority="4">
      <formula>$F$13="no"</formula>
    </cfRule>
  </conditionalFormatting>
  <conditionalFormatting sqref="G39:G50 G52:G64 G66:G69 B106:H113 G135:G146 G148:G159">
    <cfRule type="expression" dxfId="52" priority="3">
      <formula>$F$15="no"</formula>
    </cfRule>
  </conditionalFormatting>
  <conditionalFormatting sqref="H39:H50 H52:H64 H66:H69 B115:H122 H135:H146 H148:H159">
    <cfRule type="expression" dxfId="51"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3" customWidth="1"/>
    <col min="2" max="2" width="12.5703125" style="43" customWidth="1"/>
    <col min="3" max="3" width="45" style="43" customWidth="1"/>
    <col min="4" max="4" width="15.85546875" style="43" customWidth="1"/>
    <col min="5" max="8" width="18.140625" style="43" customWidth="1"/>
    <col min="9"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481</v>
      </c>
    </row>
    <row r="5" spans="1:8" x14ac:dyDescent="0.25">
      <c r="A5" s="49" t="s">
        <v>2</v>
      </c>
      <c r="C5" s="50" t="str">
        <f>'Cover and Instructions'!$D$4</f>
        <v>CareSource</v>
      </c>
      <c r="D5" s="50"/>
      <c r="E5" s="50"/>
      <c r="F5" s="50"/>
      <c r="G5" s="50"/>
      <c r="H5" s="50"/>
    </row>
    <row r="6" spans="1:8" x14ac:dyDescent="0.25">
      <c r="A6" s="49" t="s">
        <v>264</v>
      </c>
      <c r="C6" s="50" t="str">
        <f>'Cover and Instructions'!D5</f>
        <v>Title XXI</v>
      </c>
      <c r="D6" s="50"/>
      <c r="E6" s="50"/>
      <c r="F6" s="50"/>
      <c r="G6" s="50"/>
      <c r="H6" s="50"/>
    </row>
    <row r="7" spans="1:8" ht="15.75" thickBot="1" x14ac:dyDescent="0.3"/>
    <row r="8" spans="1:8" x14ac:dyDescent="0.25">
      <c r="A8" s="52" t="s">
        <v>265</v>
      </c>
      <c r="B8" s="53"/>
      <c r="C8" s="53"/>
      <c r="D8" s="53"/>
      <c r="E8" s="53"/>
      <c r="F8" s="53"/>
      <c r="G8" s="53"/>
      <c r="H8" s="54"/>
    </row>
    <row r="9" spans="1:8" ht="15" customHeight="1" x14ac:dyDescent="0.25">
      <c r="A9" s="55" t="s">
        <v>266</v>
      </c>
      <c r="B9" s="56"/>
      <c r="C9" s="56"/>
      <c r="D9" s="56"/>
      <c r="E9" s="56"/>
      <c r="F9" s="56"/>
      <c r="G9" s="56"/>
      <c r="H9" s="57"/>
    </row>
    <row r="10" spans="1:8" x14ac:dyDescent="0.25">
      <c r="A10" s="58"/>
      <c r="B10" s="59"/>
      <c r="C10" s="59"/>
      <c r="D10" s="59"/>
      <c r="E10" s="59"/>
      <c r="F10" s="59"/>
      <c r="G10" s="59"/>
      <c r="H10" s="60"/>
    </row>
    <row r="11" spans="1:8" x14ac:dyDescent="0.25">
      <c r="A11" s="61" t="s">
        <v>267</v>
      </c>
      <c r="B11" s="62" t="s">
        <v>482</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483</v>
      </c>
      <c r="C13" s="59"/>
      <c r="D13" s="59"/>
      <c r="E13" s="59"/>
      <c r="F13" s="63"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484</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8" x14ac:dyDescent="0.25">
      <c r="A17" s="61" t="s">
        <v>337</v>
      </c>
      <c r="B17" s="62" t="s">
        <v>485</v>
      </c>
      <c r="C17" s="59"/>
      <c r="D17" s="59"/>
      <c r="E17" s="59"/>
      <c r="F17" s="63" t="s">
        <v>155</v>
      </c>
      <c r="G17" s="64" t="str">
        <f>IF(F17="yes","  Complete Section 1 and Section 2","")</f>
        <v/>
      </c>
      <c r="H17" s="60"/>
    </row>
    <row r="18" spans="1:8" ht="5.25" customHeight="1" x14ac:dyDescent="0.25">
      <c r="A18" s="61"/>
      <c r="B18" s="62"/>
      <c r="C18" s="59"/>
      <c r="D18" s="59"/>
      <c r="E18" s="59"/>
      <c r="F18" s="59"/>
      <c r="G18" s="66"/>
      <c r="H18" s="60"/>
    </row>
    <row r="19" spans="1:8" x14ac:dyDescent="0.25">
      <c r="A19" s="61" t="s">
        <v>339</v>
      </c>
      <c r="B19" s="539" t="s">
        <v>445</v>
      </c>
      <c r="C19" s="539"/>
      <c r="D19" s="539"/>
      <c r="E19" s="539"/>
      <c r="F19" s="539"/>
      <c r="G19" s="539"/>
      <c r="H19" s="540"/>
    </row>
    <row r="20" spans="1:8" x14ac:dyDescent="0.25">
      <c r="A20" s="200"/>
      <c r="B20" s="539"/>
      <c r="C20" s="539"/>
      <c r="D20" s="539"/>
      <c r="E20" s="539"/>
      <c r="F20" s="539"/>
      <c r="G20" s="539"/>
      <c r="H20" s="540"/>
    </row>
    <row r="21" spans="1:8" x14ac:dyDescent="0.25">
      <c r="A21" s="200"/>
      <c r="B21" s="539"/>
      <c r="C21" s="539"/>
      <c r="D21" s="539"/>
      <c r="E21" s="539"/>
      <c r="F21" s="539"/>
      <c r="G21" s="539"/>
      <c r="H21" s="540"/>
    </row>
    <row r="22" spans="1:8" x14ac:dyDescent="0.25">
      <c r="A22" s="200"/>
      <c r="B22" s="539"/>
      <c r="C22" s="539"/>
      <c r="D22" s="539"/>
      <c r="E22" s="539"/>
      <c r="F22" s="539"/>
      <c r="G22" s="539"/>
      <c r="H22" s="540"/>
    </row>
    <row r="23" spans="1:8" x14ac:dyDescent="0.25">
      <c r="A23" s="61"/>
      <c r="B23" s="522"/>
      <c r="C23" s="541"/>
      <c r="D23" s="541"/>
      <c r="E23" s="541"/>
      <c r="F23" s="541"/>
      <c r="G23" s="541"/>
      <c r="H23" s="542"/>
    </row>
    <row r="24" spans="1:8" x14ac:dyDescent="0.25">
      <c r="A24" s="61"/>
      <c r="B24" s="543"/>
      <c r="C24" s="543"/>
      <c r="D24" s="543"/>
      <c r="E24" s="543"/>
      <c r="F24" s="543"/>
      <c r="G24" s="543"/>
      <c r="H24" s="544"/>
    </row>
    <row r="25" spans="1:8" ht="15.75" thickBot="1" x14ac:dyDescent="0.3">
      <c r="A25" s="67"/>
      <c r="B25" s="68"/>
      <c r="C25" s="69"/>
      <c r="D25" s="69"/>
      <c r="E25" s="69"/>
      <c r="F25" s="69"/>
      <c r="G25" s="70"/>
      <c r="H25" s="72"/>
    </row>
    <row r="26" spans="1:8" ht="15.75" thickBot="1" x14ac:dyDescent="0.3"/>
    <row r="27" spans="1:8" ht="16.5" thickBot="1" x14ac:dyDescent="0.3">
      <c r="A27" s="492" t="s">
        <v>486</v>
      </c>
      <c r="B27" s="493"/>
      <c r="C27" s="493"/>
      <c r="D27" s="493"/>
      <c r="E27" s="493"/>
      <c r="F27" s="493"/>
      <c r="G27" s="493"/>
      <c r="H27" s="494"/>
    </row>
    <row r="28" spans="1:8" x14ac:dyDescent="0.25">
      <c r="A28" s="73" t="s">
        <v>272</v>
      </c>
      <c r="B28" s="509" t="s">
        <v>447</v>
      </c>
      <c r="C28" s="509"/>
      <c r="D28" s="509"/>
      <c r="E28" s="509"/>
      <c r="F28" s="509"/>
      <c r="G28" s="509"/>
      <c r="H28" s="510"/>
    </row>
    <row r="29" spans="1:8" x14ac:dyDescent="0.25">
      <c r="A29" s="73"/>
      <c r="B29" s="504"/>
      <c r="C29" s="504"/>
      <c r="D29" s="504"/>
      <c r="E29" s="504"/>
      <c r="F29" s="504"/>
      <c r="G29" s="504"/>
      <c r="H29" s="505"/>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D32" s="496"/>
      <c r="E32" s="496"/>
      <c r="F32" s="496"/>
      <c r="G32" s="496"/>
      <c r="H32" s="497"/>
    </row>
    <row r="33" spans="1:8" x14ac:dyDescent="0.25">
      <c r="A33" s="73"/>
      <c r="C33" s="77"/>
      <c r="D33" s="77"/>
      <c r="E33" s="77"/>
      <c r="F33" s="77"/>
      <c r="G33" s="77"/>
      <c r="H33" s="78"/>
    </row>
    <row r="34" spans="1:8" ht="15" customHeight="1" x14ac:dyDescent="0.25">
      <c r="A34" s="105"/>
      <c r="B34" s="77"/>
      <c r="C34" s="77"/>
      <c r="D34" s="77"/>
      <c r="E34" s="511" t="s">
        <v>448</v>
      </c>
      <c r="F34" s="511"/>
      <c r="G34" s="511"/>
      <c r="H34" s="512"/>
    </row>
    <row r="35" spans="1:8" x14ac:dyDescent="0.25">
      <c r="A35" s="105"/>
      <c r="E35" s="77" t="s">
        <v>449</v>
      </c>
      <c r="F35" s="77" t="s">
        <v>449</v>
      </c>
      <c r="G35" s="77" t="s">
        <v>449</v>
      </c>
      <c r="H35" s="78" t="s">
        <v>449</v>
      </c>
    </row>
    <row r="36" spans="1:8" x14ac:dyDescent="0.25">
      <c r="A36" s="105"/>
      <c r="B36" s="79"/>
      <c r="C36" s="79"/>
      <c r="D36" s="79" t="s">
        <v>411</v>
      </c>
      <c r="E36" s="79" t="s">
        <v>450</v>
      </c>
      <c r="F36" s="79" t="s">
        <v>451</v>
      </c>
      <c r="G36" s="79" t="s">
        <v>452</v>
      </c>
      <c r="H36" s="80" t="s">
        <v>453</v>
      </c>
    </row>
    <row r="37" spans="1:8" x14ac:dyDescent="0.25">
      <c r="A37" s="105"/>
      <c r="B37" s="81" t="s">
        <v>412</v>
      </c>
      <c r="C37" s="82"/>
      <c r="D37" s="82" t="s">
        <v>276</v>
      </c>
      <c r="E37" s="82" t="s">
        <v>454</v>
      </c>
      <c r="F37" s="82" t="s">
        <v>455</v>
      </c>
      <c r="G37" s="82" t="s">
        <v>456</v>
      </c>
      <c r="H37" s="134" t="s">
        <v>457</v>
      </c>
    </row>
    <row r="38" spans="1:8" ht="21.95" customHeight="1" x14ac:dyDescent="0.25">
      <c r="A38" s="105"/>
      <c r="B38" s="87" t="s">
        <v>354</v>
      </c>
      <c r="C38" s="79"/>
      <c r="D38" s="79"/>
      <c r="E38" s="79"/>
      <c r="F38" s="79"/>
      <c r="G38" s="79"/>
      <c r="H38" s="80"/>
    </row>
    <row r="39" spans="1:8" ht="15" customHeight="1" x14ac:dyDescent="0.25">
      <c r="A39" s="105"/>
      <c r="B39" s="480"/>
      <c r="C39" s="480"/>
      <c r="D39" s="262"/>
      <c r="E39" s="262"/>
      <c r="F39" s="262"/>
      <c r="G39" s="265"/>
      <c r="H39" s="266"/>
    </row>
    <row r="40" spans="1:8" x14ac:dyDescent="0.25">
      <c r="A40" s="105"/>
      <c r="B40" s="480"/>
      <c r="C40" s="480"/>
      <c r="D40" s="262"/>
      <c r="E40" s="262"/>
      <c r="F40" s="262"/>
      <c r="G40" s="265"/>
      <c r="H40" s="266"/>
    </row>
    <row r="41" spans="1:8" x14ac:dyDescent="0.25">
      <c r="A41" s="105"/>
      <c r="B41" s="480"/>
      <c r="C41" s="480"/>
      <c r="D41" s="262"/>
      <c r="E41" s="262"/>
      <c r="F41" s="262"/>
      <c r="G41" s="265"/>
      <c r="H41" s="266"/>
    </row>
    <row r="42" spans="1:8" x14ac:dyDescent="0.25">
      <c r="A42" s="105"/>
      <c r="B42" s="480"/>
      <c r="C42" s="480"/>
      <c r="D42" s="262"/>
      <c r="E42" s="262"/>
      <c r="F42" s="262"/>
      <c r="G42" s="265"/>
      <c r="H42" s="266"/>
    </row>
    <row r="43" spans="1:8" x14ac:dyDescent="0.25">
      <c r="A43" s="105"/>
      <c r="B43" s="480"/>
      <c r="C43" s="480"/>
      <c r="D43" s="262"/>
      <c r="E43" s="262"/>
      <c r="F43" s="262"/>
      <c r="G43" s="265"/>
      <c r="H43" s="266"/>
    </row>
    <row r="44" spans="1:8" x14ac:dyDescent="0.25">
      <c r="A44" s="105"/>
      <c r="B44" s="480"/>
      <c r="C44" s="480"/>
      <c r="D44" s="262"/>
      <c r="E44" s="262"/>
      <c r="F44" s="262"/>
      <c r="G44" s="265"/>
      <c r="H44" s="266"/>
    </row>
    <row r="45" spans="1:8" x14ac:dyDescent="0.25">
      <c r="A45" s="105"/>
      <c r="B45" s="480"/>
      <c r="C45" s="480"/>
      <c r="D45" s="262"/>
      <c r="E45" s="262"/>
      <c r="F45" s="262"/>
      <c r="G45" s="265"/>
      <c r="H45" s="266"/>
    </row>
    <row r="46" spans="1:8" x14ac:dyDescent="0.25">
      <c r="A46" s="105"/>
      <c r="B46" s="480"/>
      <c r="C46" s="480"/>
      <c r="D46" s="262"/>
      <c r="E46" s="262"/>
      <c r="F46" s="262"/>
      <c r="G46" s="265"/>
      <c r="H46" s="266"/>
    </row>
    <row r="47" spans="1:8" x14ac:dyDescent="0.25">
      <c r="A47" s="105"/>
      <c r="B47" s="480"/>
      <c r="C47" s="480"/>
      <c r="D47" s="262"/>
      <c r="E47" s="262"/>
      <c r="F47" s="262"/>
      <c r="G47" s="265"/>
      <c r="H47" s="266"/>
    </row>
    <row r="48" spans="1:8" x14ac:dyDescent="0.25">
      <c r="A48" s="105"/>
      <c r="B48" s="480"/>
      <c r="C48" s="480"/>
      <c r="D48" s="262"/>
      <c r="E48" s="262"/>
      <c r="F48" s="262"/>
      <c r="G48" s="265"/>
      <c r="H48" s="266"/>
    </row>
    <row r="49" spans="1:8" x14ac:dyDescent="0.25">
      <c r="A49" s="105"/>
      <c r="B49" s="508" t="s">
        <v>288</v>
      </c>
      <c r="C49" s="508"/>
      <c r="D49" s="262"/>
      <c r="E49" s="262"/>
      <c r="F49" s="262"/>
      <c r="G49" s="265"/>
      <c r="H49" s="266"/>
    </row>
    <row r="50" spans="1:8" x14ac:dyDescent="0.25">
      <c r="A50" s="105"/>
      <c r="B50" s="480"/>
      <c r="C50" s="480"/>
      <c r="D50" s="262"/>
      <c r="E50" s="262"/>
      <c r="F50" s="262"/>
      <c r="G50" s="265"/>
      <c r="H50" s="266"/>
    </row>
    <row r="51" spans="1:8" ht="21.95" customHeight="1" x14ac:dyDescent="0.25">
      <c r="A51" s="105"/>
      <c r="B51" s="87" t="s">
        <v>355</v>
      </c>
      <c r="C51" s="112"/>
      <c r="D51" s="139"/>
      <c r="E51" s="139"/>
      <c r="F51" s="139"/>
      <c r="G51" s="140"/>
      <c r="H51" s="141"/>
    </row>
    <row r="52" spans="1:8" x14ac:dyDescent="0.25">
      <c r="A52" s="105"/>
      <c r="B52" s="480"/>
      <c r="C52" s="480"/>
      <c r="D52" s="262"/>
      <c r="E52" s="262"/>
      <c r="F52" s="262"/>
      <c r="G52" s="265"/>
      <c r="H52" s="266"/>
    </row>
    <row r="53" spans="1:8" x14ac:dyDescent="0.25">
      <c r="A53" s="105"/>
      <c r="B53" s="480"/>
      <c r="C53" s="480"/>
      <c r="D53" s="262"/>
      <c r="E53" s="262"/>
      <c r="F53" s="262"/>
      <c r="G53" s="265"/>
      <c r="H53" s="266"/>
    </row>
    <row r="54" spans="1:8" x14ac:dyDescent="0.25">
      <c r="A54" s="105"/>
      <c r="B54" s="480"/>
      <c r="C54" s="480"/>
      <c r="D54" s="262"/>
      <c r="E54" s="262"/>
      <c r="F54" s="262"/>
      <c r="G54" s="265"/>
      <c r="H54" s="266"/>
    </row>
    <row r="55" spans="1:8" x14ac:dyDescent="0.25">
      <c r="A55" s="105"/>
      <c r="B55" s="480"/>
      <c r="C55" s="480"/>
      <c r="D55" s="262"/>
      <c r="E55" s="262"/>
      <c r="F55" s="262"/>
      <c r="G55" s="265"/>
      <c r="H55" s="266"/>
    </row>
    <row r="56" spans="1:8" x14ac:dyDescent="0.25">
      <c r="A56" s="105"/>
      <c r="B56" s="480"/>
      <c r="C56" s="480"/>
      <c r="D56" s="262"/>
      <c r="E56" s="262"/>
      <c r="F56" s="262"/>
      <c r="G56" s="265"/>
      <c r="H56" s="266"/>
    </row>
    <row r="57" spans="1:8" x14ac:dyDescent="0.25">
      <c r="A57" s="105"/>
      <c r="B57" s="480"/>
      <c r="C57" s="480"/>
      <c r="D57" s="262"/>
      <c r="E57" s="262"/>
      <c r="F57" s="262"/>
      <c r="G57" s="265"/>
      <c r="H57" s="266"/>
    </row>
    <row r="58" spans="1:8" x14ac:dyDescent="0.25">
      <c r="A58" s="105"/>
      <c r="B58" s="480"/>
      <c r="C58" s="480"/>
      <c r="D58" s="262"/>
      <c r="E58" s="262"/>
      <c r="F58" s="262"/>
      <c r="G58" s="265"/>
      <c r="H58" s="266"/>
    </row>
    <row r="59" spans="1:8" x14ac:dyDescent="0.25">
      <c r="A59" s="105"/>
      <c r="B59" s="480"/>
      <c r="C59" s="480"/>
      <c r="D59" s="262"/>
      <c r="E59" s="262"/>
      <c r="F59" s="262"/>
      <c r="G59" s="265"/>
      <c r="H59" s="266"/>
    </row>
    <row r="60" spans="1:8" x14ac:dyDescent="0.25">
      <c r="A60" s="105"/>
      <c r="B60" s="480"/>
      <c r="C60" s="480"/>
      <c r="D60" s="262"/>
      <c r="E60" s="262"/>
      <c r="F60" s="262"/>
      <c r="G60" s="265"/>
      <c r="H60" s="266"/>
    </row>
    <row r="61" spans="1:8" x14ac:dyDescent="0.25">
      <c r="A61" s="105"/>
      <c r="B61" s="480"/>
      <c r="C61" s="480"/>
      <c r="D61" s="262"/>
      <c r="E61" s="262"/>
      <c r="F61" s="262"/>
      <c r="G61" s="265"/>
      <c r="H61" s="266"/>
    </row>
    <row r="62" spans="1:8" x14ac:dyDescent="0.25">
      <c r="A62" s="105"/>
      <c r="B62" s="508" t="s">
        <v>288</v>
      </c>
      <c r="C62" s="508"/>
      <c r="D62" s="262"/>
      <c r="E62" s="262"/>
      <c r="F62" s="262"/>
      <c r="G62" s="265"/>
      <c r="H62" s="266"/>
    </row>
    <row r="63" spans="1:8" x14ac:dyDescent="0.25">
      <c r="A63" s="105"/>
      <c r="B63" s="480"/>
      <c r="C63" s="480"/>
      <c r="D63" s="262"/>
      <c r="E63" s="262"/>
      <c r="F63" s="262"/>
      <c r="G63" s="265"/>
      <c r="H63" s="266"/>
    </row>
    <row r="64" spans="1:8" x14ac:dyDescent="0.25">
      <c r="A64" s="105"/>
      <c r="B64" s="142"/>
      <c r="C64" s="119"/>
      <c r="D64" s="144">
        <f>SUM(D39:D63)</f>
        <v>0</v>
      </c>
      <c r="E64" s="144">
        <f>SUM(E39:E63)</f>
        <v>0</v>
      </c>
      <c r="F64" s="144">
        <f>SUM(F39:F63)</f>
        <v>0</v>
      </c>
      <c r="G64" s="144">
        <f>SUM(G39:G63)</f>
        <v>0</v>
      </c>
      <c r="H64" s="201">
        <f>SUM(H39:H63)</f>
        <v>0</v>
      </c>
    </row>
    <row r="65" spans="1:8" x14ac:dyDescent="0.25">
      <c r="A65" s="73" t="s">
        <v>301</v>
      </c>
      <c r="B65" s="49" t="s">
        <v>356</v>
      </c>
      <c r="C65" s="119"/>
      <c r="D65" s="146"/>
      <c r="E65" s="146"/>
      <c r="F65" s="146"/>
      <c r="G65" s="140"/>
      <c r="H65" s="141"/>
    </row>
    <row r="66" spans="1:8" x14ac:dyDescent="0.25">
      <c r="A66" s="105"/>
      <c r="C66" s="43" t="s">
        <v>357</v>
      </c>
      <c r="D66" s="144">
        <f>D64</f>
        <v>0</v>
      </c>
      <c r="E66" s="144">
        <f t="shared" ref="E66:H66" si="0">E64</f>
        <v>0</v>
      </c>
      <c r="F66" s="144">
        <f t="shared" si="0"/>
        <v>0</v>
      </c>
      <c r="G66" s="144">
        <f t="shared" si="0"/>
        <v>0</v>
      </c>
      <c r="H66" s="201">
        <f t="shared" si="0"/>
        <v>0</v>
      </c>
    </row>
    <row r="67" spans="1:8" x14ac:dyDescent="0.25">
      <c r="A67" s="105"/>
      <c r="C67" s="43" t="s">
        <v>358</v>
      </c>
      <c r="E67" s="300" t="e">
        <f>E64/D64</f>
        <v>#DIV/0!</v>
      </c>
      <c r="F67" s="300" t="e">
        <f>F64/D64</f>
        <v>#DIV/0!</v>
      </c>
      <c r="G67" s="300" t="e">
        <f>G64/D64</f>
        <v>#DIV/0!</v>
      </c>
      <c r="H67" s="301" t="e">
        <f>H64/D64</f>
        <v>#DIV/0!</v>
      </c>
    </row>
    <row r="68" spans="1:8" x14ac:dyDescent="0.25">
      <c r="A68" s="105"/>
      <c r="C68" s="43" t="s">
        <v>359</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363</v>
      </c>
      <c r="C71" s="142" t="s">
        <v>458</v>
      </c>
      <c r="D71" s="142"/>
      <c r="E71" s="142"/>
      <c r="F71" s="142"/>
      <c r="G71" s="142"/>
      <c r="H71" s="155"/>
    </row>
    <row r="72" spans="1:8" ht="30.75" customHeight="1" x14ac:dyDescent="0.25">
      <c r="A72" s="105"/>
      <c r="B72" s="210" t="s">
        <v>365</v>
      </c>
      <c r="C72" s="551" t="s">
        <v>459</v>
      </c>
      <c r="D72" s="551"/>
      <c r="E72" s="551"/>
      <c r="F72" s="551"/>
      <c r="G72" s="551"/>
      <c r="H72" s="552"/>
    </row>
    <row r="73" spans="1:8" x14ac:dyDescent="0.25">
      <c r="A73" s="105"/>
      <c r="B73" s="156"/>
      <c r="C73" s="142"/>
      <c r="D73" s="142"/>
      <c r="E73" s="142"/>
      <c r="F73" s="142"/>
      <c r="G73" s="142"/>
      <c r="H73" s="155"/>
    </row>
    <row r="74" spans="1:8" x14ac:dyDescent="0.25">
      <c r="A74" s="73" t="s">
        <v>304</v>
      </c>
      <c r="B74" s="49" t="s">
        <v>367</v>
      </c>
      <c r="E74" s="91"/>
      <c r="F74" s="91"/>
      <c r="G74" s="91"/>
      <c r="H74" s="150"/>
    </row>
    <row r="75" spans="1:8" x14ac:dyDescent="0.25">
      <c r="A75" s="105"/>
      <c r="B75" s="504" t="s">
        <v>460</v>
      </c>
      <c r="C75" s="504"/>
      <c r="D75" s="504"/>
      <c r="E75" s="504"/>
      <c r="F75" s="504"/>
      <c r="G75" s="504"/>
      <c r="H75" s="505"/>
    </row>
    <row r="76" spans="1:8" x14ac:dyDescent="0.25">
      <c r="A76" s="73"/>
      <c r="B76" s="504"/>
      <c r="C76" s="504"/>
      <c r="D76" s="504"/>
      <c r="E76" s="504"/>
      <c r="F76" s="504"/>
      <c r="G76" s="504"/>
      <c r="H76" s="505"/>
    </row>
    <row r="77" spans="1:8" x14ac:dyDescent="0.25">
      <c r="A77" s="73"/>
      <c r="E77" s="91"/>
      <c r="F77" s="91"/>
      <c r="G77" s="91"/>
      <c r="H77" s="150"/>
    </row>
    <row r="78" spans="1:8" x14ac:dyDescent="0.25">
      <c r="A78" s="73"/>
      <c r="B78" s="504" t="s">
        <v>461</v>
      </c>
      <c r="C78" s="504"/>
      <c r="D78" s="504"/>
      <c r="E78" s="504"/>
      <c r="F78" s="504"/>
      <c r="G78" s="504"/>
      <c r="H78" s="505"/>
    </row>
    <row r="79" spans="1:8" x14ac:dyDescent="0.25">
      <c r="A79" s="73"/>
      <c r="B79" s="504"/>
      <c r="C79" s="504"/>
      <c r="D79" s="504"/>
      <c r="E79" s="504"/>
      <c r="F79" s="504"/>
      <c r="G79" s="504"/>
      <c r="H79" s="505"/>
    </row>
    <row r="80" spans="1:8" x14ac:dyDescent="0.25">
      <c r="A80" s="73"/>
      <c r="B80" s="504"/>
      <c r="C80" s="504"/>
      <c r="D80" s="504"/>
      <c r="E80" s="504"/>
      <c r="F80" s="504"/>
      <c r="G80" s="504"/>
      <c r="H80" s="505"/>
    </row>
    <row r="81" spans="1:8" x14ac:dyDescent="0.25">
      <c r="A81" s="73"/>
      <c r="B81" s="504"/>
      <c r="C81" s="504"/>
      <c r="D81" s="504"/>
      <c r="E81" s="504"/>
      <c r="F81" s="504"/>
      <c r="G81" s="504"/>
      <c r="H81" s="505"/>
    </row>
    <row r="82" spans="1:8" x14ac:dyDescent="0.25">
      <c r="A82" s="73"/>
      <c r="E82" s="91"/>
      <c r="F82" s="91"/>
      <c r="G82" s="91"/>
      <c r="H82" s="150"/>
    </row>
    <row r="83" spans="1:8" x14ac:dyDescent="0.25">
      <c r="A83" s="73"/>
      <c r="B83" s="49" t="s">
        <v>275</v>
      </c>
      <c r="D83" s="496"/>
      <c r="E83" s="496"/>
      <c r="F83" s="496"/>
      <c r="G83" s="496"/>
      <c r="H83" s="497"/>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462</v>
      </c>
      <c r="E86" s="157" t="s">
        <v>371</v>
      </c>
      <c r="F86" s="157" t="s">
        <v>372</v>
      </c>
      <c r="G86" s="157"/>
      <c r="H86" s="158"/>
    </row>
    <row r="87" spans="1:8" x14ac:dyDescent="0.25">
      <c r="A87" s="73"/>
      <c r="B87" s="159" t="s">
        <v>463</v>
      </c>
      <c r="C87" s="83"/>
      <c r="D87" s="160" t="s">
        <v>374</v>
      </c>
      <c r="E87" s="161" t="s">
        <v>375</v>
      </c>
      <c r="F87" s="161" t="s">
        <v>376</v>
      </c>
      <c r="G87" s="202" t="s">
        <v>377</v>
      </c>
      <c r="H87" s="203"/>
    </row>
    <row r="88" spans="1:8" x14ac:dyDescent="0.25">
      <c r="A88" s="73"/>
      <c r="B88" s="43" t="s">
        <v>464</v>
      </c>
      <c r="E88" s="91"/>
      <c r="G88" s="91"/>
      <c r="H88" s="150"/>
    </row>
    <row r="89" spans="1:8" x14ac:dyDescent="0.25">
      <c r="A89" s="73"/>
      <c r="C89" s="162" t="e">
        <f>IF(E68="Yes", "Complete Analysis", "N/A - Do Not Complete")</f>
        <v>#DIV/0!</v>
      </c>
      <c r="D89" s="285"/>
      <c r="E89" s="262"/>
      <c r="F89" s="90" t="e">
        <f>E89/E95</f>
        <v>#DIV/0!</v>
      </c>
      <c r="G89" s="500"/>
      <c r="H89" s="501"/>
    </row>
    <row r="90" spans="1:8" x14ac:dyDescent="0.25">
      <c r="A90" s="73"/>
      <c r="D90" s="285"/>
      <c r="E90" s="262"/>
      <c r="F90" s="90" t="e">
        <f>E90/E95</f>
        <v>#DIV/0!</v>
      </c>
      <c r="G90" s="500"/>
      <c r="H90" s="501"/>
    </row>
    <row r="91" spans="1:8" x14ac:dyDescent="0.25">
      <c r="A91" s="73"/>
      <c r="D91" s="285"/>
      <c r="E91" s="262"/>
      <c r="F91" s="90" t="e">
        <f>E91/E95</f>
        <v>#DIV/0!</v>
      </c>
      <c r="G91" s="500"/>
      <c r="H91" s="501"/>
    </row>
    <row r="92" spans="1:8" x14ac:dyDescent="0.25">
      <c r="A92" s="73"/>
      <c r="D92" s="285"/>
      <c r="E92" s="262"/>
      <c r="F92" s="90" t="e">
        <f>E92/E95</f>
        <v>#DIV/0!</v>
      </c>
      <c r="G92" s="500"/>
      <c r="H92" s="501"/>
    </row>
    <row r="93" spans="1:8" x14ac:dyDescent="0.25">
      <c r="A93" s="73"/>
      <c r="D93" s="285"/>
      <c r="E93" s="262"/>
      <c r="F93" s="90" t="e">
        <f>E93/E95</f>
        <v>#DIV/0!</v>
      </c>
      <c r="G93" s="500"/>
      <c r="H93" s="501"/>
    </row>
    <row r="94" spans="1:8" x14ac:dyDescent="0.25">
      <c r="A94" s="73"/>
      <c r="D94" s="286"/>
      <c r="E94" s="268"/>
      <c r="F94" s="90" t="e">
        <f>E94/E95</f>
        <v>#DIV/0!</v>
      </c>
      <c r="G94" s="498"/>
      <c r="H94" s="499"/>
    </row>
    <row r="95" spans="1:8" x14ac:dyDescent="0.25">
      <c r="A95" s="73"/>
      <c r="C95" s="163"/>
      <c r="D95" s="163" t="s">
        <v>465</v>
      </c>
      <c r="E95" s="164">
        <f>SUM(E89:E94)</f>
        <v>0</v>
      </c>
      <c r="F95" s="91"/>
      <c r="G95" s="165" t="s">
        <v>380</v>
      </c>
      <c r="H95" s="290"/>
    </row>
    <row r="96" spans="1:8" x14ac:dyDescent="0.25">
      <c r="A96" s="73"/>
      <c r="E96" s="91"/>
      <c r="F96" s="91"/>
      <c r="G96" s="91"/>
      <c r="H96" s="150"/>
    </row>
    <row r="97" spans="1:8" x14ac:dyDescent="0.25">
      <c r="A97" s="73"/>
      <c r="B97" s="43" t="s">
        <v>466</v>
      </c>
      <c r="E97" s="91"/>
      <c r="F97" s="91"/>
      <c r="G97" s="91"/>
      <c r="H97" s="150"/>
    </row>
    <row r="98" spans="1:8" x14ac:dyDescent="0.25">
      <c r="A98" s="73"/>
      <c r="C98" s="162" t="e">
        <f>IF(F68="Yes", "Complete Analysis", "N/A - Do Not Complete")</f>
        <v>#DIV/0!</v>
      </c>
      <c r="D98" s="285"/>
      <c r="E98" s="262"/>
      <c r="F98" s="90" t="e">
        <f>E98/E104</f>
        <v>#DIV/0!</v>
      </c>
      <c r="G98" s="500"/>
      <c r="H98" s="501"/>
    </row>
    <row r="99" spans="1:8" x14ac:dyDescent="0.25">
      <c r="A99" s="73"/>
      <c r="D99" s="285"/>
      <c r="E99" s="262"/>
      <c r="F99" s="90" t="e">
        <f>E99/E104</f>
        <v>#DIV/0!</v>
      </c>
      <c r="G99" s="500"/>
      <c r="H99" s="501"/>
    </row>
    <row r="100" spans="1:8" x14ac:dyDescent="0.25">
      <c r="A100" s="73"/>
      <c r="D100" s="285"/>
      <c r="E100" s="262"/>
      <c r="F100" s="90" t="e">
        <f>E100/E104</f>
        <v>#DIV/0!</v>
      </c>
      <c r="G100" s="500"/>
      <c r="H100" s="501"/>
    </row>
    <row r="101" spans="1:8" x14ac:dyDescent="0.25">
      <c r="A101" s="73"/>
      <c r="D101" s="285"/>
      <c r="E101" s="262"/>
      <c r="F101" s="90" t="e">
        <f>E101/E104</f>
        <v>#DIV/0!</v>
      </c>
      <c r="G101" s="500"/>
      <c r="H101" s="501"/>
    </row>
    <row r="102" spans="1:8" x14ac:dyDescent="0.25">
      <c r="A102" s="73"/>
      <c r="D102" s="285"/>
      <c r="E102" s="262"/>
      <c r="F102" s="90" t="e">
        <f>E102/E104</f>
        <v>#DIV/0!</v>
      </c>
      <c r="G102" s="500"/>
      <c r="H102" s="501"/>
    </row>
    <row r="103" spans="1:8" x14ac:dyDescent="0.25">
      <c r="A103" s="73"/>
      <c r="D103" s="286"/>
      <c r="E103" s="268"/>
      <c r="F103" s="90" t="e">
        <f>E103/E104</f>
        <v>#DIV/0!</v>
      </c>
      <c r="G103" s="498"/>
      <c r="H103" s="499"/>
    </row>
    <row r="104" spans="1:8" x14ac:dyDescent="0.25">
      <c r="A104" s="73"/>
      <c r="D104" s="163" t="s">
        <v>467</v>
      </c>
      <c r="E104" s="164">
        <f>SUM(E98:E103)</f>
        <v>0</v>
      </c>
      <c r="F104" s="91"/>
      <c r="G104" s="165" t="s">
        <v>380</v>
      </c>
      <c r="H104" s="290"/>
    </row>
    <row r="105" spans="1:8" x14ac:dyDescent="0.25">
      <c r="A105" s="73"/>
      <c r="D105" s="163"/>
      <c r="E105" s="139"/>
      <c r="F105" s="91"/>
      <c r="G105" s="165"/>
      <c r="H105" s="205"/>
    </row>
    <row r="106" spans="1:8" x14ac:dyDescent="0.25">
      <c r="A106" s="105"/>
      <c r="B106" s="43" t="s">
        <v>468</v>
      </c>
      <c r="E106" s="91"/>
      <c r="F106" s="91"/>
      <c r="G106" s="91"/>
      <c r="H106" s="150"/>
    </row>
    <row r="107" spans="1:8" x14ac:dyDescent="0.25">
      <c r="A107" s="105"/>
      <c r="C107" s="162" t="e">
        <f>IF(G68="Yes", "Complete Analysis", "N/A - Do Not Complete")</f>
        <v>#DIV/0!</v>
      </c>
      <c r="D107" s="285"/>
      <c r="E107" s="262"/>
      <c r="F107" s="90" t="e">
        <f>E107/E113</f>
        <v>#DIV/0!</v>
      </c>
      <c r="G107" s="500"/>
      <c r="H107" s="501"/>
    </row>
    <row r="108" spans="1:8" x14ac:dyDescent="0.25">
      <c r="A108" s="105"/>
      <c r="D108" s="285"/>
      <c r="E108" s="262"/>
      <c r="F108" s="90" t="e">
        <f>E108/E113</f>
        <v>#DIV/0!</v>
      </c>
      <c r="G108" s="500"/>
      <c r="H108" s="501"/>
    </row>
    <row r="109" spans="1:8" x14ac:dyDescent="0.25">
      <c r="A109" s="105"/>
      <c r="D109" s="285"/>
      <c r="E109" s="262"/>
      <c r="F109" s="90" t="e">
        <f>E109/E113</f>
        <v>#DIV/0!</v>
      </c>
      <c r="G109" s="500"/>
      <c r="H109" s="501"/>
    </row>
    <row r="110" spans="1:8" x14ac:dyDescent="0.25">
      <c r="A110" s="105"/>
      <c r="D110" s="285"/>
      <c r="E110" s="262"/>
      <c r="F110" s="90" t="e">
        <f>E110/E113</f>
        <v>#DIV/0!</v>
      </c>
      <c r="G110" s="500"/>
      <c r="H110" s="501"/>
    </row>
    <row r="111" spans="1:8" x14ac:dyDescent="0.25">
      <c r="A111" s="105"/>
      <c r="D111" s="285"/>
      <c r="E111" s="262"/>
      <c r="F111" s="90" t="e">
        <f>E111/E113</f>
        <v>#DIV/0!</v>
      </c>
      <c r="G111" s="500"/>
      <c r="H111" s="501"/>
    </row>
    <row r="112" spans="1:8" x14ac:dyDescent="0.25">
      <c r="A112" s="105"/>
      <c r="D112" s="286"/>
      <c r="E112" s="268"/>
      <c r="F112" s="90" t="e">
        <f>E112/E113</f>
        <v>#DIV/0!</v>
      </c>
      <c r="G112" s="498"/>
      <c r="H112" s="499"/>
    </row>
    <row r="113" spans="1:8" x14ac:dyDescent="0.25">
      <c r="A113" s="105"/>
      <c r="D113" s="163" t="s">
        <v>469</v>
      </c>
      <c r="E113" s="164">
        <f>SUM(E107:E112)</f>
        <v>0</v>
      </c>
      <c r="F113" s="91"/>
      <c r="G113" s="165" t="s">
        <v>380</v>
      </c>
      <c r="H113" s="290"/>
    </row>
    <row r="114" spans="1:8" x14ac:dyDescent="0.25">
      <c r="A114" s="105"/>
      <c r="E114" s="91"/>
      <c r="F114" s="91"/>
      <c r="G114" s="91"/>
      <c r="H114" s="150"/>
    </row>
    <row r="115" spans="1:8" x14ac:dyDescent="0.25">
      <c r="A115" s="105"/>
      <c r="B115" s="43" t="s">
        <v>470</v>
      </c>
      <c r="E115" s="91"/>
      <c r="F115" s="91"/>
      <c r="G115" s="91"/>
      <c r="H115" s="150"/>
    </row>
    <row r="116" spans="1:8" x14ac:dyDescent="0.25">
      <c r="A116" s="105"/>
      <c r="C116" s="162" t="e">
        <f>IF(H68="Yes", "Complete Analysis", "N/A - Do Not Complete")</f>
        <v>#DIV/0!</v>
      </c>
      <c r="D116" s="285"/>
      <c r="E116" s="262"/>
      <c r="F116" s="90" t="e">
        <f>E116/E122</f>
        <v>#DIV/0!</v>
      </c>
      <c r="G116" s="500"/>
      <c r="H116" s="501"/>
    </row>
    <row r="117" spans="1:8" x14ac:dyDescent="0.25">
      <c r="A117" s="105"/>
      <c r="C117" s="162"/>
      <c r="D117" s="285"/>
      <c r="E117" s="262"/>
      <c r="F117" s="90" t="e">
        <f>E117/E122</f>
        <v>#DIV/0!</v>
      </c>
      <c r="G117" s="500"/>
      <c r="H117" s="501"/>
    </row>
    <row r="118" spans="1:8" x14ac:dyDescent="0.25">
      <c r="A118" s="105"/>
      <c r="C118" s="162"/>
      <c r="D118" s="285"/>
      <c r="E118" s="262"/>
      <c r="F118" s="90" t="e">
        <f>E118/E122</f>
        <v>#DIV/0!</v>
      </c>
      <c r="G118" s="500"/>
      <c r="H118" s="501"/>
    </row>
    <row r="119" spans="1:8" x14ac:dyDescent="0.25">
      <c r="A119" s="105"/>
      <c r="C119" s="162"/>
      <c r="D119" s="285"/>
      <c r="E119" s="262"/>
      <c r="F119" s="90" t="e">
        <f>E119/E122</f>
        <v>#DIV/0!</v>
      </c>
      <c r="G119" s="500"/>
      <c r="H119" s="501"/>
    </row>
    <row r="120" spans="1:8" x14ac:dyDescent="0.25">
      <c r="A120" s="105"/>
      <c r="C120" s="162"/>
      <c r="D120" s="285"/>
      <c r="E120" s="262"/>
      <c r="F120" s="90" t="e">
        <f>E120/E122</f>
        <v>#DIV/0!</v>
      </c>
      <c r="G120" s="500"/>
      <c r="H120" s="501"/>
    </row>
    <row r="121" spans="1:8" x14ac:dyDescent="0.25">
      <c r="A121" s="105"/>
      <c r="C121" s="162"/>
      <c r="D121" s="286"/>
      <c r="E121" s="268"/>
      <c r="F121" s="90" t="e">
        <f>E121/E122</f>
        <v>#DIV/0!</v>
      </c>
      <c r="G121" s="498"/>
      <c r="H121" s="499"/>
    </row>
    <row r="122" spans="1:8" x14ac:dyDescent="0.25">
      <c r="A122" s="105"/>
      <c r="C122" s="162"/>
      <c r="D122" s="163" t="s">
        <v>471</v>
      </c>
      <c r="E122" s="164">
        <f>SUM(E116:E121)</f>
        <v>0</v>
      </c>
      <c r="F122" s="90"/>
      <c r="G122" s="165" t="s">
        <v>380</v>
      </c>
      <c r="H122" s="290"/>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92" t="s">
        <v>487</v>
      </c>
      <c r="B125" s="493"/>
      <c r="C125" s="493"/>
      <c r="D125" s="493"/>
      <c r="E125" s="493"/>
      <c r="F125" s="493"/>
      <c r="G125" s="493"/>
      <c r="H125" s="494"/>
    </row>
    <row r="126" spans="1:8" ht="15" customHeight="1" x14ac:dyDescent="0.25">
      <c r="A126" s="73" t="s">
        <v>309</v>
      </c>
      <c r="B126" s="74" t="s">
        <v>473</v>
      </c>
      <c r="C126" s="74"/>
      <c r="D126" s="74"/>
      <c r="E126" s="74"/>
      <c r="F126" s="74"/>
      <c r="G126" s="74"/>
      <c r="H126" s="206"/>
    </row>
    <row r="127" spans="1:8" x14ac:dyDescent="0.25">
      <c r="A127" s="105"/>
      <c r="H127" s="75"/>
    </row>
    <row r="128" spans="1:8" x14ac:dyDescent="0.25">
      <c r="A128" s="73"/>
      <c r="B128" s="49" t="s">
        <v>275</v>
      </c>
      <c r="D128" s="496"/>
      <c r="E128" s="496"/>
      <c r="F128" s="496"/>
      <c r="G128" s="496"/>
      <c r="H128" s="497"/>
    </row>
    <row r="129" spans="1:8" x14ac:dyDescent="0.25">
      <c r="A129" s="73"/>
      <c r="C129" s="77"/>
      <c r="D129" s="77"/>
      <c r="E129" s="77"/>
      <c r="F129" s="77"/>
      <c r="G129" s="77"/>
      <c r="H129" s="78"/>
    </row>
    <row r="130" spans="1:8" x14ac:dyDescent="0.25">
      <c r="A130" s="105"/>
      <c r="E130" s="546" t="s">
        <v>346</v>
      </c>
      <c r="F130" s="547"/>
      <c r="G130" s="547"/>
      <c r="H130" s="548"/>
    </row>
    <row r="131" spans="1:8" x14ac:dyDescent="0.25">
      <c r="A131" s="105"/>
      <c r="E131" s="79" t="s">
        <v>311</v>
      </c>
      <c r="F131" s="79" t="s">
        <v>311</v>
      </c>
      <c r="G131" s="79" t="s">
        <v>311</v>
      </c>
      <c r="H131" s="80" t="s">
        <v>311</v>
      </c>
    </row>
    <row r="132" spans="1:8" x14ac:dyDescent="0.25">
      <c r="A132" s="105"/>
      <c r="E132" s="79" t="s">
        <v>450</v>
      </c>
      <c r="F132" s="79" t="s">
        <v>451</v>
      </c>
      <c r="G132" s="79" t="s">
        <v>452</v>
      </c>
      <c r="H132" s="80" t="s">
        <v>453</v>
      </c>
    </row>
    <row r="133" spans="1:8" x14ac:dyDescent="0.25">
      <c r="A133" s="105"/>
      <c r="B133" s="81" t="s">
        <v>414</v>
      </c>
      <c r="C133" s="82"/>
      <c r="D133" s="83"/>
      <c r="E133" s="82" t="s">
        <v>454</v>
      </c>
      <c r="F133" s="82" t="s">
        <v>455</v>
      </c>
      <c r="G133" s="82" t="s">
        <v>456</v>
      </c>
      <c r="H133" s="134" t="s">
        <v>457</v>
      </c>
    </row>
    <row r="134" spans="1:8" ht="21.95" customHeight="1" x14ac:dyDescent="0.25">
      <c r="A134" s="105"/>
      <c r="B134" s="87" t="s">
        <v>354</v>
      </c>
      <c r="C134" s="79"/>
      <c r="D134" s="79"/>
      <c r="E134" s="79"/>
      <c r="F134" s="79"/>
      <c r="G134" s="79"/>
      <c r="H134" s="80"/>
    </row>
    <row r="135" spans="1:8" ht="15" customHeight="1" x14ac:dyDescent="0.25">
      <c r="A135" s="105"/>
      <c r="B135" s="502"/>
      <c r="C135" s="514"/>
      <c r="D135" s="503"/>
      <c r="E135" s="267"/>
      <c r="F135" s="267"/>
      <c r="G135" s="282"/>
      <c r="H135" s="283"/>
    </row>
    <row r="136" spans="1:8" x14ac:dyDescent="0.25">
      <c r="A136" s="105"/>
      <c r="B136" s="502"/>
      <c r="C136" s="514"/>
      <c r="D136" s="503"/>
      <c r="E136" s="267"/>
      <c r="F136" s="267"/>
      <c r="G136" s="282"/>
      <c r="H136" s="283"/>
    </row>
    <row r="137" spans="1:8" x14ac:dyDescent="0.25">
      <c r="A137" s="105"/>
      <c r="B137" s="502"/>
      <c r="C137" s="514"/>
      <c r="D137" s="503"/>
      <c r="E137" s="267"/>
      <c r="F137" s="267"/>
      <c r="G137" s="282"/>
      <c r="H137" s="283"/>
    </row>
    <row r="138" spans="1:8" x14ac:dyDescent="0.25">
      <c r="A138" s="105"/>
      <c r="B138" s="502"/>
      <c r="C138" s="514"/>
      <c r="D138" s="503"/>
      <c r="E138" s="267"/>
      <c r="F138" s="267"/>
      <c r="G138" s="282"/>
      <c r="H138" s="283"/>
    </row>
    <row r="139" spans="1:8" x14ac:dyDescent="0.25">
      <c r="A139" s="105"/>
      <c r="B139" s="502"/>
      <c r="C139" s="514"/>
      <c r="D139" s="503"/>
      <c r="E139" s="267"/>
      <c r="F139" s="267"/>
      <c r="G139" s="282"/>
      <c r="H139" s="283"/>
    </row>
    <row r="140" spans="1:8" x14ac:dyDescent="0.25">
      <c r="A140" s="105"/>
      <c r="B140" s="502"/>
      <c r="C140" s="514"/>
      <c r="D140" s="503"/>
      <c r="E140" s="267"/>
      <c r="F140" s="267"/>
      <c r="G140" s="282"/>
      <c r="H140" s="283"/>
    </row>
    <row r="141" spans="1:8" x14ac:dyDescent="0.25">
      <c r="A141" s="105"/>
      <c r="B141" s="502"/>
      <c r="C141" s="514"/>
      <c r="D141" s="503"/>
      <c r="E141" s="267"/>
      <c r="F141" s="267"/>
      <c r="G141" s="282"/>
      <c r="H141" s="283"/>
    </row>
    <row r="142" spans="1:8" x14ac:dyDescent="0.25">
      <c r="A142" s="105"/>
      <c r="B142" s="502"/>
      <c r="C142" s="514"/>
      <c r="D142" s="503"/>
      <c r="E142" s="267"/>
      <c r="F142" s="267"/>
      <c r="G142" s="282"/>
      <c r="H142" s="283"/>
    </row>
    <row r="143" spans="1:8" x14ac:dyDescent="0.25">
      <c r="A143" s="105"/>
      <c r="B143" s="502"/>
      <c r="C143" s="514"/>
      <c r="D143" s="503"/>
      <c r="E143" s="267"/>
      <c r="F143" s="267"/>
      <c r="G143" s="282"/>
      <c r="H143" s="283"/>
    </row>
    <row r="144" spans="1:8" x14ac:dyDescent="0.25">
      <c r="A144" s="105"/>
      <c r="B144" s="502"/>
      <c r="C144" s="514"/>
      <c r="D144" s="503"/>
      <c r="E144" s="267"/>
      <c r="F144" s="267"/>
      <c r="G144" s="282"/>
      <c r="H144" s="283"/>
    </row>
    <row r="145" spans="1:8" x14ac:dyDescent="0.25">
      <c r="A145" s="105"/>
      <c r="B145" s="481" t="s">
        <v>288</v>
      </c>
      <c r="C145" s="482"/>
      <c r="D145" s="483"/>
      <c r="E145" s="267"/>
      <c r="F145" s="267"/>
      <c r="G145" s="282"/>
      <c r="H145" s="283"/>
    </row>
    <row r="146" spans="1:8" x14ac:dyDescent="0.25">
      <c r="A146" s="105"/>
      <c r="B146" s="502"/>
      <c r="C146" s="514"/>
      <c r="D146" s="503"/>
      <c r="E146" s="267"/>
      <c r="F146" s="267"/>
      <c r="G146" s="282"/>
      <c r="H146" s="283"/>
    </row>
    <row r="147" spans="1:8" ht="21.95" customHeight="1" x14ac:dyDescent="0.25">
      <c r="A147" s="105"/>
      <c r="B147" s="87" t="s">
        <v>355</v>
      </c>
      <c r="C147" s="112"/>
      <c r="D147" s="139"/>
      <c r="E147" s="139"/>
      <c r="F147" s="139"/>
      <c r="G147" s="140"/>
      <c r="H147" s="141"/>
    </row>
    <row r="148" spans="1:8" ht="15" customHeight="1" x14ac:dyDescent="0.25">
      <c r="A148" s="105"/>
      <c r="B148" s="502"/>
      <c r="C148" s="514"/>
      <c r="D148" s="503"/>
      <c r="E148" s="267"/>
      <c r="F148" s="267"/>
      <c r="G148" s="282"/>
      <c r="H148" s="283"/>
    </row>
    <row r="149" spans="1:8" x14ac:dyDescent="0.25">
      <c r="A149" s="105"/>
      <c r="B149" s="502"/>
      <c r="C149" s="514"/>
      <c r="D149" s="503"/>
      <c r="E149" s="267"/>
      <c r="F149" s="267"/>
      <c r="G149" s="282"/>
      <c r="H149" s="283"/>
    </row>
    <row r="150" spans="1:8" x14ac:dyDescent="0.25">
      <c r="A150" s="105"/>
      <c r="B150" s="502"/>
      <c r="C150" s="514"/>
      <c r="D150" s="503"/>
      <c r="E150" s="267"/>
      <c r="F150" s="267"/>
      <c r="G150" s="282"/>
      <c r="H150" s="283"/>
    </row>
    <row r="151" spans="1:8" x14ac:dyDescent="0.25">
      <c r="A151" s="105"/>
      <c r="B151" s="502"/>
      <c r="C151" s="514"/>
      <c r="D151" s="503"/>
      <c r="E151" s="267"/>
      <c r="F151" s="267"/>
      <c r="G151" s="282"/>
      <c r="H151" s="283"/>
    </row>
    <row r="152" spans="1:8" x14ac:dyDescent="0.25">
      <c r="A152" s="105"/>
      <c r="B152" s="502"/>
      <c r="C152" s="514"/>
      <c r="D152" s="503"/>
      <c r="E152" s="267"/>
      <c r="F152" s="267"/>
      <c r="G152" s="282"/>
      <c r="H152" s="283"/>
    </row>
    <row r="153" spans="1:8" x14ac:dyDescent="0.25">
      <c r="A153" s="105"/>
      <c r="B153" s="502"/>
      <c r="C153" s="514"/>
      <c r="D153" s="503"/>
      <c r="E153" s="267"/>
      <c r="F153" s="267"/>
      <c r="G153" s="282"/>
      <c r="H153" s="283"/>
    </row>
    <row r="154" spans="1:8" x14ac:dyDescent="0.25">
      <c r="A154" s="105"/>
      <c r="B154" s="502"/>
      <c r="C154" s="514"/>
      <c r="D154" s="503"/>
      <c r="E154" s="267"/>
      <c r="F154" s="267"/>
      <c r="G154" s="282"/>
      <c r="H154" s="283"/>
    </row>
    <row r="155" spans="1:8" x14ac:dyDescent="0.25">
      <c r="A155" s="105"/>
      <c r="B155" s="502"/>
      <c r="C155" s="514"/>
      <c r="D155" s="503"/>
      <c r="E155" s="267"/>
      <c r="F155" s="267"/>
      <c r="G155" s="282"/>
      <c r="H155" s="283"/>
    </row>
    <row r="156" spans="1:8" x14ac:dyDescent="0.25">
      <c r="A156" s="105"/>
      <c r="B156" s="502"/>
      <c r="C156" s="514"/>
      <c r="D156" s="503"/>
      <c r="E156" s="267"/>
      <c r="F156" s="267"/>
      <c r="G156" s="282"/>
      <c r="H156" s="283"/>
    </row>
    <row r="157" spans="1:8" x14ac:dyDescent="0.25">
      <c r="A157" s="105"/>
      <c r="B157" s="502"/>
      <c r="C157" s="514"/>
      <c r="D157" s="503"/>
      <c r="E157" s="267"/>
      <c r="F157" s="267"/>
      <c r="G157" s="282"/>
      <c r="H157" s="283"/>
    </row>
    <row r="158" spans="1:8" x14ac:dyDescent="0.25">
      <c r="A158" s="105"/>
      <c r="B158" s="481" t="s">
        <v>288</v>
      </c>
      <c r="C158" s="482"/>
      <c r="D158" s="483"/>
      <c r="E158" s="267"/>
      <c r="F158" s="267"/>
      <c r="G158" s="282"/>
      <c r="H158" s="283"/>
    </row>
    <row r="159" spans="1:8" x14ac:dyDescent="0.25">
      <c r="A159" s="105"/>
      <c r="B159" s="502"/>
      <c r="C159" s="514"/>
      <c r="D159" s="503"/>
      <c r="E159" s="267"/>
      <c r="F159" s="267"/>
      <c r="G159" s="282"/>
      <c r="H159" s="283"/>
    </row>
    <row r="160" spans="1:8" x14ac:dyDescent="0.25">
      <c r="A160" s="105"/>
      <c r="B160" s="142"/>
      <c r="C160" s="119"/>
      <c r="D160" s="207"/>
      <c r="E160" s="207"/>
      <c r="F160" s="207"/>
      <c r="G160" s="207"/>
      <c r="H160" s="208"/>
    </row>
    <row r="161" spans="1:8" x14ac:dyDescent="0.25">
      <c r="A161" s="73" t="s">
        <v>314</v>
      </c>
      <c r="B161" s="117" t="s">
        <v>315</v>
      </c>
      <c r="C161" s="118"/>
      <c r="D161" s="118"/>
      <c r="E161" s="119"/>
      <c r="F161" s="119"/>
      <c r="G161" s="119"/>
      <c r="H161" s="172"/>
    </row>
    <row r="162" spans="1:8" x14ac:dyDescent="0.25">
      <c r="A162" s="105"/>
      <c r="B162" s="484"/>
      <c r="C162" s="484"/>
      <c r="D162" s="484"/>
      <c r="E162" s="484"/>
      <c r="F162" s="484"/>
      <c r="G162" s="484"/>
      <c r="H162" s="485"/>
    </row>
    <row r="163" spans="1:8" x14ac:dyDescent="0.25">
      <c r="A163" s="105"/>
      <c r="B163" s="484"/>
      <c r="C163" s="484"/>
      <c r="D163" s="484"/>
      <c r="E163" s="484"/>
      <c r="F163" s="484"/>
      <c r="G163" s="484"/>
      <c r="H163" s="485"/>
    </row>
    <row r="164" spans="1:8" ht="15.75" thickBot="1" x14ac:dyDescent="0.3">
      <c r="A164" s="120"/>
      <c r="B164" s="173"/>
      <c r="C164" s="174"/>
      <c r="D164" s="174"/>
      <c r="E164" s="174"/>
      <c r="F164" s="174"/>
      <c r="G164" s="174"/>
      <c r="H164" s="209"/>
    </row>
  </sheetData>
  <sheetProtection algorithmName="SHA-512" hashValue="rEGof0dudqyrlWJhbxuE+/w6DeI7QvfqT0Tq3alJ6UeqqYVjsqQpo62bmwkiDzkdYkQoGh4/OzfnjId+Wmf+Dw==" saltValue="YcvdOETy+CiygMBW1Joz2g=="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50" priority="1">
      <formula>AND($F$11="no",$F$13="no",$F$15="no",$F$17="no")</formula>
    </cfRule>
  </conditionalFormatting>
  <conditionalFormatting sqref="E39:E50 E52:E64 E66:E69 B88:H95 E135:E146 E148:E159">
    <cfRule type="expression" dxfId="49" priority="5">
      <formula>$F$11="no"</formula>
    </cfRule>
  </conditionalFormatting>
  <conditionalFormatting sqref="F39:F50 F52:F64 F66:F69 B97:H104 F135:F146 F148:F159">
    <cfRule type="expression" dxfId="48" priority="4">
      <formula>$F$13="no"</formula>
    </cfRule>
  </conditionalFormatting>
  <conditionalFormatting sqref="G39:G50 G52:G64 G66:G69 B106:H113 G135:G146 G148:G159">
    <cfRule type="expression" dxfId="47" priority="3">
      <formula>$F$15="no"</formula>
    </cfRule>
  </conditionalFormatting>
  <conditionalFormatting sqref="H39:H50 H52:H64 H66:H69 B115:H122 H135:H146 H148:H159">
    <cfRule type="expression" dxfId="46"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2"/>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Families MHPAEA Parity</v>
      </c>
      <c r="E1" s="41" t="s">
        <v>59</v>
      </c>
    </row>
    <row r="2" spans="1:5" ht="26.25" x14ac:dyDescent="0.4">
      <c r="A2" s="3" t="s">
        <v>1</v>
      </c>
    </row>
    <row r="3" spans="1:5" ht="21" x14ac:dyDescent="0.35">
      <c r="A3" s="7" t="s">
        <v>29</v>
      </c>
    </row>
    <row r="5" spans="1:5" x14ac:dyDescent="0.25">
      <c r="A5" s="12" t="s">
        <v>60</v>
      </c>
    </row>
    <row r="6" spans="1:5" x14ac:dyDescent="0.25">
      <c r="A6" s="8"/>
    </row>
    <row r="7" spans="1:5" x14ac:dyDescent="0.25">
      <c r="A7" s="459" t="s">
        <v>61</v>
      </c>
      <c r="B7" s="459"/>
      <c r="C7" s="459"/>
      <c r="D7" s="459"/>
      <c r="E7" s="459"/>
    </row>
    <row r="8" spans="1:5" x14ac:dyDescent="0.25">
      <c r="A8" s="459"/>
      <c r="B8" s="459"/>
      <c r="C8" s="459"/>
      <c r="D8" s="459"/>
      <c r="E8" s="459"/>
    </row>
    <row r="9" spans="1:5" x14ac:dyDescent="0.25">
      <c r="A9" s="6"/>
      <c r="B9" s="6"/>
      <c r="C9" s="6"/>
      <c r="D9" s="6"/>
      <c r="E9" s="6"/>
    </row>
    <row r="10" spans="1:5" x14ac:dyDescent="0.25">
      <c r="A10" s="459" t="s">
        <v>62</v>
      </c>
      <c r="B10" s="459"/>
      <c r="C10" s="459"/>
      <c r="D10" s="459"/>
      <c r="E10" s="459"/>
    </row>
    <row r="11" spans="1:5" x14ac:dyDescent="0.25">
      <c r="A11" s="459"/>
      <c r="B11" s="459"/>
      <c r="C11" s="459"/>
      <c r="D11" s="459"/>
      <c r="E11" s="459"/>
    </row>
    <row r="12" spans="1:5" x14ac:dyDescent="0.25">
      <c r="A12" s="6"/>
      <c r="B12" s="6"/>
      <c r="C12" s="6"/>
      <c r="D12" s="6"/>
      <c r="E12" s="6"/>
    </row>
    <row r="13" spans="1:5" x14ac:dyDescent="0.25">
      <c r="A13" s="459" t="s">
        <v>63</v>
      </c>
      <c r="B13" s="459"/>
      <c r="C13" s="459"/>
      <c r="D13" s="459"/>
      <c r="E13" s="459"/>
    </row>
    <row r="14" spans="1:5" x14ac:dyDescent="0.25">
      <c r="A14" s="459"/>
      <c r="B14" s="459"/>
      <c r="C14" s="459"/>
      <c r="D14" s="459"/>
      <c r="E14" s="459"/>
    </row>
    <row r="15" spans="1:5" x14ac:dyDescent="0.25">
      <c r="A15" s="6"/>
      <c r="B15" s="6"/>
      <c r="C15" s="6"/>
      <c r="D15" s="6"/>
      <c r="E15" s="6"/>
    </row>
    <row r="16" spans="1:5" x14ac:dyDescent="0.25">
      <c r="A16" s="459" t="s">
        <v>64</v>
      </c>
      <c r="B16" s="459"/>
      <c r="C16" s="459"/>
      <c r="D16" s="459"/>
      <c r="E16" s="459"/>
    </row>
    <row r="17" spans="1:5" x14ac:dyDescent="0.25">
      <c r="A17" s="459"/>
      <c r="B17" s="459"/>
      <c r="C17" s="459"/>
      <c r="D17" s="459"/>
      <c r="E17" s="459"/>
    </row>
    <row r="18" spans="1:5" x14ac:dyDescent="0.25">
      <c r="A18" s="459"/>
      <c r="B18" s="459"/>
      <c r="C18" s="459"/>
      <c r="D18" s="459"/>
      <c r="E18" s="459"/>
    </row>
    <row r="19" spans="1:5" x14ac:dyDescent="0.25">
      <c r="A19" s="459" t="s">
        <v>65</v>
      </c>
      <c r="B19" s="459"/>
      <c r="C19" s="459"/>
      <c r="D19" s="459"/>
      <c r="E19" s="459"/>
    </row>
    <row r="20" spans="1:5" x14ac:dyDescent="0.25">
      <c r="A20" s="459"/>
      <c r="B20" s="459"/>
      <c r="C20" s="459"/>
      <c r="D20" s="459"/>
      <c r="E20" s="459"/>
    </row>
    <row r="21" spans="1:5" x14ac:dyDescent="0.25">
      <c r="A21" s="6"/>
      <c r="B21" s="6"/>
      <c r="C21" s="6"/>
      <c r="D21" s="6"/>
      <c r="E21" s="6"/>
    </row>
    <row r="22" spans="1:5" x14ac:dyDescent="0.25">
      <c r="A22" s="459" t="s">
        <v>66</v>
      </c>
      <c r="B22" s="459"/>
      <c r="C22" s="459"/>
      <c r="D22" s="459"/>
      <c r="E22" s="459"/>
    </row>
    <row r="23" spans="1:5" x14ac:dyDescent="0.25">
      <c r="A23" s="459"/>
      <c r="B23" s="459"/>
      <c r="C23" s="459"/>
      <c r="D23" s="459"/>
      <c r="E23" s="459"/>
    </row>
    <row r="24" spans="1:5" x14ac:dyDescent="0.25">
      <c r="A24" s="6"/>
      <c r="B24" s="6"/>
      <c r="C24" s="6"/>
      <c r="D24" s="6"/>
      <c r="E24" s="6"/>
    </row>
    <row r="25" spans="1:5" x14ac:dyDescent="0.25">
      <c r="A25" s="459" t="s">
        <v>67</v>
      </c>
      <c r="B25" s="459"/>
      <c r="C25" s="459"/>
      <c r="D25" s="459"/>
      <c r="E25" s="459"/>
    </row>
    <row r="26" spans="1:5" x14ac:dyDescent="0.25">
      <c r="A26" s="459"/>
      <c r="B26" s="459"/>
      <c r="C26" s="459"/>
      <c r="D26" s="459"/>
      <c r="E26" s="459"/>
    </row>
    <row r="27" spans="1:5" x14ac:dyDescent="0.25">
      <c r="A27" s="459"/>
      <c r="B27" s="459"/>
      <c r="C27" s="459"/>
      <c r="D27" s="459"/>
      <c r="E27" s="459"/>
    </row>
    <row r="28" spans="1:5" x14ac:dyDescent="0.25">
      <c r="A28" s="459"/>
      <c r="B28" s="459"/>
      <c r="C28" s="459"/>
      <c r="D28" s="459"/>
      <c r="E28" s="459"/>
    </row>
    <row r="29" spans="1:5" x14ac:dyDescent="0.25">
      <c r="A29" s="459"/>
      <c r="B29" s="459"/>
      <c r="C29" s="459"/>
      <c r="D29" s="459"/>
      <c r="E29" s="459"/>
    </row>
    <row r="31" spans="1:5" x14ac:dyDescent="0.25">
      <c r="A31" s="12" t="s">
        <v>68</v>
      </c>
    </row>
    <row r="33" spans="1:15" ht="33.75" customHeight="1" x14ac:dyDescent="0.25">
      <c r="A33" s="459" t="s">
        <v>69</v>
      </c>
      <c r="B33" s="459"/>
      <c r="C33" s="459"/>
      <c r="D33" s="459"/>
      <c r="E33" s="459"/>
    </row>
    <row r="35" spans="1:15" x14ac:dyDescent="0.25">
      <c r="A35" t="s">
        <v>70</v>
      </c>
    </row>
    <row r="37" spans="1:15" x14ac:dyDescent="0.25">
      <c r="A37" t="s">
        <v>71</v>
      </c>
    </row>
    <row r="39" spans="1:15" x14ac:dyDescent="0.25">
      <c r="A39" s="459" t="s">
        <v>72</v>
      </c>
      <c r="B39" s="459"/>
      <c r="C39" s="459"/>
      <c r="D39" s="459"/>
      <c r="E39" s="459"/>
    </row>
    <row r="40" spans="1:15" x14ac:dyDescent="0.25">
      <c r="A40" s="459"/>
      <c r="B40" s="459"/>
      <c r="C40" s="459"/>
      <c r="D40" s="459"/>
      <c r="E40" s="459"/>
    </row>
    <row r="41" spans="1:15" x14ac:dyDescent="0.25">
      <c r="A41" s="459"/>
      <c r="B41" s="459"/>
      <c r="C41" s="459"/>
      <c r="D41" s="459"/>
      <c r="E41" s="459"/>
    </row>
    <row r="42" spans="1:15" x14ac:dyDescent="0.25">
      <c r="A42" s="459" t="s">
        <v>73</v>
      </c>
      <c r="B42" s="459"/>
      <c r="C42" s="459"/>
      <c r="D42" s="459"/>
      <c r="E42" s="459"/>
    </row>
    <row r="43" spans="1:15" x14ac:dyDescent="0.25">
      <c r="A43" s="459"/>
      <c r="B43" s="459"/>
      <c r="C43" s="459"/>
      <c r="D43" s="459"/>
      <c r="E43" s="459"/>
    </row>
    <row r="44" spans="1:15" x14ac:dyDescent="0.25">
      <c r="A44" s="459"/>
      <c r="B44" s="459"/>
      <c r="C44" s="459"/>
      <c r="D44" s="459"/>
      <c r="E44" s="459"/>
    </row>
    <row r="45" spans="1:15" x14ac:dyDescent="0.25">
      <c r="A45" s="459"/>
      <c r="B45" s="459"/>
      <c r="C45" s="459"/>
      <c r="D45" s="459"/>
      <c r="E45" s="459"/>
    </row>
    <row r="46" spans="1:15" x14ac:dyDescent="0.25">
      <c r="A46" s="459"/>
      <c r="B46" s="459"/>
      <c r="C46" s="459"/>
      <c r="D46" s="459"/>
      <c r="E46" s="459"/>
    </row>
    <row r="47" spans="1:15" x14ac:dyDescent="0.25">
      <c r="A47" s="6"/>
      <c r="B47" s="33"/>
      <c r="C47" s="33"/>
      <c r="D47" s="33"/>
      <c r="E47" s="6"/>
      <c r="O47" s="34"/>
    </row>
    <row r="48" spans="1:15" x14ac:dyDescent="0.25">
      <c r="A48" s="6"/>
      <c r="B48" s="34" t="s">
        <v>74</v>
      </c>
      <c r="C48" s="34"/>
      <c r="D48" s="34" t="s">
        <v>75</v>
      </c>
      <c r="E48" s="6"/>
      <c r="O48" s="35"/>
    </row>
    <row r="49" spans="1:15" x14ac:dyDescent="0.25">
      <c r="A49" s="6"/>
      <c r="B49" s="35" t="s">
        <v>76</v>
      </c>
      <c r="C49" s="35"/>
      <c r="D49" s="35" t="s">
        <v>77</v>
      </c>
      <c r="E49" s="6"/>
      <c r="O49" s="35"/>
    </row>
    <row r="50" spans="1:15" x14ac:dyDescent="0.25">
      <c r="A50" s="6"/>
      <c r="B50" s="35" t="s">
        <v>78</v>
      </c>
      <c r="C50" s="35"/>
      <c r="D50" s="35" t="s">
        <v>79</v>
      </c>
      <c r="E50" s="6"/>
      <c r="O50" s="35"/>
    </row>
    <row r="51" spans="1:15" x14ac:dyDescent="0.25">
      <c r="A51" s="6"/>
      <c r="B51" s="35" t="s">
        <v>80</v>
      </c>
      <c r="C51" s="35"/>
      <c r="D51" s="35" t="s">
        <v>81</v>
      </c>
      <c r="E51" s="6"/>
      <c r="O51" s="35"/>
    </row>
    <row r="52" spans="1:15" x14ac:dyDescent="0.25">
      <c r="A52" s="6"/>
      <c r="B52" s="35" t="s">
        <v>82</v>
      </c>
      <c r="C52" s="35"/>
      <c r="D52" s="35" t="s">
        <v>83</v>
      </c>
      <c r="E52" s="6"/>
      <c r="O52" s="35"/>
    </row>
    <row r="53" spans="1:15" x14ac:dyDescent="0.25">
      <c r="A53" s="6"/>
      <c r="B53" s="35" t="s">
        <v>84</v>
      </c>
      <c r="C53" s="35"/>
      <c r="D53" s="35" t="s">
        <v>85</v>
      </c>
      <c r="E53" s="6"/>
      <c r="O53" s="35"/>
    </row>
    <row r="54" spans="1:15" x14ac:dyDescent="0.25">
      <c r="A54" s="6"/>
      <c r="B54" s="35" t="s">
        <v>86</v>
      </c>
      <c r="C54" s="35"/>
      <c r="D54" s="35" t="s">
        <v>87</v>
      </c>
      <c r="E54" s="6"/>
      <c r="K54" s="6"/>
      <c r="O54" s="34"/>
    </row>
    <row r="55" spans="1:15" x14ac:dyDescent="0.25">
      <c r="A55" s="6"/>
      <c r="B55" t="s">
        <v>88</v>
      </c>
      <c r="C55" s="35"/>
      <c r="D55" s="459" t="s">
        <v>89</v>
      </c>
      <c r="E55" s="6"/>
      <c r="O55" s="35"/>
    </row>
    <row r="56" spans="1:15" x14ac:dyDescent="0.25">
      <c r="A56" s="6"/>
      <c r="B56" t="s">
        <v>90</v>
      </c>
      <c r="C56" s="35"/>
      <c r="D56" s="459"/>
      <c r="E56" s="6"/>
      <c r="O56" s="35"/>
    </row>
    <row r="57" spans="1:15" x14ac:dyDescent="0.25">
      <c r="A57" s="6"/>
      <c r="B57" t="s">
        <v>91</v>
      </c>
      <c r="C57" s="35"/>
      <c r="D57" s="459" t="s">
        <v>92</v>
      </c>
      <c r="E57" s="6"/>
      <c r="O57" s="35"/>
    </row>
    <row r="58" spans="1:15" x14ac:dyDescent="0.25">
      <c r="A58" s="6"/>
      <c r="B58" t="s">
        <v>93</v>
      </c>
      <c r="C58" s="35"/>
      <c r="D58" s="459"/>
      <c r="E58" s="6"/>
      <c r="O58" s="35"/>
    </row>
    <row r="59" spans="1:15" ht="15" customHeight="1" x14ac:dyDescent="0.25">
      <c r="A59" s="6"/>
      <c r="B59" t="s">
        <v>94</v>
      </c>
      <c r="C59" s="35"/>
      <c r="D59" s="459" t="s">
        <v>95</v>
      </c>
      <c r="E59" s="6"/>
      <c r="O59" s="35"/>
    </row>
    <row r="60" spans="1:15" x14ac:dyDescent="0.25">
      <c r="A60" s="6"/>
      <c r="B60" t="s">
        <v>96</v>
      </c>
      <c r="C60" s="35"/>
      <c r="D60" s="459"/>
      <c r="E60" s="6"/>
      <c r="O60" s="35"/>
    </row>
    <row r="61" spans="1:15" x14ac:dyDescent="0.25">
      <c r="A61" s="6"/>
      <c r="B61" t="s">
        <v>97</v>
      </c>
      <c r="C61" s="35"/>
      <c r="D61" s="459"/>
      <c r="E61" s="6"/>
      <c r="O61" s="35"/>
    </row>
    <row r="62" spans="1:15" x14ac:dyDescent="0.25">
      <c r="A62" s="6"/>
      <c r="B62" t="s">
        <v>98</v>
      </c>
      <c r="C62" s="35"/>
      <c r="D62" s="459" t="s">
        <v>99</v>
      </c>
      <c r="E62" s="6"/>
      <c r="O62" s="34"/>
    </row>
    <row r="63" spans="1:15" x14ac:dyDescent="0.25">
      <c r="A63" s="6"/>
      <c r="B63" s="459" t="s">
        <v>100</v>
      </c>
      <c r="C63" s="35"/>
      <c r="D63" s="459"/>
      <c r="E63" s="6"/>
      <c r="O63" s="35"/>
    </row>
    <row r="64" spans="1:15" x14ac:dyDescent="0.25">
      <c r="A64" s="6"/>
      <c r="B64" s="459"/>
      <c r="C64" s="35"/>
      <c r="D64" s="459"/>
      <c r="E64" s="6"/>
      <c r="O64" s="35"/>
    </row>
    <row r="65" spans="1:15" x14ac:dyDescent="0.25">
      <c r="A65" s="6"/>
      <c r="B65" t="s">
        <v>101</v>
      </c>
      <c r="C65" s="35"/>
      <c r="D65" s="459" t="s">
        <v>102</v>
      </c>
      <c r="E65" s="6"/>
      <c r="O65" s="35"/>
    </row>
    <row r="66" spans="1:15" x14ac:dyDescent="0.25">
      <c r="A66" s="6"/>
      <c r="B66" t="s">
        <v>103</v>
      </c>
      <c r="C66" s="35"/>
      <c r="D66" s="459"/>
      <c r="E66" s="6"/>
      <c r="O66" s="35"/>
    </row>
    <row r="67" spans="1:15" x14ac:dyDescent="0.25">
      <c r="A67" s="6"/>
      <c r="B67" t="s">
        <v>104</v>
      </c>
      <c r="C67" s="35"/>
      <c r="D67" s="459"/>
      <c r="E67" s="6"/>
      <c r="O67" s="35"/>
    </row>
    <row r="68" spans="1:15" x14ac:dyDescent="0.25">
      <c r="A68" s="6"/>
      <c r="B68" t="s">
        <v>105</v>
      </c>
      <c r="C68" s="35"/>
      <c r="D68" s="6" t="s">
        <v>106</v>
      </c>
      <c r="E68" s="6"/>
      <c r="O68" s="35"/>
    </row>
    <row r="69" spans="1:15" x14ac:dyDescent="0.25">
      <c r="A69" s="6"/>
      <c r="B69" t="s">
        <v>107</v>
      </c>
      <c r="C69" s="35"/>
      <c r="D69" s="6" t="s">
        <v>108</v>
      </c>
      <c r="E69" s="6"/>
    </row>
    <row r="70" spans="1:15" x14ac:dyDescent="0.25">
      <c r="A70" s="6"/>
      <c r="C70" s="35"/>
      <c r="D70" s="6"/>
      <c r="E70" s="6"/>
    </row>
    <row r="71" spans="1:15" x14ac:dyDescent="0.25">
      <c r="A71" s="6"/>
      <c r="B71" s="6"/>
      <c r="C71" s="6"/>
      <c r="D71" s="6"/>
      <c r="E71" s="6"/>
    </row>
    <row r="72" spans="1:15" x14ac:dyDescent="0.25">
      <c r="A72" t="s">
        <v>109</v>
      </c>
    </row>
  </sheetData>
  <sheetProtection algorithmName="SHA-512" hashValue="D0NKOcU0RWsidhxOKCjHhSzdv+hsOQbkAxLxQgMNsSCGQjfrW+fLezjIwdULqV/r/FC+WUoW9YkdLcQIeeVQ8Q==" saltValue="BF6sYdMlpffRut4wNYpMTA==" spinCount="100000" sheet="1" objects="1" scenarios="1"/>
  <customSheetViews>
    <customSheetView guid="{13810DCC-AA08-45AA-A2EB-614B3F1533B3}" showGridLines="0">
      <pane ySplit="4" topLeftCell="A20" activePane="bottomLeft" state="frozen"/>
      <selection pane="bottomLeft" activeCell="A44" sqref="A44"/>
      <pageMargins left="0" right="0" top="0" bottom="0" header="0" footer="0"/>
      <pageSetup orientation="portrait" horizontalDpi="1200" verticalDpi="1200" r:id="rId1"/>
    </customSheetView>
  </customSheetViews>
  <mergeCells count="16">
    <mergeCell ref="A39:E41"/>
    <mergeCell ref="A42:E46"/>
    <mergeCell ref="A7:E8"/>
    <mergeCell ref="A25:E29"/>
    <mergeCell ref="A22:E23"/>
    <mergeCell ref="A19:E20"/>
    <mergeCell ref="A16:E18"/>
    <mergeCell ref="A13:E14"/>
    <mergeCell ref="A10:E11"/>
    <mergeCell ref="A33:E33"/>
    <mergeCell ref="D65:D67"/>
    <mergeCell ref="D55:D56"/>
    <mergeCell ref="D57:D58"/>
    <mergeCell ref="B63:B64"/>
    <mergeCell ref="D59:D61"/>
    <mergeCell ref="D62:D64"/>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N10" sqref="N10"/>
    </sheetView>
  </sheetViews>
  <sheetFormatPr defaultColWidth="9.140625" defaultRowHeight="15" x14ac:dyDescent="0.25"/>
  <cols>
    <col min="1" max="1" width="3" style="43" customWidth="1"/>
    <col min="2" max="2" width="13" style="43" customWidth="1"/>
    <col min="3" max="3" width="39.85546875" style="43" customWidth="1"/>
    <col min="4" max="8" width="18.5703125" style="43" customWidth="1"/>
    <col min="9" max="9" width="2.7109375" style="43" customWidth="1"/>
    <col min="10" max="16384" width="9.140625" style="43"/>
  </cols>
  <sheetData>
    <row r="1" spans="1:10" ht="18.75" customHeight="1" x14ac:dyDescent="0.3">
      <c r="A1" s="42" t="str">
        <f>'Cover and Instructions'!A1</f>
        <v>Georgia Families MHPAEA Parity</v>
      </c>
      <c r="H1" s="44" t="s">
        <v>59</v>
      </c>
    </row>
    <row r="2" spans="1:10" ht="26.25" x14ac:dyDescent="0.4">
      <c r="A2" s="45" t="s">
        <v>1</v>
      </c>
    </row>
    <row r="3" spans="1:10" ht="21" x14ac:dyDescent="0.35">
      <c r="A3" s="47" t="s">
        <v>488</v>
      </c>
    </row>
    <row r="5" spans="1:10" x14ac:dyDescent="0.25">
      <c r="A5" s="49" t="s">
        <v>2</v>
      </c>
      <c r="C5" s="50" t="str">
        <f>'Cover and Instructions'!$D$4</f>
        <v>CareSource</v>
      </c>
      <c r="D5" s="50"/>
      <c r="E5" s="50"/>
      <c r="F5" s="50"/>
      <c r="G5" s="50"/>
      <c r="H5" s="50"/>
    </row>
    <row r="6" spans="1:10" x14ac:dyDescent="0.25">
      <c r="A6" s="49" t="s">
        <v>264</v>
      </c>
      <c r="C6" s="50" t="str">
        <f>'Cover and Instructions'!D5</f>
        <v>Title XXI</v>
      </c>
      <c r="D6" s="50"/>
      <c r="E6" s="50"/>
      <c r="F6" s="50"/>
      <c r="G6" s="50"/>
      <c r="H6" s="50"/>
    </row>
    <row r="7" spans="1:10" ht="15.75" thickBot="1" x14ac:dyDescent="0.3"/>
    <row r="8" spans="1:10" x14ac:dyDescent="0.25">
      <c r="A8" s="52" t="s">
        <v>265</v>
      </c>
      <c r="B8" s="53"/>
      <c r="C8" s="53"/>
      <c r="D8" s="53"/>
      <c r="E8" s="53"/>
      <c r="F8" s="53"/>
      <c r="G8" s="53"/>
      <c r="H8" s="54"/>
    </row>
    <row r="9" spans="1:10" ht="15" customHeight="1" x14ac:dyDescent="0.25">
      <c r="A9" s="55" t="s">
        <v>266</v>
      </c>
      <c r="B9" s="56"/>
      <c r="C9" s="56"/>
      <c r="D9" s="56"/>
      <c r="E9" s="56"/>
      <c r="F9" s="56"/>
      <c r="G9" s="56"/>
      <c r="H9" s="57"/>
    </row>
    <row r="10" spans="1:10" x14ac:dyDescent="0.25">
      <c r="A10" s="58"/>
      <c r="B10" s="59"/>
      <c r="C10" s="59"/>
      <c r="D10" s="59"/>
      <c r="E10" s="59"/>
      <c r="F10" s="59"/>
      <c r="G10" s="59"/>
      <c r="H10" s="60"/>
    </row>
    <row r="11" spans="1:10" x14ac:dyDescent="0.25">
      <c r="A11" s="61" t="s">
        <v>267</v>
      </c>
      <c r="B11" s="62" t="s">
        <v>489</v>
      </c>
      <c r="C11" s="59"/>
      <c r="D11" s="59"/>
      <c r="E11" s="59"/>
      <c r="F11" s="128" t="s">
        <v>155</v>
      </c>
      <c r="G11" s="64" t="str">
        <f>IF(F11="yes","  Complete Section 1 and Section 2","")</f>
        <v/>
      </c>
      <c r="H11" s="60"/>
    </row>
    <row r="12" spans="1:10" ht="6" customHeight="1" x14ac:dyDescent="0.25">
      <c r="A12" s="61"/>
      <c r="B12" s="62"/>
      <c r="C12" s="59"/>
      <c r="D12" s="59"/>
      <c r="E12" s="59"/>
      <c r="F12" s="59"/>
      <c r="G12" s="59"/>
      <c r="H12" s="60"/>
    </row>
    <row r="13" spans="1:10" x14ac:dyDescent="0.25">
      <c r="A13" s="61" t="s">
        <v>269</v>
      </c>
      <c r="B13" s="62" t="s">
        <v>490</v>
      </c>
      <c r="C13" s="59"/>
      <c r="D13" s="59"/>
      <c r="E13" s="59"/>
      <c r="F13" s="63" t="s">
        <v>155</v>
      </c>
      <c r="G13" s="64" t="str">
        <f>IF(F13="yes","  Complete Section 1 and Section 2","")</f>
        <v/>
      </c>
      <c r="H13" s="60"/>
    </row>
    <row r="14" spans="1:10" ht="6" customHeight="1" x14ac:dyDescent="0.25">
      <c r="A14" s="61"/>
      <c r="B14" s="62"/>
      <c r="C14" s="59"/>
      <c r="D14" s="59"/>
      <c r="E14" s="59"/>
      <c r="F14" s="59"/>
      <c r="G14" s="59"/>
      <c r="H14" s="60"/>
    </row>
    <row r="15" spans="1:10" x14ac:dyDescent="0.25">
      <c r="A15" s="61" t="s">
        <v>335</v>
      </c>
      <c r="B15" s="62" t="s">
        <v>491</v>
      </c>
      <c r="C15" s="59"/>
      <c r="D15" s="59"/>
      <c r="E15" s="59"/>
      <c r="F15" s="63" t="s">
        <v>155</v>
      </c>
      <c r="G15" s="64" t="str">
        <f>IF(F15="yes","  Complete Section 1 and Section 2","")</f>
        <v/>
      </c>
      <c r="H15" s="60"/>
      <c r="J15" s="131"/>
    </row>
    <row r="16" spans="1:10" ht="6" customHeight="1" x14ac:dyDescent="0.25">
      <c r="A16" s="61"/>
      <c r="B16" s="62"/>
      <c r="C16" s="59"/>
      <c r="D16" s="59"/>
      <c r="E16" s="59"/>
      <c r="F16" s="59"/>
      <c r="G16" s="59"/>
      <c r="H16" s="60"/>
      <c r="J16" s="131"/>
    </row>
    <row r="17" spans="1:8" x14ac:dyDescent="0.25">
      <c r="A17" s="61" t="s">
        <v>337</v>
      </c>
      <c r="B17" s="62" t="s">
        <v>492</v>
      </c>
      <c r="C17" s="59"/>
      <c r="D17" s="59"/>
      <c r="E17" s="59"/>
      <c r="F17" s="63" t="s">
        <v>155</v>
      </c>
      <c r="G17" s="64" t="str">
        <f>IF(F17="yes","  Complete Section 1 and Section 2","")</f>
        <v/>
      </c>
      <c r="H17" s="60"/>
    </row>
    <row r="18" spans="1:8" ht="6" customHeight="1" x14ac:dyDescent="0.25">
      <c r="A18" s="61"/>
      <c r="B18" s="62"/>
      <c r="C18" s="59"/>
      <c r="D18" s="59"/>
      <c r="E18" s="59"/>
      <c r="F18" s="59"/>
      <c r="G18" s="59"/>
      <c r="H18" s="211"/>
    </row>
    <row r="19" spans="1:8" x14ac:dyDescent="0.25">
      <c r="A19" s="61" t="s">
        <v>339</v>
      </c>
      <c r="B19" s="539" t="s">
        <v>445</v>
      </c>
      <c r="C19" s="539"/>
      <c r="D19" s="539"/>
      <c r="E19" s="539"/>
      <c r="F19" s="539"/>
      <c r="G19" s="539"/>
      <c r="H19" s="540"/>
    </row>
    <row r="20" spans="1:8" x14ac:dyDescent="0.25">
      <c r="A20" s="200"/>
      <c r="B20" s="539"/>
      <c r="C20" s="539"/>
      <c r="D20" s="539"/>
      <c r="E20" s="539"/>
      <c r="F20" s="539"/>
      <c r="G20" s="539"/>
      <c r="H20" s="540"/>
    </row>
    <row r="21" spans="1:8" x14ac:dyDescent="0.25">
      <c r="A21" s="200"/>
      <c r="B21" s="539"/>
      <c r="C21" s="539"/>
      <c r="D21" s="539"/>
      <c r="E21" s="539"/>
      <c r="F21" s="539"/>
      <c r="G21" s="539"/>
      <c r="H21" s="540"/>
    </row>
    <row r="22" spans="1:8" x14ac:dyDescent="0.25">
      <c r="A22" s="200"/>
      <c r="B22" s="539"/>
      <c r="C22" s="539"/>
      <c r="D22" s="539"/>
      <c r="E22" s="539"/>
      <c r="F22" s="539"/>
      <c r="G22" s="539"/>
      <c r="H22" s="540"/>
    </row>
    <row r="23" spans="1:8" x14ac:dyDescent="0.25">
      <c r="A23" s="61"/>
      <c r="B23" s="522"/>
      <c r="C23" s="541"/>
      <c r="D23" s="541"/>
      <c r="E23" s="541"/>
      <c r="F23" s="541"/>
      <c r="G23" s="541"/>
      <c r="H23" s="542"/>
    </row>
    <row r="24" spans="1:8" x14ac:dyDescent="0.25">
      <c r="A24" s="61"/>
      <c r="B24" s="543"/>
      <c r="C24" s="543"/>
      <c r="D24" s="543"/>
      <c r="E24" s="543"/>
      <c r="F24" s="543"/>
      <c r="G24" s="543"/>
      <c r="H24" s="544"/>
    </row>
    <row r="25" spans="1:8" ht="15.75" thickBot="1" x14ac:dyDescent="0.3">
      <c r="A25" s="67"/>
      <c r="B25" s="68"/>
      <c r="C25" s="69"/>
      <c r="D25" s="69"/>
      <c r="E25" s="69"/>
      <c r="F25" s="69"/>
      <c r="G25" s="69"/>
      <c r="H25" s="212"/>
    </row>
    <row r="26" spans="1:8" ht="15.75" thickBot="1" x14ac:dyDescent="0.3"/>
    <row r="27" spans="1:8" ht="16.5" thickBot="1" x14ac:dyDescent="0.3">
      <c r="A27" s="492" t="s">
        <v>493</v>
      </c>
      <c r="B27" s="493"/>
      <c r="C27" s="493"/>
      <c r="D27" s="493"/>
      <c r="E27" s="493"/>
      <c r="F27" s="493"/>
      <c r="G27" s="493"/>
      <c r="H27" s="494"/>
    </row>
    <row r="28" spans="1:8" x14ac:dyDescent="0.25">
      <c r="A28" s="73" t="s">
        <v>272</v>
      </c>
      <c r="B28" s="509" t="s">
        <v>447</v>
      </c>
      <c r="C28" s="509"/>
      <c r="D28" s="509"/>
      <c r="E28" s="509"/>
      <c r="F28" s="509"/>
      <c r="G28" s="509"/>
      <c r="H28" s="510"/>
    </row>
    <row r="29" spans="1:8" x14ac:dyDescent="0.25">
      <c r="A29" s="73"/>
      <c r="B29" s="504"/>
      <c r="C29" s="504"/>
      <c r="D29" s="504"/>
      <c r="E29" s="504"/>
      <c r="F29" s="504"/>
      <c r="G29" s="504"/>
      <c r="H29" s="505"/>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C32" s="77"/>
      <c r="D32" s="77"/>
      <c r="E32" s="553"/>
      <c r="F32" s="553"/>
      <c r="G32" s="553"/>
      <c r="H32" s="554"/>
    </row>
    <row r="33" spans="1:10" x14ac:dyDescent="0.25">
      <c r="A33" s="73"/>
      <c r="C33" s="77"/>
      <c r="D33" s="77"/>
      <c r="E33" s="77"/>
      <c r="F33" s="77"/>
      <c r="G33" s="77"/>
      <c r="H33" s="78"/>
    </row>
    <row r="34" spans="1:10" ht="15" customHeight="1" x14ac:dyDescent="0.25">
      <c r="A34" s="105"/>
      <c r="B34" s="77"/>
      <c r="C34" s="77"/>
      <c r="D34" s="77"/>
      <c r="E34" s="511" t="s">
        <v>448</v>
      </c>
      <c r="F34" s="511"/>
      <c r="G34" s="511"/>
      <c r="H34" s="512"/>
    </row>
    <row r="35" spans="1:10" x14ac:dyDescent="0.25">
      <c r="A35" s="105"/>
      <c r="E35" s="77" t="s">
        <v>449</v>
      </c>
      <c r="F35" s="77" t="s">
        <v>449</v>
      </c>
      <c r="G35" s="77" t="s">
        <v>449</v>
      </c>
      <c r="H35" s="78" t="s">
        <v>449</v>
      </c>
      <c r="J35" s="77"/>
    </row>
    <row r="36" spans="1:10" x14ac:dyDescent="0.25">
      <c r="A36" s="105"/>
      <c r="B36" s="79"/>
      <c r="C36" s="79"/>
      <c r="D36" s="79" t="s">
        <v>422</v>
      </c>
      <c r="E36" s="79" t="s">
        <v>494</v>
      </c>
      <c r="F36" s="79" t="s">
        <v>494</v>
      </c>
      <c r="G36" s="79" t="s">
        <v>494</v>
      </c>
      <c r="H36" s="80" t="s">
        <v>453</v>
      </c>
      <c r="J36" s="79"/>
    </row>
    <row r="37" spans="1:10" x14ac:dyDescent="0.25">
      <c r="A37" s="105"/>
      <c r="B37" s="81" t="s">
        <v>423</v>
      </c>
      <c r="C37" s="82"/>
      <c r="D37" s="82" t="s">
        <v>276</v>
      </c>
      <c r="E37" s="82" t="s">
        <v>454</v>
      </c>
      <c r="F37" s="82" t="s">
        <v>495</v>
      </c>
      <c r="G37" s="82" t="s">
        <v>496</v>
      </c>
      <c r="H37" s="134" t="s">
        <v>457</v>
      </c>
      <c r="J37" s="79"/>
    </row>
    <row r="38" spans="1:10" ht="21.95" customHeight="1" x14ac:dyDescent="0.25">
      <c r="A38" s="105"/>
      <c r="B38" s="87" t="s">
        <v>354</v>
      </c>
      <c r="C38" s="79"/>
      <c r="D38" s="79"/>
      <c r="E38" s="79"/>
      <c r="F38" s="79"/>
      <c r="G38" s="79"/>
      <c r="H38" s="80"/>
    </row>
    <row r="39" spans="1:10" x14ac:dyDescent="0.25">
      <c r="A39" s="105"/>
      <c r="B39" s="559"/>
      <c r="C39" s="559"/>
      <c r="D39" s="261"/>
      <c r="E39" s="261"/>
      <c r="F39" s="262"/>
      <c r="G39" s="261"/>
      <c r="H39" s="266"/>
      <c r="J39" s="138"/>
    </row>
    <row r="40" spans="1:10" x14ac:dyDescent="0.25">
      <c r="A40" s="105"/>
      <c r="B40" s="559"/>
      <c r="C40" s="559"/>
      <c r="D40" s="261"/>
      <c r="E40" s="261"/>
      <c r="F40" s="262"/>
      <c r="G40" s="261"/>
      <c r="H40" s="266"/>
    </row>
    <row r="41" spans="1:10" x14ac:dyDescent="0.25">
      <c r="A41" s="105"/>
      <c r="B41" s="559"/>
      <c r="C41" s="559"/>
      <c r="D41" s="262"/>
      <c r="E41" s="262"/>
      <c r="F41" s="262"/>
      <c r="G41" s="265"/>
      <c r="H41" s="266"/>
    </row>
    <row r="42" spans="1:10" x14ac:dyDescent="0.25">
      <c r="A42" s="105"/>
      <c r="B42" s="508" t="s">
        <v>288</v>
      </c>
      <c r="C42" s="508"/>
      <c r="D42" s="262"/>
      <c r="E42" s="262"/>
      <c r="F42" s="262"/>
      <c r="G42" s="265"/>
      <c r="H42" s="266"/>
    </row>
    <row r="43" spans="1:10" x14ac:dyDescent="0.25">
      <c r="A43" s="105"/>
      <c r="B43" s="480"/>
      <c r="C43" s="480"/>
      <c r="D43" s="262"/>
      <c r="E43" s="262"/>
      <c r="F43" s="262"/>
      <c r="G43" s="265"/>
      <c r="H43" s="266"/>
    </row>
    <row r="44" spans="1:10" ht="21.95" customHeight="1" x14ac:dyDescent="0.25">
      <c r="A44" s="105"/>
      <c r="B44" s="87" t="s">
        <v>355</v>
      </c>
      <c r="C44" s="112"/>
      <c r="D44" s="139"/>
      <c r="E44" s="139"/>
      <c r="F44" s="139"/>
      <c r="G44" s="140"/>
      <c r="H44" s="141"/>
    </row>
    <row r="45" spans="1:10" x14ac:dyDescent="0.25">
      <c r="A45" s="105"/>
      <c r="B45" s="480"/>
      <c r="C45" s="480"/>
      <c r="D45" s="262"/>
      <c r="E45" s="262"/>
      <c r="F45" s="262"/>
      <c r="G45" s="265"/>
      <c r="H45" s="266"/>
    </row>
    <row r="46" spans="1:10" x14ac:dyDescent="0.25">
      <c r="A46" s="105"/>
      <c r="B46" s="502"/>
      <c r="C46" s="503"/>
      <c r="D46" s="262"/>
      <c r="E46" s="262"/>
      <c r="F46" s="262"/>
      <c r="G46" s="265"/>
      <c r="H46" s="266"/>
    </row>
    <row r="47" spans="1:10" x14ac:dyDescent="0.25">
      <c r="A47" s="105"/>
      <c r="B47" s="502"/>
      <c r="C47" s="503"/>
      <c r="D47" s="262"/>
      <c r="E47" s="262"/>
      <c r="F47" s="262"/>
      <c r="G47" s="265"/>
      <c r="H47" s="266"/>
    </row>
    <row r="48" spans="1:10" x14ac:dyDescent="0.25">
      <c r="A48" s="105"/>
      <c r="B48" s="481" t="s">
        <v>288</v>
      </c>
      <c r="C48" s="483"/>
      <c r="D48" s="262"/>
      <c r="E48" s="262"/>
      <c r="F48" s="262"/>
      <c r="G48" s="265"/>
      <c r="H48" s="266"/>
    </row>
    <row r="49" spans="1:8" x14ac:dyDescent="0.25">
      <c r="A49" s="105"/>
      <c r="B49" s="480"/>
      <c r="C49" s="480"/>
      <c r="D49" s="262"/>
      <c r="E49" s="262"/>
      <c r="F49" s="262"/>
      <c r="G49" s="265"/>
      <c r="H49" s="266"/>
    </row>
    <row r="50" spans="1:8" x14ac:dyDescent="0.25">
      <c r="A50" s="105"/>
      <c r="B50" s="142"/>
      <c r="C50" s="119"/>
      <c r="D50" s="143">
        <f>SUM(D39:D49)</f>
        <v>0</v>
      </c>
      <c r="E50" s="213">
        <f>SUM(E39:E49)</f>
        <v>0</v>
      </c>
      <c r="F50" s="214">
        <f>SUM(F39:F49)</f>
        <v>0</v>
      </c>
      <c r="G50" s="213">
        <f>SUM(G39:G49)</f>
        <v>0</v>
      </c>
      <c r="H50" s="215">
        <f>SUM(H39:H49)</f>
        <v>0</v>
      </c>
    </row>
    <row r="51" spans="1:8" x14ac:dyDescent="0.25">
      <c r="A51" s="73" t="s">
        <v>301</v>
      </c>
      <c r="B51" s="49" t="s">
        <v>356</v>
      </c>
      <c r="C51" s="119"/>
      <c r="D51" s="146"/>
      <c r="E51" s="146"/>
      <c r="F51" s="146"/>
      <c r="G51" s="140"/>
      <c r="H51" s="141"/>
    </row>
    <row r="52" spans="1:8" x14ac:dyDescent="0.25">
      <c r="A52" s="105"/>
      <c r="C52" s="43" t="s">
        <v>357</v>
      </c>
      <c r="D52" s="143">
        <f>D50</f>
        <v>0</v>
      </c>
      <c r="E52" s="143">
        <f t="shared" ref="E52:H52" si="0">E50</f>
        <v>0</v>
      </c>
      <c r="F52" s="144">
        <f t="shared" si="0"/>
        <v>0</v>
      </c>
      <c r="G52" s="143">
        <f t="shared" si="0"/>
        <v>0</v>
      </c>
      <c r="H52" s="201">
        <f t="shared" si="0"/>
        <v>0</v>
      </c>
    </row>
    <row r="53" spans="1:8" x14ac:dyDescent="0.25">
      <c r="A53" s="105"/>
      <c r="C53" s="43" t="s">
        <v>358</v>
      </c>
      <c r="E53" s="300" t="e">
        <f>E52/D52</f>
        <v>#DIV/0!</v>
      </c>
      <c r="F53" s="300" t="e">
        <f>F52/D52</f>
        <v>#DIV/0!</v>
      </c>
      <c r="G53" s="300" t="e">
        <f>G52/D52</f>
        <v>#DIV/0!</v>
      </c>
      <c r="H53" s="301" t="e">
        <f>H52/D52</f>
        <v>#DIV/0!</v>
      </c>
    </row>
    <row r="54" spans="1:8" x14ac:dyDescent="0.25">
      <c r="A54" s="105"/>
      <c r="C54" s="43" t="s">
        <v>359</v>
      </c>
      <c r="E54" s="91" t="e">
        <f t="shared" ref="E54:H54" si="1">IF(E53&gt;=(2/3),"Yes","No")</f>
        <v>#DIV/0!</v>
      </c>
      <c r="F54" s="91" t="e">
        <f t="shared" si="1"/>
        <v>#DIV/0!</v>
      </c>
      <c r="G54" s="91" t="e">
        <f t="shared" si="1"/>
        <v>#DIV/0!</v>
      </c>
      <c r="H54" s="150" t="e">
        <f t="shared" si="1"/>
        <v>#DIV/0!</v>
      </c>
    </row>
    <row r="55" spans="1:8" x14ac:dyDescent="0.25">
      <c r="A55" s="105"/>
      <c r="E55" s="153" t="e">
        <f t="shared" ref="E55:H55" si="2">IF(E54="No", "Note A", "Note B")</f>
        <v>#DIV/0!</v>
      </c>
      <c r="F55" s="153" t="e">
        <f t="shared" si="2"/>
        <v>#DIV/0!</v>
      </c>
      <c r="G55" s="153" t="e">
        <f t="shared" si="2"/>
        <v>#DIV/0!</v>
      </c>
      <c r="H55" s="183" t="e">
        <f t="shared" si="2"/>
        <v>#DIV/0!</v>
      </c>
    </row>
    <row r="56" spans="1:8" x14ac:dyDescent="0.25">
      <c r="A56" s="105"/>
      <c r="E56" s="153"/>
      <c r="F56" s="153"/>
      <c r="G56" s="153"/>
      <c r="H56" s="183"/>
    </row>
    <row r="57" spans="1:8" ht="15" customHeight="1" x14ac:dyDescent="0.25">
      <c r="A57" s="105"/>
      <c r="B57" s="154" t="s">
        <v>363</v>
      </c>
      <c r="C57" s="142" t="s">
        <v>458</v>
      </c>
      <c r="D57" s="142"/>
      <c r="E57" s="142"/>
      <c r="F57" s="142"/>
      <c r="G57" s="142"/>
      <c r="H57" s="155"/>
    </row>
    <row r="58" spans="1:8" ht="30" customHeight="1" x14ac:dyDescent="0.25">
      <c r="A58" s="105"/>
      <c r="B58" s="210" t="s">
        <v>365</v>
      </c>
      <c r="C58" s="551" t="s">
        <v>459</v>
      </c>
      <c r="D58" s="551"/>
      <c r="E58" s="551"/>
      <c r="F58" s="551"/>
      <c r="G58" s="551"/>
      <c r="H58" s="552"/>
    </row>
    <row r="59" spans="1:8" x14ac:dyDescent="0.25">
      <c r="A59" s="105"/>
      <c r="B59" s="156"/>
      <c r="C59" s="142"/>
      <c r="D59" s="142"/>
      <c r="E59" s="142"/>
      <c r="F59" s="142"/>
      <c r="G59" s="142"/>
      <c r="H59" s="155"/>
    </row>
    <row r="60" spans="1:8" x14ac:dyDescent="0.25">
      <c r="A60" s="73" t="s">
        <v>304</v>
      </c>
      <c r="B60" s="49" t="s">
        <v>367</v>
      </c>
      <c r="E60" s="91"/>
      <c r="F60" s="91"/>
      <c r="G60" s="91"/>
      <c r="H60" s="150"/>
    </row>
    <row r="61" spans="1:8" x14ac:dyDescent="0.25">
      <c r="A61" s="105"/>
      <c r="B61" s="504" t="s">
        <v>460</v>
      </c>
      <c r="C61" s="504"/>
      <c r="D61" s="504"/>
      <c r="E61" s="504"/>
      <c r="F61" s="504"/>
      <c r="G61" s="504"/>
      <c r="H61" s="505"/>
    </row>
    <row r="62" spans="1:8" x14ac:dyDescent="0.25">
      <c r="A62" s="73"/>
      <c r="B62" s="504"/>
      <c r="C62" s="504"/>
      <c r="D62" s="504"/>
      <c r="E62" s="504"/>
      <c r="F62" s="504"/>
      <c r="G62" s="504"/>
      <c r="H62" s="505"/>
    </row>
    <row r="63" spans="1:8" x14ac:dyDescent="0.25">
      <c r="A63" s="73"/>
      <c r="E63" s="91"/>
      <c r="F63" s="91"/>
      <c r="G63" s="91"/>
      <c r="H63" s="150"/>
    </row>
    <row r="64" spans="1:8" x14ac:dyDescent="0.25">
      <c r="A64" s="73"/>
      <c r="B64" s="504" t="s">
        <v>461</v>
      </c>
      <c r="C64" s="504"/>
      <c r="D64" s="504"/>
      <c r="E64" s="504"/>
      <c r="F64" s="504"/>
      <c r="G64" s="504"/>
      <c r="H64" s="505"/>
    </row>
    <row r="65" spans="1:10" x14ac:dyDescent="0.25">
      <c r="A65" s="73"/>
      <c r="B65" s="504"/>
      <c r="C65" s="504"/>
      <c r="D65" s="504"/>
      <c r="E65" s="504"/>
      <c r="F65" s="504"/>
      <c r="G65" s="504"/>
      <c r="H65" s="505"/>
    </row>
    <row r="66" spans="1:10" x14ac:dyDescent="0.25">
      <c r="A66" s="73"/>
      <c r="B66" s="504"/>
      <c r="C66" s="504"/>
      <c r="D66" s="504"/>
      <c r="E66" s="504"/>
      <c r="F66" s="504"/>
      <c r="G66" s="504"/>
      <c r="H66" s="505"/>
    </row>
    <row r="67" spans="1:10" x14ac:dyDescent="0.25">
      <c r="A67" s="73"/>
      <c r="B67" s="504"/>
      <c r="C67" s="504"/>
      <c r="D67" s="504"/>
      <c r="E67" s="504"/>
      <c r="F67" s="504"/>
      <c r="G67" s="504"/>
      <c r="H67" s="505"/>
    </row>
    <row r="68" spans="1:10" x14ac:dyDescent="0.25">
      <c r="A68" s="73"/>
      <c r="E68" s="91"/>
      <c r="F68" s="91"/>
      <c r="G68" s="91"/>
      <c r="H68" s="150"/>
    </row>
    <row r="69" spans="1:10" x14ac:dyDescent="0.25">
      <c r="A69" s="73"/>
      <c r="B69" s="49" t="s">
        <v>275</v>
      </c>
      <c r="C69" s="77"/>
      <c r="D69" s="77"/>
      <c r="E69" s="496"/>
      <c r="F69" s="496"/>
      <c r="G69" s="496"/>
      <c r="H69" s="497"/>
      <c r="J69" s="138"/>
    </row>
    <row r="70" spans="1:10" x14ac:dyDescent="0.25">
      <c r="A70" s="73"/>
      <c r="D70" s="77"/>
      <c r="E70" s="157"/>
      <c r="F70" s="157"/>
      <c r="G70" s="157"/>
      <c r="H70" s="158"/>
    </row>
    <row r="71" spans="1:10" x14ac:dyDescent="0.25">
      <c r="A71" s="73"/>
      <c r="D71" s="77" t="s">
        <v>462</v>
      </c>
      <c r="E71" s="157" t="s">
        <v>371</v>
      </c>
      <c r="F71" s="157" t="s">
        <v>372</v>
      </c>
      <c r="G71" s="157"/>
      <c r="H71" s="158"/>
    </row>
    <row r="72" spans="1:10" x14ac:dyDescent="0.25">
      <c r="A72" s="73"/>
      <c r="B72" s="159" t="s">
        <v>463</v>
      </c>
      <c r="C72" s="83"/>
      <c r="D72" s="160" t="s">
        <v>374</v>
      </c>
      <c r="E72" s="161" t="s">
        <v>375</v>
      </c>
      <c r="F72" s="161" t="s">
        <v>376</v>
      </c>
      <c r="G72" s="202" t="s">
        <v>377</v>
      </c>
      <c r="H72" s="203"/>
    </row>
    <row r="73" spans="1:10" x14ac:dyDescent="0.25">
      <c r="A73" s="73"/>
      <c r="B73" s="43" t="s">
        <v>497</v>
      </c>
      <c r="E73" s="91"/>
      <c r="G73" s="91"/>
      <c r="H73" s="150"/>
    </row>
    <row r="74" spans="1:10" x14ac:dyDescent="0.25">
      <c r="A74" s="73"/>
      <c r="C74" s="162" t="e">
        <f>IF(E54="Yes", "Complete Analysis", "N/A - Do Not Complete")</f>
        <v>#DIV/0!</v>
      </c>
      <c r="D74" s="288"/>
      <c r="E74" s="261"/>
      <c r="F74" s="90" t="e">
        <f t="shared" ref="F74:F75" si="3">E74/$E$80</f>
        <v>#DIV/0!</v>
      </c>
      <c r="G74" s="500"/>
      <c r="H74" s="501"/>
    </row>
    <row r="75" spans="1:10" x14ac:dyDescent="0.25">
      <c r="A75" s="73"/>
      <c r="D75" s="288"/>
      <c r="E75" s="261"/>
      <c r="F75" s="90" t="e">
        <f t="shared" si="3"/>
        <v>#DIV/0!</v>
      </c>
      <c r="G75" s="500"/>
      <c r="H75" s="501"/>
    </row>
    <row r="76" spans="1:10" x14ac:dyDescent="0.25">
      <c r="A76" s="73"/>
      <c r="D76" s="285"/>
      <c r="E76" s="262"/>
      <c r="F76" s="90" t="e">
        <f>E76/$E$80</f>
        <v>#DIV/0!</v>
      </c>
      <c r="G76" s="500"/>
      <c r="H76" s="501"/>
    </row>
    <row r="77" spans="1:10" x14ac:dyDescent="0.25">
      <c r="A77" s="73"/>
      <c r="D77" s="285"/>
      <c r="E77" s="262"/>
      <c r="F77" s="90" t="e">
        <f>E77/E80</f>
        <v>#DIV/0!</v>
      </c>
      <c r="G77" s="500"/>
      <c r="H77" s="501"/>
    </row>
    <row r="78" spans="1:10" x14ac:dyDescent="0.25">
      <c r="A78" s="73"/>
      <c r="D78" s="285"/>
      <c r="E78" s="262"/>
      <c r="F78" s="90" t="e">
        <f>E78/E80</f>
        <v>#DIV/0!</v>
      </c>
      <c r="G78" s="500"/>
      <c r="H78" s="501"/>
    </row>
    <row r="79" spans="1:10" x14ac:dyDescent="0.25">
      <c r="A79" s="73"/>
      <c r="D79" s="286"/>
      <c r="E79" s="268"/>
      <c r="F79" s="90" t="e">
        <f>E79/E80</f>
        <v>#DIV/0!</v>
      </c>
      <c r="G79" s="498"/>
      <c r="H79" s="499"/>
    </row>
    <row r="80" spans="1:10" x14ac:dyDescent="0.25">
      <c r="A80" s="73"/>
      <c r="C80" s="163"/>
      <c r="D80" s="163" t="s">
        <v>465</v>
      </c>
      <c r="E80" s="167">
        <f>SUM(E74:E79)</f>
        <v>0</v>
      </c>
      <c r="F80" s="91"/>
      <c r="G80" s="199" t="s">
        <v>498</v>
      </c>
      <c r="H80" s="298"/>
      <c r="J80" s="138"/>
    </row>
    <row r="81" spans="1:8" x14ac:dyDescent="0.25">
      <c r="A81" s="73"/>
      <c r="C81" s="163"/>
      <c r="D81" s="163"/>
      <c r="E81" s="186"/>
      <c r="F81" s="91"/>
      <c r="G81" s="199" t="s">
        <v>499</v>
      </c>
      <c r="H81" s="299"/>
    </row>
    <row r="82" spans="1:8" x14ac:dyDescent="0.25">
      <c r="A82" s="73"/>
      <c r="E82" s="91"/>
      <c r="F82" s="91"/>
      <c r="G82" s="91"/>
      <c r="H82" s="150"/>
    </row>
    <row r="83" spans="1:8" x14ac:dyDescent="0.25">
      <c r="A83" s="73"/>
      <c r="B83" s="43" t="s">
        <v>500</v>
      </c>
      <c r="E83" s="91"/>
      <c r="F83" s="91"/>
      <c r="G83" s="91"/>
      <c r="H83" s="150"/>
    </row>
    <row r="84" spans="1:8" x14ac:dyDescent="0.25">
      <c r="A84" s="73"/>
      <c r="C84" s="162" t="e">
        <f>IF(F54="Yes", "Complete Analysis", "N/A - Do Not Complete")</f>
        <v>#DIV/0!</v>
      </c>
      <c r="D84" s="285"/>
      <c r="E84" s="262"/>
      <c r="F84" s="90" t="e">
        <f>E84/E90</f>
        <v>#DIV/0!</v>
      </c>
      <c r="G84" s="500"/>
      <c r="H84" s="501"/>
    </row>
    <row r="85" spans="1:8" x14ac:dyDescent="0.25">
      <c r="A85" s="73"/>
      <c r="D85" s="285"/>
      <c r="E85" s="262"/>
      <c r="F85" s="90" t="e">
        <f>E85/E90</f>
        <v>#DIV/0!</v>
      </c>
      <c r="G85" s="500"/>
      <c r="H85" s="501"/>
    </row>
    <row r="86" spans="1:8" x14ac:dyDescent="0.25">
      <c r="A86" s="73"/>
      <c r="D86" s="285"/>
      <c r="E86" s="262"/>
      <c r="F86" s="90" t="e">
        <f>E86/E90</f>
        <v>#DIV/0!</v>
      </c>
      <c r="G86" s="500"/>
      <c r="H86" s="501"/>
    </row>
    <row r="87" spans="1:8" x14ac:dyDescent="0.25">
      <c r="A87" s="73"/>
      <c r="D87" s="285"/>
      <c r="E87" s="262"/>
      <c r="F87" s="90" t="e">
        <f>E87/E90</f>
        <v>#DIV/0!</v>
      </c>
      <c r="G87" s="500"/>
      <c r="H87" s="501"/>
    </row>
    <row r="88" spans="1:8" x14ac:dyDescent="0.25">
      <c r="A88" s="73"/>
      <c r="D88" s="285"/>
      <c r="E88" s="262"/>
      <c r="F88" s="90" t="e">
        <f>E88/E90</f>
        <v>#DIV/0!</v>
      </c>
      <c r="G88" s="500"/>
      <c r="H88" s="501"/>
    </row>
    <row r="89" spans="1:8" x14ac:dyDescent="0.25">
      <c r="A89" s="73"/>
      <c r="D89" s="286"/>
      <c r="E89" s="268"/>
      <c r="F89" s="90" t="e">
        <f>E89/E90</f>
        <v>#DIV/0!</v>
      </c>
      <c r="G89" s="498"/>
      <c r="H89" s="499"/>
    </row>
    <row r="90" spans="1:8" x14ac:dyDescent="0.25">
      <c r="A90" s="73"/>
      <c r="D90" s="163" t="s">
        <v>467</v>
      </c>
      <c r="E90" s="164">
        <f>SUM(E84:E89)</f>
        <v>0</v>
      </c>
      <c r="F90" s="91"/>
      <c r="G90" s="165" t="s">
        <v>380</v>
      </c>
      <c r="H90" s="290"/>
    </row>
    <row r="91" spans="1:8" x14ac:dyDescent="0.25">
      <c r="A91" s="73"/>
      <c r="D91" s="163"/>
      <c r="E91" s="139"/>
      <c r="F91" s="91"/>
      <c r="G91" s="165"/>
      <c r="H91" s="205"/>
    </row>
    <row r="92" spans="1:8" x14ac:dyDescent="0.25">
      <c r="A92" s="105"/>
      <c r="B92" s="43" t="s">
        <v>501</v>
      </c>
      <c r="E92" s="91"/>
      <c r="F92" s="91"/>
      <c r="G92" s="91"/>
      <c r="H92" s="150"/>
    </row>
    <row r="93" spans="1:8" x14ac:dyDescent="0.25">
      <c r="A93" s="105"/>
      <c r="C93" s="162" t="e">
        <f>IF(G54="Yes", "Complete Analysis", "N/A - Do Not Complete")</f>
        <v>#DIV/0!</v>
      </c>
      <c r="D93" s="285"/>
      <c r="E93" s="262"/>
      <c r="F93" s="90" t="e">
        <f>E93/E99</f>
        <v>#DIV/0!</v>
      </c>
      <c r="G93" s="500"/>
      <c r="H93" s="501"/>
    </row>
    <row r="94" spans="1:8" x14ac:dyDescent="0.25">
      <c r="A94" s="105"/>
      <c r="D94" s="285"/>
      <c r="E94" s="262"/>
      <c r="F94" s="90" t="e">
        <f>E94/E99</f>
        <v>#DIV/0!</v>
      </c>
      <c r="G94" s="500"/>
      <c r="H94" s="501"/>
    </row>
    <row r="95" spans="1:8" x14ac:dyDescent="0.25">
      <c r="A95" s="105"/>
      <c r="D95" s="285"/>
      <c r="E95" s="262"/>
      <c r="F95" s="90" t="e">
        <f>E95/E99</f>
        <v>#DIV/0!</v>
      </c>
      <c r="G95" s="500"/>
      <c r="H95" s="501"/>
    </row>
    <row r="96" spans="1:8" x14ac:dyDescent="0.25">
      <c r="A96" s="105"/>
      <c r="D96" s="285"/>
      <c r="E96" s="262"/>
      <c r="F96" s="90" t="e">
        <f>E96/E99</f>
        <v>#DIV/0!</v>
      </c>
      <c r="G96" s="500"/>
      <c r="H96" s="501"/>
    </row>
    <row r="97" spans="1:8" x14ac:dyDescent="0.25">
      <c r="A97" s="105"/>
      <c r="D97" s="285"/>
      <c r="E97" s="262"/>
      <c r="F97" s="90" t="e">
        <f>E97/E99</f>
        <v>#DIV/0!</v>
      </c>
      <c r="G97" s="500"/>
      <c r="H97" s="501"/>
    </row>
    <row r="98" spans="1:8" x14ac:dyDescent="0.25">
      <c r="A98" s="105"/>
      <c r="D98" s="286"/>
      <c r="E98" s="268"/>
      <c r="F98" s="90" t="e">
        <f>E98/E99</f>
        <v>#DIV/0!</v>
      </c>
      <c r="G98" s="498"/>
      <c r="H98" s="499"/>
    </row>
    <row r="99" spans="1:8" x14ac:dyDescent="0.25">
      <c r="A99" s="105"/>
      <c r="D99" s="163" t="s">
        <v>469</v>
      </c>
      <c r="E99" s="164">
        <f>SUM(E93:E98)</f>
        <v>0</v>
      </c>
      <c r="F99" s="91"/>
      <c r="G99" s="165" t="s">
        <v>380</v>
      </c>
      <c r="H99" s="290"/>
    </row>
    <row r="100" spans="1:8" x14ac:dyDescent="0.25">
      <c r="A100" s="105"/>
      <c r="E100" s="91"/>
      <c r="F100" s="91"/>
      <c r="G100" s="91"/>
      <c r="H100" s="150"/>
    </row>
    <row r="101" spans="1:8" x14ac:dyDescent="0.25">
      <c r="A101" s="105"/>
      <c r="B101" s="43" t="s">
        <v>470</v>
      </c>
      <c r="E101" s="91"/>
      <c r="F101" s="91"/>
      <c r="G101" s="91"/>
      <c r="H101" s="150"/>
    </row>
    <row r="102" spans="1:8" x14ac:dyDescent="0.25">
      <c r="A102" s="105"/>
      <c r="C102" s="162" t="e">
        <f>IF(H54="Yes", "Complete Analysis", "N/A - Do Not Complete")</f>
        <v>#DIV/0!</v>
      </c>
      <c r="D102" s="285"/>
      <c r="E102" s="262"/>
      <c r="F102" s="90" t="e">
        <f>E102/E108</f>
        <v>#DIV/0!</v>
      </c>
      <c r="G102" s="500"/>
      <c r="H102" s="501"/>
    </row>
    <row r="103" spans="1:8" x14ac:dyDescent="0.25">
      <c r="A103" s="105"/>
      <c r="C103" s="162"/>
      <c r="D103" s="285"/>
      <c r="E103" s="262"/>
      <c r="F103" s="90" t="e">
        <f>E103/E108</f>
        <v>#DIV/0!</v>
      </c>
      <c r="G103" s="500"/>
      <c r="H103" s="501"/>
    </row>
    <row r="104" spans="1:8" x14ac:dyDescent="0.25">
      <c r="A104" s="105"/>
      <c r="C104" s="162"/>
      <c r="D104" s="285"/>
      <c r="E104" s="262"/>
      <c r="F104" s="90" t="e">
        <f>E104/E108</f>
        <v>#DIV/0!</v>
      </c>
      <c r="G104" s="500"/>
      <c r="H104" s="501"/>
    </row>
    <row r="105" spans="1:8" x14ac:dyDescent="0.25">
      <c r="A105" s="105"/>
      <c r="C105" s="162"/>
      <c r="D105" s="285"/>
      <c r="E105" s="262"/>
      <c r="F105" s="90" t="e">
        <f>E105/E108</f>
        <v>#DIV/0!</v>
      </c>
      <c r="G105" s="500"/>
      <c r="H105" s="501"/>
    </row>
    <row r="106" spans="1:8" x14ac:dyDescent="0.25">
      <c r="A106" s="105"/>
      <c r="C106" s="162"/>
      <c r="D106" s="285"/>
      <c r="E106" s="262"/>
      <c r="F106" s="90" t="e">
        <f>E106/E108</f>
        <v>#DIV/0!</v>
      </c>
      <c r="G106" s="500"/>
      <c r="H106" s="501"/>
    </row>
    <row r="107" spans="1:8" x14ac:dyDescent="0.25">
      <c r="A107" s="105"/>
      <c r="C107" s="162"/>
      <c r="D107" s="286"/>
      <c r="E107" s="268"/>
      <c r="F107" s="90" t="e">
        <f>E107/E108</f>
        <v>#DIV/0!</v>
      </c>
      <c r="G107" s="498"/>
      <c r="H107" s="499"/>
    </row>
    <row r="108" spans="1:8" x14ac:dyDescent="0.25">
      <c r="A108" s="105"/>
      <c r="C108" s="162"/>
      <c r="D108" s="163" t="s">
        <v>471</v>
      </c>
      <c r="E108" s="164">
        <f>SUM(E102:E107)</f>
        <v>0</v>
      </c>
      <c r="F108" s="90"/>
      <c r="G108" s="165" t="s">
        <v>380</v>
      </c>
      <c r="H108" s="290"/>
    </row>
    <row r="109" spans="1:8" ht="15.75" thickBot="1" x14ac:dyDescent="0.3">
      <c r="A109" s="120"/>
      <c r="B109" s="95"/>
      <c r="C109" s="168"/>
      <c r="D109" s="169"/>
      <c r="E109" s="169"/>
      <c r="F109" s="170"/>
      <c r="G109" s="96"/>
      <c r="H109" s="171"/>
    </row>
    <row r="110" spans="1:8" ht="15.75" thickBot="1" x14ac:dyDescent="0.3">
      <c r="C110" s="162"/>
      <c r="E110" s="139"/>
      <c r="F110" s="91"/>
      <c r="G110" s="91"/>
      <c r="H110" s="91"/>
    </row>
    <row r="111" spans="1:8" ht="16.5" thickBot="1" x14ac:dyDescent="0.3">
      <c r="A111" s="492" t="s">
        <v>502</v>
      </c>
      <c r="B111" s="493"/>
      <c r="C111" s="493"/>
      <c r="D111" s="493"/>
      <c r="E111" s="493"/>
      <c r="F111" s="493"/>
      <c r="G111" s="493"/>
      <c r="H111" s="494"/>
    </row>
    <row r="112" spans="1:8" ht="15" customHeight="1" x14ac:dyDescent="0.25">
      <c r="A112" s="73" t="s">
        <v>309</v>
      </c>
      <c r="B112" s="74" t="s">
        <v>473</v>
      </c>
      <c r="C112" s="74"/>
      <c r="D112" s="74"/>
      <c r="E112" s="74"/>
      <c r="F112" s="74"/>
      <c r="G112" s="74"/>
      <c r="H112" s="206"/>
    </row>
    <row r="113" spans="1:8" x14ac:dyDescent="0.25">
      <c r="A113" s="105"/>
      <c r="H113" s="75"/>
    </row>
    <row r="114" spans="1:8" x14ac:dyDescent="0.25">
      <c r="A114" s="73"/>
      <c r="B114" s="49" t="s">
        <v>275</v>
      </c>
      <c r="C114" s="77"/>
      <c r="D114" s="77"/>
      <c r="E114" s="553"/>
      <c r="F114" s="553"/>
      <c r="G114" s="553"/>
      <c r="H114" s="554"/>
    </row>
    <row r="115" spans="1:8" x14ac:dyDescent="0.25">
      <c r="A115" s="73"/>
      <c r="C115" s="77"/>
      <c r="D115" s="77"/>
      <c r="E115" s="77"/>
      <c r="F115" s="77"/>
      <c r="G115" s="77"/>
      <c r="H115" s="78"/>
    </row>
    <row r="116" spans="1:8" x14ac:dyDescent="0.25">
      <c r="A116" s="105"/>
      <c r="E116" s="511" t="s">
        <v>346</v>
      </c>
      <c r="F116" s="511"/>
      <c r="G116" s="511"/>
      <c r="H116" s="512"/>
    </row>
    <row r="117" spans="1:8" x14ac:dyDescent="0.25">
      <c r="A117" s="105"/>
      <c r="E117" s="79" t="s">
        <v>311</v>
      </c>
      <c r="F117" s="79" t="s">
        <v>311</v>
      </c>
      <c r="G117" s="79" t="s">
        <v>311</v>
      </c>
      <c r="H117" s="80" t="s">
        <v>311</v>
      </c>
    </row>
    <row r="118" spans="1:8" x14ac:dyDescent="0.25">
      <c r="A118" s="105"/>
      <c r="E118" s="79" t="s">
        <v>450</v>
      </c>
      <c r="F118" s="79" t="s">
        <v>494</v>
      </c>
      <c r="G118" s="79" t="s">
        <v>494</v>
      </c>
      <c r="H118" s="80" t="s">
        <v>453</v>
      </c>
    </row>
    <row r="119" spans="1:8" x14ac:dyDescent="0.25">
      <c r="A119" s="105"/>
      <c r="B119" s="81" t="s">
        <v>431</v>
      </c>
      <c r="C119" s="82"/>
      <c r="D119" s="83"/>
      <c r="E119" s="82" t="s">
        <v>454</v>
      </c>
      <c r="F119" s="82" t="s">
        <v>495</v>
      </c>
      <c r="G119" s="82" t="s">
        <v>496</v>
      </c>
      <c r="H119" s="134" t="s">
        <v>457</v>
      </c>
    </row>
    <row r="120" spans="1:8" ht="21.95" customHeight="1" x14ac:dyDescent="0.25">
      <c r="A120" s="105"/>
      <c r="B120" s="87" t="s">
        <v>354</v>
      </c>
      <c r="C120" s="79"/>
      <c r="D120" s="79"/>
      <c r="E120" s="79"/>
      <c r="F120" s="79"/>
      <c r="G120" s="79"/>
      <c r="H120" s="80"/>
    </row>
    <row r="121" spans="1:8" x14ac:dyDescent="0.25">
      <c r="A121" s="105"/>
      <c r="B121" s="477"/>
      <c r="C121" s="477"/>
      <c r="D121" s="477"/>
      <c r="E121" s="284"/>
      <c r="F121" s="272"/>
      <c r="G121" s="281"/>
      <c r="H121" s="273"/>
    </row>
    <row r="122" spans="1:8" x14ac:dyDescent="0.25">
      <c r="A122" s="105"/>
      <c r="B122" s="480"/>
      <c r="C122" s="480"/>
      <c r="D122" s="480"/>
      <c r="E122" s="284"/>
      <c r="F122" s="272"/>
      <c r="G122" s="281"/>
      <c r="H122" s="273"/>
    </row>
    <row r="123" spans="1:8" x14ac:dyDescent="0.25">
      <c r="A123" s="105"/>
      <c r="B123" s="480"/>
      <c r="C123" s="480"/>
      <c r="D123" s="480"/>
      <c r="E123" s="284"/>
      <c r="F123" s="272"/>
      <c r="G123" s="281"/>
      <c r="H123" s="273"/>
    </row>
    <row r="124" spans="1:8" x14ac:dyDescent="0.25">
      <c r="A124" s="105"/>
      <c r="B124" s="480"/>
      <c r="C124" s="480"/>
      <c r="D124" s="480"/>
      <c r="E124" s="272"/>
      <c r="F124" s="272"/>
      <c r="G124" s="281"/>
      <c r="H124" s="273"/>
    </row>
    <row r="125" spans="1:8" x14ac:dyDescent="0.25">
      <c r="A125" s="105"/>
      <c r="B125" s="480"/>
      <c r="C125" s="480"/>
      <c r="D125" s="480"/>
      <c r="E125" s="272"/>
      <c r="F125" s="272"/>
      <c r="G125" s="281"/>
      <c r="H125" s="273"/>
    </row>
    <row r="126" spans="1:8" x14ac:dyDescent="0.25">
      <c r="A126" s="105"/>
      <c r="B126" s="480"/>
      <c r="C126" s="480"/>
      <c r="D126" s="480"/>
      <c r="E126" s="272"/>
      <c r="F126" s="272"/>
      <c r="G126" s="281"/>
      <c r="H126" s="273"/>
    </row>
    <row r="127" spans="1:8" x14ac:dyDescent="0.25">
      <c r="A127" s="105"/>
      <c r="B127" s="502"/>
      <c r="C127" s="514"/>
      <c r="D127" s="503"/>
      <c r="E127" s="272"/>
      <c r="F127" s="272"/>
      <c r="G127" s="281"/>
      <c r="H127" s="273"/>
    </row>
    <row r="128" spans="1:8" x14ac:dyDescent="0.25">
      <c r="A128" s="105"/>
      <c r="B128" s="502"/>
      <c r="C128" s="514"/>
      <c r="D128" s="503"/>
      <c r="E128" s="272"/>
      <c r="F128" s="272"/>
      <c r="G128" s="281"/>
      <c r="H128" s="273"/>
    </row>
    <row r="129" spans="1:8" x14ac:dyDescent="0.25">
      <c r="A129" s="105"/>
      <c r="B129" s="502"/>
      <c r="C129" s="514"/>
      <c r="D129" s="503"/>
      <c r="E129" s="272"/>
      <c r="F129" s="272"/>
      <c r="G129" s="281"/>
      <c r="H129" s="273"/>
    </row>
    <row r="130" spans="1:8" x14ac:dyDescent="0.25">
      <c r="A130" s="105"/>
      <c r="B130" s="502"/>
      <c r="C130" s="514"/>
      <c r="D130" s="503"/>
      <c r="E130" s="272"/>
      <c r="F130" s="272"/>
      <c r="G130" s="281"/>
      <c r="H130" s="273"/>
    </row>
    <row r="131" spans="1:8" x14ac:dyDescent="0.25">
      <c r="A131" s="105"/>
      <c r="B131" s="556" t="s">
        <v>288</v>
      </c>
      <c r="C131" s="557"/>
      <c r="D131" s="558"/>
      <c r="E131" s="272"/>
      <c r="F131" s="272"/>
      <c r="G131" s="281"/>
      <c r="H131" s="273"/>
    </row>
    <row r="132" spans="1:8" x14ac:dyDescent="0.25">
      <c r="A132" s="105"/>
      <c r="B132" s="480"/>
      <c r="C132" s="480"/>
      <c r="D132" s="480"/>
      <c r="E132" s="272"/>
      <c r="F132" s="272"/>
      <c r="G132" s="281"/>
      <c r="H132" s="273"/>
    </row>
    <row r="133" spans="1:8" ht="21.95" customHeight="1" x14ac:dyDescent="0.25">
      <c r="A133" s="105"/>
      <c r="B133" s="87" t="s">
        <v>355</v>
      </c>
      <c r="C133" s="112"/>
      <c r="D133" s="139"/>
      <c r="E133" s="139"/>
      <c r="F133" s="139"/>
      <c r="G133" s="140"/>
      <c r="H133" s="141"/>
    </row>
    <row r="134" spans="1:8" x14ac:dyDescent="0.25">
      <c r="A134" s="105"/>
      <c r="B134" s="480"/>
      <c r="C134" s="480"/>
      <c r="D134" s="480"/>
      <c r="E134" s="272"/>
      <c r="F134" s="272"/>
      <c r="G134" s="272"/>
      <c r="H134" s="273"/>
    </row>
    <row r="135" spans="1:8" x14ac:dyDescent="0.25">
      <c r="A135" s="105"/>
      <c r="B135" s="520"/>
      <c r="C135" s="555"/>
      <c r="D135" s="521"/>
      <c r="E135" s="272"/>
      <c r="F135" s="272"/>
      <c r="G135" s="272"/>
      <c r="H135" s="273"/>
    </row>
    <row r="136" spans="1:8" x14ac:dyDescent="0.25">
      <c r="A136" s="105"/>
      <c r="B136" s="520"/>
      <c r="C136" s="555"/>
      <c r="D136" s="521"/>
      <c r="E136" s="272"/>
      <c r="F136" s="272"/>
      <c r="G136" s="272"/>
      <c r="H136" s="273"/>
    </row>
    <row r="137" spans="1:8" x14ac:dyDescent="0.25">
      <c r="A137" s="105"/>
      <c r="B137" s="520"/>
      <c r="C137" s="555"/>
      <c r="D137" s="521"/>
      <c r="E137" s="272"/>
      <c r="F137" s="272"/>
      <c r="G137" s="272"/>
      <c r="H137" s="273"/>
    </row>
    <row r="138" spans="1:8" x14ac:dyDescent="0.25">
      <c r="A138" s="105"/>
      <c r="B138" s="520"/>
      <c r="C138" s="555"/>
      <c r="D138" s="521"/>
      <c r="E138" s="272"/>
      <c r="F138" s="272"/>
      <c r="G138" s="272"/>
      <c r="H138" s="273"/>
    </row>
    <row r="139" spans="1:8" x14ac:dyDescent="0.25">
      <c r="A139" s="105"/>
      <c r="B139" s="520"/>
      <c r="C139" s="555"/>
      <c r="D139" s="521"/>
      <c r="E139" s="272"/>
      <c r="F139" s="272"/>
      <c r="G139" s="272"/>
      <c r="H139" s="273"/>
    </row>
    <row r="140" spans="1:8" x14ac:dyDescent="0.25">
      <c r="A140" s="105"/>
      <c r="B140" s="520"/>
      <c r="C140" s="555"/>
      <c r="D140" s="521"/>
      <c r="E140" s="272"/>
      <c r="F140" s="272"/>
      <c r="G140" s="272"/>
      <c r="H140" s="273"/>
    </row>
    <row r="141" spans="1:8" x14ac:dyDescent="0.25">
      <c r="A141" s="105"/>
      <c r="B141" s="520"/>
      <c r="C141" s="555"/>
      <c r="D141" s="521"/>
      <c r="E141" s="272"/>
      <c r="F141" s="272"/>
      <c r="G141" s="272"/>
      <c r="H141" s="273"/>
    </row>
    <row r="142" spans="1:8" x14ac:dyDescent="0.25">
      <c r="A142" s="105"/>
      <c r="B142" s="520"/>
      <c r="C142" s="555"/>
      <c r="D142" s="521"/>
      <c r="E142" s="272"/>
      <c r="F142" s="272"/>
      <c r="G142" s="272"/>
      <c r="H142" s="273"/>
    </row>
    <row r="143" spans="1:8" x14ac:dyDescent="0.25">
      <c r="A143" s="105"/>
      <c r="B143" s="520"/>
      <c r="C143" s="555"/>
      <c r="D143" s="521"/>
      <c r="E143" s="272"/>
      <c r="F143" s="272"/>
      <c r="G143" s="272"/>
      <c r="H143" s="273"/>
    </row>
    <row r="144" spans="1:8" x14ac:dyDescent="0.25">
      <c r="A144" s="105"/>
      <c r="B144" s="556" t="s">
        <v>288</v>
      </c>
      <c r="C144" s="557"/>
      <c r="D144" s="558"/>
      <c r="E144" s="272"/>
      <c r="F144" s="272"/>
      <c r="G144" s="272"/>
      <c r="H144" s="273"/>
    </row>
    <row r="145" spans="1:15" x14ac:dyDescent="0.25">
      <c r="A145" s="105"/>
      <c r="B145" s="480"/>
      <c r="C145" s="480"/>
      <c r="D145" s="480"/>
      <c r="E145" s="272"/>
      <c r="F145" s="272"/>
      <c r="G145" s="272"/>
      <c r="H145" s="273"/>
    </row>
    <row r="146" spans="1:15" x14ac:dyDescent="0.25">
      <c r="A146" s="105"/>
      <c r="B146" s="118"/>
      <c r="C146" s="118"/>
      <c r="D146" s="118"/>
      <c r="E146" s="119"/>
      <c r="F146" s="119"/>
      <c r="G146" s="119"/>
      <c r="H146" s="172"/>
    </row>
    <row r="147" spans="1:15" x14ac:dyDescent="0.25">
      <c r="A147" s="73" t="s">
        <v>314</v>
      </c>
      <c r="B147" s="117" t="s">
        <v>315</v>
      </c>
      <c r="C147" s="118"/>
      <c r="D147" s="118"/>
      <c r="E147" s="119"/>
      <c r="F147" s="119"/>
      <c r="G147" s="119"/>
      <c r="H147" s="172"/>
      <c r="J147" s="138"/>
    </row>
    <row r="148" spans="1:15" x14ac:dyDescent="0.25">
      <c r="A148" s="105"/>
      <c r="B148" s="484"/>
      <c r="C148" s="484"/>
      <c r="D148" s="484"/>
      <c r="E148" s="484"/>
      <c r="F148" s="484"/>
      <c r="G148" s="484"/>
      <c r="H148" s="485"/>
      <c r="I148" s="216"/>
      <c r="J148" s="217"/>
      <c r="K148" s="217"/>
      <c r="L148" s="217"/>
      <c r="M148" s="217"/>
      <c r="N148" s="217"/>
      <c r="O148" s="217"/>
    </row>
    <row r="149" spans="1:15" ht="70.900000000000006" customHeight="1" x14ac:dyDescent="0.25">
      <c r="A149" s="105"/>
      <c r="B149" s="484"/>
      <c r="C149" s="484"/>
      <c r="D149" s="484"/>
      <c r="E149" s="484"/>
      <c r="F149" s="484"/>
      <c r="G149" s="484"/>
      <c r="H149" s="485"/>
      <c r="I149" s="216"/>
      <c r="J149" s="217"/>
      <c r="K149" s="217"/>
      <c r="L149" s="217"/>
      <c r="M149" s="217"/>
      <c r="N149" s="217"/>
      <c r="O149" s="217"/>
    </row>
    <row r="150" spans="1:15" ht="15.75" thickBot="1" x14ac:dyDescent="0.3">
      <c r="A150" s="120"/>
      <c r="B150" s="173"/>
      <c r="C150" s="174"/>
      <c r="D150" s="174"/>
      <c r="E150" s="174"/>
      <c r="F150" s="174"/>
      <c r="G150" s="174"/>
      <c r="H150" s="209"/>
    </row>
    <row r="151" spans="1:15" x14ac:dyDescent="0.25">
      <c r="B151" s="137"/>
      <c r="C151" s="119"/>
      <c r="D151" s="119"/>
      <c r="E151" s="119"/>
      <c r="F151" s="119"/>
      <c r="G151" s="119"/>
      <c r="H151" s="119"/>
    </row>
  </sheetData>
  <sheetProtection algorithmName="SHA-512" hashValue="6KUGKP8joL0ubNxBo76KU+uVMnw7QFK7NSx3zomOIGmKiuU8U1KaK/DZAz8ljvCmRVS/J41Bv/vS9PNvBezQzw==" saltValue="4bckitIyUw9c9RX7Q9tkXQ=="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A27:H150">
    <cfRule type="expression" dxfId="45" priority="1">
      <formula>AND($F$11="no",$F$13="no",$F$15="no",$F$17="no")</formula>
    </cfRule>
  </conditionalFormatting>
  <conditionalFormatting sqref="E39:E43 E45:E50 E52:E55 B73:H81 E121:E132 E134:E145">
    <cfRule type="expression" dxfId="44" priority="3">
      <formula>$F$11="no"</formula>
    </cfRule>
  </conditionalFormatting>
  <conditionalFormatting sqref="F39:F43 F45:F50 F52:F55 B83:H90 F121:F132 F134:F145">
    <cfRule type="expression" dxfId="43" priority="5">
      <formula>$F$13="no"</formula>
    </cfRule>
  </conditionalFormatting>
  <conditionalFormatting sqref="G39:G43 G45:G50 G52:G55 B92:H99 G121:G132 G134:G145">
    <cfRule type="expression" dxfId="42" priority="6">
      <formula>$F$15="no"</formula>
    </cfRule>
  </conditionalFormatting>
  <conditionalFormatting sqref="H39:H43 H45:H50 H52:H55 B101:H108 H121:H132 H134:H145">
    <cfRule type="expression" dxfId="41"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43" customWidth="1"/>
    <col min="2" max="2" width="25.7109375" style="43" customWidth="1"/>
    <col min="3" max="3" width="22.7109375" style="43" customWidth="1"/>
    <col min="4" max="4" width="41.42578125" style="218" customWidth="1"/>
    <col min="5" max="12" width="65.42578125" style="43" customWidth="1"/>
    <col min="13" max="14" width="50.28515625" style="43" customWidth="1"/>
    <col min="15" max="15" width="51.140625" style="43" customWidth="1"/>
    <col min="16" max="16384" width="9.14062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503</v>
      </c>
    </row>
    <row r="4" spans="1:15" x14ac:dyDescent="0.25">
      <c r="A4" s="49"/>
      <c r="B4" s="49"/>
      <c r="C4" s="50"/>
      <c r="D4" s="77"/>
    </row>
    <row r="5" spans="1:15" x14ac:dyDescent="0.25">
      <c r="A5" s="49" t="s">
        <v>2</v>
      </c>
      <c r="B5" s="50" t="str">
        <f>'Cover and Instructions'!D4</f>
        <v>CareSource</v>
      </c>
      <c r="C5" s="43" t="s">
        <v>504</v>
      </c>
    </row>
    <row r="6" spans="1:15" x14ac:dyDescent="0.25">
      <c r="A6" s="49" t="s">
        <v>264</v>
      </c>
      <c r="B6" s="50" t="str">
        <f>'Cover and Instructions'!D5</f>
        <v>Title XXI</v>
      </c>
    </row>
    <row r="7" spans="1:15" x14ac:dyDescent="0.25">
      <c r="A7" s="49" t="s">
        <v>505</v>
      </c>
      <c r="B7" s="49" t="s">
        <v>506</v>
      </c>
      <c r="C7" s="50"/>
      <c r="D7" s="77"/>
    </row>
    <row r="8" spans="1:15" ht="15.75" thickBot="1" x14ac:dyDescent="0.3">
      <c r="A8" s="49"/>
      <c r="B8" s="49"/>
      <c r="C8" s="50"/>
      <c r="D8" s="219"/>
    </row>
    <row r="9" spans="1:15" ht="34.15" customHeight="1" thickBot="1" x14ac:dyDescent="0.3">
      <c r="A9" s="566" t="s">
        <v>507</v>
      </c>
      <c r="B9" s="567"/>
      <c r="C9" s="574" t="s">
        <v>508</v>
      </c>
      <c r="D9" s="582" t="s">
        <v>509</v>
      </c>
      <c r="E9" s="580" t="s">
        <v>510</v>
      </c>
      <c r="F9" s="581"/>
      <c r="G9" s="580" t="s">
        <v>511</v>
      </c>
      <c r="H9" s="581"/>
      <c r="I9" s="580" t="s">
        <v>512</v>
      </c>
      <c r="J9" s="581"/>
      <c r="K9" s="580" t="s">
        <v>513</v>
      </c>
      <c r="L9" s="581"/>
      <c r="M9" s="577" t="s">
        <v>514</v>
      </c>
      <c r="N9" s="577" t="s">
        <v>515</v>
      </c>
      <c r="O9" s="577" t="s">
        <v>516</v>
      </c>
    </row>
    <row r="10" spans="1:15" x14ac:dyDescent="0.25">
      <c r="A10" s="568"/>
      <c r="B10" s="569"/>
      <c r="C10" s="575"/>
      <c r="D10" s="583"/>
      <c r="E10" s="572" t="s">
        <v>517</v>
      </c>
      <c r="F10" s="573"/>
      <c r="G10" s="572" t="s">
        <v>517</v>
      </c>
      <c r="H10" s="573"/>
      <c r="I10" s="572" t="s">
        <v>517</v>
      </c>
      <c r="J10" s="573"/>
      <c r="K10" s="572" t="s">
        <v>517</v>
      </c>
      <c r="L10" s="573"/>
      <c r="M10" s="578"/>
      <c r="N10" s="578"/>
      <c r="O10" s="578"/>
    </row>
    <row r="11" spans="1:15" ht="46.9" customHeight="1" x14ac:dyDescent="0.25">
      <c r="A11" s="570"/>
      <c r="B11" s="571"/>
      <c r="C11" s="576"/>
      <c r="D11" s="584"/>
      <c r="E11" s="220" t="s">
        <v>74</v>
      </c>
      <c r="F11" s="221" t="s">
        <v>518</v>
      </c>
      <c r="G11" s="220" t="s">
        <v>74</v>
      </c>
      <c r="H11" s="221" t="s">
        <v>518</v>
      </c>
      <c r="I11" s="220" t="s">
        <v>74</v>
      </c>
      <c r="J11" s="221" t="s">
        <v>518</v>
      </c>
      <c r="K11" s="220" t="s">
        <v>74</v>
      </c>
      <c r="L11" s="221" t="s">
        <v>518</v>
      </c>
      <c r="M11" s="579"/>
      <c r="N11" s="579"/>
      <c r="O11" s="579"/>
    </row>
    <row r="12" spans="1:15" ht="189" customHeight="1" x14ac:dyDescent="0.25">
      <c r="A12" s="560" t="s">
        <v>519</v>
      </c>
      <c r="B12" s="561"/>
      <c r="C12" s="232" t="s">
        <v>520</v>
      </c>
      <c r="D12" s="223" t="s">
        <v>154</v>
      </c>
      <c r="E12" s="413" t="s">
        <v>521</v>
      </c>
      <c r="F12" s="414" t="s">
        <v>521</v>
      </c>
      <c r="G12" s="417" t="s">
        <v>521</v>
      </c>
      <c r="H12" s="418" t="s">
        <v>521</v>
      </c>
      <c r="I12" s="413" t="s">
        <v>522</v>
      </c>
      <c r="J12" s="414" t="s">
        <v>523</v>
      </c>
      <c r="K12" s="439" t="s">
        <v>524</v>
      </c>
      <c r="L12" s="440" t="s">
        <v>524</v>
      </c>
      <c r="M12" s="421" t="s">
        <v>525</v>
      </c>
      <c r="N12" s="422" t="s">
        <v>526</v>
      </c>
      <c r="O12" s="421" t="s">
        <v>527</v>
      </c>
    </row>
    <row r="13" spans="1:15" ht="189" customHeight="1" x14ac:dyDescent="0.25">
      <c r="A13" s="562"/>
      <c r="B13" s="563"/>
      <c r="C13" s="224" t="s">
        <v>528</v>
      </c>
      <c r="D13" s="225" t="s">
        <v>154</v>
      </c>
      <c r="E13" s="415" t="s">
        <v>529</v>
      </c>
      <c r="F13" s="416" t="s">
        <v>529</v>
      </c>
      <c r="G13" s="419" t="s">
        <v>529</v>
      </c>
      <c r="H13" s="420" t="s">
        <v>529</v>
      </c>
      <c r="I13" s="415" t="s">
        <v>523</v>
      </c>
      <c r="J13" s="416" t="s">
        <v>522</v>
      </c>
      <c r="K13" s="438" t="s">
        <v>530</v>
      </c>
      <c r="L13" s="438" t="s">
        <v>530</v>
      </c>
      <c r="M13" s="423" t="s">
        <v>531</v>
      </c>
      <c r="N13" s="424" t="s">
        <v>532</v>
      </c>
      <c r="O13" s="423" t="s">
        <v>527</v>
      </c>
    </row>
    <row r="14" spans="1:15" ht="189" customHeight="1" x14ac:dyDescent="0.25">
      <c r="A14" s="562"/>
      <c r="B14" s="563"/>
      <c r="C14" s="224" t="s">
        <v>533</v>
      </c>
      <c r="D14" s="225" t="s">
        <v>154</v>
      </c>
      <c r="E14" s="415" t="s">
        <v>534</v>
      </c>
      <c r="F14" s="416" t="s">
        <v>534</v>
      </c>
      <c r="G14" s="419" t="s">
        <v>535</v>
      </c>
      <c r="H14" s="420" t="s">
        <v>535</v>
      </c>
      <c r="I14" s="415" t="s">
        <v>522</v>
      </c>
      <c r="J14" s="416" t="s">
        <v>522</v>
      </c>
      <c r="K14" s="438" t="s">
        <v>530</v>
      </c>
      <c r="L14" s="438" t="s">
        <v>530</v>
      </c>
      <c r="M14" s="423" t="s">
        <v>536</v>
      </c>
      <c r="N14" s="424" t="s">
        <v>532</v>
      </c>
      <c r="O14" s="423" t="s">
        <v>527</v>
      </c>
    </row>
    <row r="15" spans="1:15" ht="189" customHeight="1" x14ac:dyDescent="0.25">
      <c r="A15" s="562"/>
      <c r="B15" s="563"/>
      <c r="C15" s="224" t="s">
        <v>537</v>
      </c>
      <c r="D15" s="225" t="s">
        <v>154</v>
      </c>
      <c r="E15" s="415" t="s">
        <v>538</v>
      </c>
      <c r="F15" s="416" t="s">
        <v>538</v>
      </c>
      <c r="G15" s="419" t="s">
        <v>538</v>
      </c>
      <c r="H15" s="420" t="s">
        <v>538</v>
      </c>
      <c r="I15" s="415" t="s">
        <v>522</v>
      </c>
      <c r="J15" s="416" t="s">
        <v>522</v>
      </c>
      <c r="K15" s="438" t="s">
        <v>530</v>
      </c>
      <c r="L15" s="438" t="s">
        <v>530</v>
      </c>
      <c r="M15" s="423" t="s">
        <v>539</v>
      </c>
      <c r="N15" s="424" t="s">
        <v>532</v>
      </c>
      <c r="O15" s="423" t="s">
        <v>527</v>
      </c>
    </row>
    <row r="16" spans="1:15" ht="189" customHeight="1" x14ac:dyDescent="0.25">
      <c r="A16" s="562"/>
      <c r="B16" s="563"/>
      <c r="C16" s="224" t="s">
        <v>540</v>
      </c>
      <c r="D16" s="225" t="s">
        <v>154</v>
      </c>
      <c r="E16" s="415" t="s">
        <v>541</v>
      </c>
      <c r="F16" s="416" t="s">
        <v>541</v>
      </c>
      <c r="G16" s="419" t="s">
        <v>541</v>
      </c>
      <c r="H16" s="420" t="s">
        <v>542</v>
      </c>
      <c r="I16" s="415" t="s">
        <v>522</v>
      </c>
      <c r="J16" s="416" t="s">
        <v>522</v>
      </c>
      <c r="K16" s="438" t="s">
        <v>530</v>
      </c>
      <c r="L16" s="438" t="s">
        <v>530</v>
      </c>
      <c r="M16" s="423" t="s">
        <v>543</v>
      </c>
      <c r="N16" s="424" t="s">
        <v>532</v>
      </c>
      <c r="O16" s="423" t="s">
        <v>527</v>
      </c>
    </row>
    <row r="17" spans="1:15" ht="189" customHeight="1" x14ac:dyDescent="0.25">
      <c r="A17" s="562"/>
      <c r="B17" s="563"/>
      <c r="C17" s="224" t="s">
        <v>544</v>
      </c>
      <c r="D17" s="225" t="s">
        <v>154</v>
      </c>
      <c r="E17" s="415" t="s">
        <v>545</v>
      </c>
      <c r="F17" s="416" t="s">
        <v>545</v>
      </c>
      <c r="G17" s="419" t="s">
        <v>545</v>
      </c>
      <c r="H17" s="420" t="s">
        <v>545</v>
      </c>
      <c r="I17" s="415" t="s">
        <v>522</v>
      </c>
      <c r="J17" s="416" t="s">
        <v>522</v>
      </c>
      <c r="K17" s="438" t="s">
        <v>530</v>
      </c>
      <c r="L17" s="438" t="s">
        <v>530</v>
      </c>
      <c r="M17" s="423" t="s">
        <v>546</v>
      </c>
      <c r="N17" s="424" t="s">
        <v>532</v>
      </c>
      <c r="O17" s="423" t="s">
        <v>527</v>
      </c>
    </row>
    <row r="18" spans="1:15" ht="189" customHeight="1" x14ac:dyDescent="0.25">
      <c r="A18" s="562"/>
      <c r="B18" s="563"/>
      <c r="C18" s="224" t="s">
        <v>547</v>
      </c>
      <c r="D18" s="225" t="s">
        <v>154</v>
      </c>
      <c r="E18" s="415" t="s">
        <v>548</v>
      </c>
      <c r="F18" s="416" t="s">
        <v>548</v>
      </c>
      <c r="G18" s="419" t="s">
        <v>549</v>
      </c>
      <c r="H18" s="420" t="s">
        <v>550</v>
      </c>
      <c r="I18" s="415" t="s">
        <v>522</v>
      </c>
      <c r="J18" s="416" t="s">
        <v>522</v>
      </c>
      <c r="K18" s="325" t="s">
        <v>530</v>
      </c>
      <c r="L18" s="326" t="s">
        <v>530</v>
      </c>
      <c r="M18" s="423" t="s">
        <v>551</v>
      </c>
      <c r="N18" s="424" t="s">
        <v>532</v>
      </c>
      <c r="O18" s="423" t="s">
        <v>527</v>
      </c>
    </row>
    <row r="19" spans="1:15" ht="189" customHeight="1" x14ac:dyDescent="0.25">
      <c r="A19" s="562"/>
      <c r="B19" s="563"/>
      <c r="C19" s="224" t="s">
        <v>552</v>
      </c>
      <c r="D19" s="225" t="s">
        <v>155</v>
      </c>
      <c r="E19" s="346"/>
      <c r="F19" s="347"/>
      <c r="G19" s="348"/>
      <c r="H19" s="349"/>
      <c r="I19" s="346"/>
      <c r="J19" s="347"/>
      <c r="K19" s="325" t="s">
        <v>530</v>
      </c>
      <c r="L19" s="326" t="s">
        <v>530</v>
      </c>
      <c r="M19" s="350"/>
      <c r="N19" s="351"/>
      <c r="O19" s="350"/>
    </row>
    <row r="20" spans="1:15" ht="189" customHeight="1" x14ac:dyDescent="0.25">
      <c r="A20" s="564"/>
      <c r="B20" s="565"/>
      <c r="C20" s="226" t="s">
        <v>553</v>
      </c>
      <c r="D20" s="231" t="s">
        <v>155</v>
      </c>
      <c r="E20" s="352"/>
      <c r="F20" s="353"/>
      <c r="G20" s="354"/>
      <c r="H20" s="355"/>
      <c r="I20" s="352"/>
      <c r="J20" s="353"/>
      <c r="K20" s="339" t="s">
        <v>530</v>
      </c>
      <c r="L20" s="340" t="s">
        <v>530</v>
      </c>
      <c r="M20" s="330"/>
      <c r="N20" s="331"/>
      <c r="O20" s="330"/>
    </row>
  </sheetData>
  <sheetProtection algorithmName="SHA-512" hashValue="X29OfLRHsUdy7LvWW87ppMhRpGXQS56lJufkL2Gr5ghkw9FhrNyJMaH1vWG1c2el8d+mqyhnwG6w1UriPvuDKg==" saltValue="yihdF5E2buSe97T9EjYvHQ==" spinCount="100000" sheet="1" objects="1" scenarios="1" formatCells="0" formatColumns="0" formatRows="0" selectLockedCells="1"/>
  <customSheetViews>
    <customSheetView guid="{13810DCC-AA08-45AA-A2EB-614B3F1533B3}" topLeftCell="A6">
      <selection activeCell="D11" sqref="D11"/>
      <pageMargins left="0" right="0" top="0" bottom="0" header="0" footer="0"/>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9:O20">
    <cfRule type="expression" dxfId="40" priority="22">
      <formula>$D$19="no"</formula>
    </cfRule>
  </conditionalFormatting>
  <conditionalFormatting sqref="E20:O20">
    <cfRule type="expression" dxfId="39" priority="3">
      <formula>$D$20="no"</formula>
    </cfRule>
  </conditionalFormatting>
  <conditionalFormatting sqref="K18:L18">
    <cfRule type="expression" dxfId="38" priority="23">
      <formula>$D$18="no"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43" customWidth="1"/>
    <col min="2" max="2" width="25.7109375" style="43" customWidth="1"/>
    <col min="3" max="3" width="22.7109375" style="43" customWidth="1"/>
    <col min="4" max="4" width="24.7109375" style="218" customWidth="1"/>
    <col min="5" max="12" width="74.140625" style="43" customWidth="1"/>
    <col min="13" max="15" width="51.140625"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503</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XXI</v>
      </c>
      <c r="C6" s="50"/>
    </row>
    <row r="7" spans="1:15" x14ac:dyDescent="0.25">
      <c r="A7" s="49" t="s">
        <v>554</v>
      </c>
      <c r="B7" s="49" t="s">
        <v>555</v>
      </c>
      <c r="D7" s="77"/>
    </row>
    <row r="8" spans="1:15" ht="15.75" thickBot="1" x14ac:dyDescent="0.3">
      <c r="D8" s="77"/>
    </row>
    <row r="9" spans="1:15" ht="44.25" customHeight="1" thickBot="1" x14ac:dyDescent="0.3">
      <c r="A9" s="566" t="s">
        <v>507</v>
      </c>
      <c r="B9" s="567"/>
      <c r="C9" s="574" t="s">
        <v>556</v>
      </c>
      <c r="D9" s="582" t="s">
        <v>509</v>
      </c>
      <c r="E9" s="586" t="s">
        <v>510</v>
      </c>
      <c r="F9" s="586"/>
      <c r="G9" s="580" t="s">
        <v>511</v>
      </c>
      <c r="H9" s="581"/>
      <c r="I9" s="580" t="s">
        <v>512</v>
      </c>
      <c r="J9" s="581"/>
      <c r="K9" s="580" t="s">
        <v>513</v>
      </c>
      <c r="L9" s="581"/>
      <c r="M9" s="577" t="s">
        <v>514</v>
      </c>
      <c r="N9" s="577" t="s">
        <v>515</v>
      </c>
      <c r="O9" s="577" t="s">
        <v>516</v>
      </c>
    </row>
    <row r="10" spans="1:15" ht="28.5" customHeight="1" x14ac:dyDescent="0.25">
      <c r="A10" s="568"/>
      <c r="B10" s="569"/>
      <c r="C10" s="575"/>
      <c r="D10" s="583"/>
      <c r="E10" s="585" t="s">
        <v>517</v>
      </c>
      <c r="F10" s="585"/>
      <c r="G10" s="572" t="s">
        <v>517</v>
      </c>
      <c r="H10" s="573"/>
      <c r="I10" s="572" t="s">
        <v>517</v>
      </c>
      <c r="J10" s="573"/>
      <c r="K10" s="572" t="s">
        <v>517</v>
      </c>
      <c r="L10" s="573"/>
      <c r="M10" s="578"/>
      <c r="N10" s="578"/>
      <c r="O10" s="578"/>
    </row>
    <row r="11" spans="1:15" ht="28.5" customHeight="1" x14ac:dyDescent="0.25">
      <c r="A11" s="570"/>
      <c r="B11" s="571"/>
      <c r="C11" s="576"/>
      <c r="D11" s="584"/>
      <c r="E11" s="227" t="s">
        <v>74</v>
      </c>
      <c r="F11" s="228" t="s">
        <v>518</v>
      </c>
      <c r="G11" s="227" t="s">
        <v>74</v>
      </c>
      <c r="H11" s="229" t="s">
        <v>518</v>
      </c>
      <c r="I11" s="227" t="s">
        <v>74</v>
      </c>
      <c r="J11" s="229" t="s">
        <v>518</v>
      </c>
      <c r="K11" s="227" t="s">
        <v>74</v>
      </c>
      <c r="L11" s="229" t="s">
        <v>518</v>
      </c>
      <c r="M11" s="579"/>
      <c r="N11" s="579"/>
      <c r="O11" s="579"/>
    </row>
    <row r="12" spans="1:15" ht="223.5" customHeight="1" x14ac:dyDescent="0.25">
      <c r="A12" s="560" t="s">
        <v>557</v>
      </c>
      <c r="B12" s="561"/>
      <c r="C12" s="224" t="s">
        <v>558</v>
      </c>
      <c r="D12" s="223" t="s">
        <v>154</v>
      </c>
      <c r="E12" s="425" t="s">
        <v>559</v>
      </c>
      <c r="F12" s="426" t="s">
        <v>559</v>
      </c>
      <c r="G12" s="417" t="s">
        <v>560</v>
      </c>
      <c r="H12" s="430" t="s">
        <v>560</v>
      </c>
      <c r="I12" s="425" t="s">
        <v>561</v>
      </c>
      <c r="J12" s="426" t="s">
        <v>561</v>
      </c>
      <c r="K12" s="438" t="s">
        <v>530</v>
      </c>
      <c r="L12" s="438" t="s">
        <v>530</v>
      </c>
      <c r="M12" s="421" t="s">
        <v>562</v>
      </c>
      <c r="N12" s="422" t="s">
        <v>532</v>
      </c>
      <c r="O12" s="421" t="s">
        <v>527</v>
      </c>
    </row>
    <row r="13" spans="1:15" ht="223.5" customHeight="1" x14ac:dyDescent="0.25">
      <c r="A13" s="562"/>
      <c r="B13" s="563"/>
      <c r="C13" s="224" t="s">
        <v>563</v>
      </c>
      <c r="D13" s="230" t="s">
        <v>154</v>
      </c>
      <c r="E13" s="415" t="s">
        <v>529</v>
      </c>
      <c r="F13" s="416" t="s">
        <v>529</v>
      </c>
      <c r="G13" s="427" t="s">
        <v>564</v>
      </c>
      <c r="H13" s="431" t="s">
        <v>564</v>
      </c>
      <c r="I13" s="415" t="s">
        <v>561</v>
      </c>
      <c r="J13" s="416" t="s">
        <v>561</v>
      </c>
      <c r="K13" s="438" t="s">
        <v>530</v>
      </c>
      <c r="L13" s="438" t="s">
        <v>530</v>
      </c>
      <c r="M13" s="423" t="s">
        <v>531</v>
      </c>
      <c r="N13" s="424" t="s">
        <v>532</v>
      </c>
      <c r="O13" s="423" t="s">
        <v>527</v>
      </c>
    </row>
    <row r="14" spans="1:15" ht="223.5" customHeight="1" x14ac:dyDescent="0.25">
      <c r="A14" s="562"/>
      <c r="B14" s="563"/>
      <c r="C14" s="224" t="s">
        <v>565</v>
      </c>
      <c r="D14" s="230" t="s">
        <v>154</v>
      </c>
      <c r="E14" s="415" t="s">
        <v>534</v>
      </c>
      <c r="F14" s="416" t="s">
        <v>534</v>
      </c>
      <c r="G14" s="427" t="s">
        <v>566</v>
      </c>
      <c r="H14" s="431" t="s">
        <v>566</v>
      </c>
      <c r="I14" s="415" t="s">
        <v>567</v>
      </c>
      <c r="J14" s="416" t="s">
        <v>567</v>
      </c>
      <c r="K14" s="438" t="s">
        <v>530</v>
      </c>
      <c r="L14" s="438" t="s">
        <v>530</v>
      </c>
      <c r="M14" s="423" t="s">
        <v>568</v>
      </c>
      <c r="N14" s="424" t="s">
        <v>532</v>
      </c>
      <c r="O14" s="423" t="s">
        <v>569</v>
      </c>
    </row>
    <row r="15" spans="1:15" ht="223.5" customHeight="1" x14ac:dyDescent="0.25">
      <c r="A15" s="562"/>
      <c r="B15" s="563"/>
      <c r="C15" s="224" t="s">
        <v>570</v>
      </c>
      <c r="D15" s="230" t="s">
        <v>154</v>
      </c>
      <c r="E15" s="415" t="s">
        <v>571</v>
      </c>
      <c r="F15" s="416" t="s">
        <v>571</v>
      </c>
      <c r="G15" s="427" t="s">
        <v>538</v>
      </c>
      <c r="H15" s="431" t="s">
        <v>538</v>
      </c>
      <c r="I15" s="415" t="s">
        <v>561</v>
      </c>
      <c r="J15" s="416" t="s">
        <v>561</v>
      </c>
      <c r="K15" s="438" t="s">
        <v>530</v>
      </c>
      <c r="L15" s="438" t="s">
        <v>530</v>
      </c>
      <c r="M15" s="423" t="s">
        <v>572</v>
      </c>
      <c r="N15" s="424" t="s">
        <v>532</v>
      </c>
      <c r="O15" s="423" t="s">
        <v>527</v>
      </c>
    </row>
    <row r="16" spans="1:15" ht="223.5" customHeight="1" x14ac:dyDescent="0.25">
      <c r="A16" s="562"/>
      <c r="B16" s="563"/>
      <c r="C16" s="224" t="s">
        <v>573</v>
      </c>
      <c r="D16" s="230" t="s">
        <v>154</v>
      </c>
      <c r="E16" s="415" t="s">
        <v>574</v>
      </c>
      <c r="F16" s="416" t="s">
        <v>575</v>
      </c>
      <c r="G16" s="427" t="s">
        <v>541</v>
      </c>
      <c r="H16" s="431" t="s">
        <v>541</v>
      </c>
      <c r="I16" s="415" t="s">
        <v>561</v>
      </c>
      <c r="J16" s="416" t="s">
        <v>561</v>
      </c>
      <c r="K16" s="449" t="s">
        <v>576</v>
      </c>
      <c r="L16" s="449" t="s">
        <v>576</v>
      </c>
      <c r="M16" s="423" t="s">
        <v>577</v>
      </c>
      <c r="N16" s="424" t="s">
        <v>532</v>
      </c>
      <c r="O16" s="423" t="s">
        <v>527</v>
      </c>
    </row>
    <row r="17" spans="1:15" ht="223.5" customHeight="1" x14ac:dyDescent="0.25">
      <c r="A17" s="562"/>
      <c r="B17" s="563"/>
      <c r="C17" s="224" t="s">
        <v>578</v>
      </c>
      <c r="D17" s="230" t="s">
        <v>154</v>
      </c>
      <c r="E17" s="415" t="s">
        <v>545</v>
      </c>
      <c r="F17" s="416" t="s">
        <v>545</v>
      </c>
      <c r="G17" s="427" t="s">
        <v>545</v>
      </c>
      <c r="H17" s="431" t="s">
        <v>545</v>
      </c>
      <c r="I17" s="415" t="s">
        <v>561</v>
      </c>
      <c r="J17" s="416" t="s">
        <v>561</v>
      </c>
      <c r="K17" s="438" t="s">
        <v>530</v>
      </c>
      <c r="L17" s="438" t="s">
        <v>530</v>
      </c>
      <c r="M17" s="423" t="s">
        <v>546</v>
      </c>
      <c r="N17" s="424" t="s">
        <v>532</v>
      </c>
      <c r="O17" s="423" t="s">
        <v>527</v>
      </c>
    </row>
    <row r="18" spans="1:15" ht="223.5" customHeight="1" x14ac:dyDescent="0.25">
      <c r="A18" s="562"/>
      <c r="B18" s="563"/>
      <c r="C18" s="224" t="s">
        <v>579</v>
      </c>
      <c r="D18" s="230" t="s">
        <v>154</v>
      </c>
      <c r="E18" s="415" t="s">
        <v>548</v>
      </c>
      <c r="F18" s="416" t="s">
        <v>548</v>
      </c>
      <c r="G18" s="427" t="s">
        <v>580</v>
      </c>
      <c r="H18" s="431" t="s">
        <v>581</v>
      </c>
      <c r="I18" s="415" t="s">
        <v>561</v>
      </c>
      <c r="J18" s="416" t="s">
        <v>561</v>
      </c>
      <c r="K18" s="438" t="s">
        <v>530</v>
      </c>
      <c r="L18" s="438" t="s">
        <v>530</v>
      </c>
      <c r="M18" s="423" t="s">
        <v>582</v>
      </c>
      <c r="N18" s="424" t="s">
        <v>532</v>
      </c>
      <c r="O18" s="423" t="s">
        <v>527</v>
      </c>
    </row>
    <row r="19" spans="1:15" ht="223.5" customHeight="1" x14ac:dyDescent="0.25">
      <c r="A19" s="562"/>
      <c r="B19" s="563"/>
      <c r="C19" s="224" t="s">
        <v>583</v>
      </c>
      <c r="D19" s="230" t="s">
        <v>155</v>
      </c>
      <c r="E19" s="346"/>
      <c r="F19" s="347"/>
      <c r="G19" s="348"/>
      <c r="H19" s="349"/>
      <c r="I19" s="428"/>
      <c r="J19" s="429"/>
      <c r="K19" s="348"/>
      <c r="L19" s="349"/>
      <c r="M19" s="350"/>
      <c r="N19" s="351"/>
      <c r="O19" s="350"/>
    </row>
    <row r="20" spans="1:15" ht="223.5" customHeight="1" x14ac:dyDescent="0.25">
      <c r="A20" s="564"/>
      <c r="B20" s="565"/>
      <c r="C20" s="226" t="s">
        <v>584</v>
      </c>
      <c r="D20" s="231" t="s">
        <v>155</v>
      </c>
      <c r="E20" s="337"/>
      <c r="F20" s="353"/>
      <c r="G20" s="354"/>
      <c r="H20" s="355"/>
      <c r="I20" s="352"/>
      <c r="J20" s="353"/>
      <c r="K20" s="354"/>
      <c r="L20" s="355"/>
      <c r="M20" s="330"/>
      <c r="N20" s="331"/>
      <c r="O20" s="330"/>
    </row>
  </sheetData>
  <sheetProtection algorithmName="SHA-512" hashValue="VZYTqEdSLN0sz2EI1C1OHTN0ttoRhE92zHKYdnCMGoX7sQ7XgdcWRwwpyUCKd70TtrxPTyANB406RUvr2cCe4A==" saltValue="Id8bBKUZK6Y8PDB3d8LeIg==" spinCount="100000" sheet="1" objects="1" scenarios="1" formatCells="0" formatColumns="0" formatRows="0" selectLockedCells="1"/>
  <customSheetViews>
    <customSheetView guid="{13810DCC-AA08-45AA-A2EB-614B3F1533B3}" topLeftCell="A3">
      <selection activeCell="D12" sqref="D12"/>
      <pageMargins left="0" right="0" top="0" bottom="0" header="0" footer="0"/>
    </customSheetView>
  </customSheetViews>
  <mergeCells count="15">
    <mergeCell ref="O9:O11"/>
    <mergeCell ref="A9:B11"/>
    <mergeCell ref="C9:C11"/>
    <mergeCell ref="E9:F9"/>
    <mergeCell ref="M9:M11"/>
    <mergeCell ref="N9:N11"/>
    <mergeCell ref="A12:B20"/>
    <mergeCell ref="G9:H9"/>
    <mergeCell ref="D9:D11"/>
    <mergeCell ref="I9:J9"/>
    <mergeCell ref="K9:L9"/>
    <mergeCell ref="E10:F10"/>
    <mergeCell ref="G10:H10"/>
    <mergeCell ref="I10:J10"/>
    <mergeCell ref="K10:L10"/>
  </mergeCells>
  <conditionalFormatting sqref="E19:H19 K19:O19">
    <cfRule type="expression" dxfId="37" priority="16">
      <formula>$D$19="no"</formula>
    </cfRule>
  </conditionalFormatting>
  <conditionalFormatting sqref="E20:O20">
    <cfRule type="expression" dxfId="36" priority="15">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3" customWidth="1"/>
    <col min="2" max="2" width="25.7109375" style="43" customWidth="1"/>
    <col min="3" max="3" width="22.7109375" style="43" customWidth="1"/>
    <col min="4" max="4" width="23.5703125" style="218" customWidth="1"/>
    <col min="5" max="12" width="66.140625" style="43" customWidth="1"/>
    <col min="13" max="14" width="51.140625" style="43" customWidth="1"/>
    <col min="15" max="15" width="56"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18.75" customHeight="1" x14ac:dyDescent="0.35">
      <c r="A3" s="47" t="s">
        <v>503</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XXI</v>
      </c>
      <c r="C6" s="50"/>
    </row>
    <row r="7" spans="1:15" x14ac:dyDescent="0.25">
      <c r="A7" s="49" t="s">
        <v>585</v>
      </c>
      <c r="B7" s="49" t="s">
        <v>586</v>
      </c>
      <c r="D7" s="77"/>
    </row>
    <row r="8" spans="1:15" ht="15.75" thickBot="1" x14ac:dyDescent="0.3">
      <c r="D8" s="77"/>
    </row>
    <row r="9" spans="1:15" ht="42" customHeight="1" thickBot="1" x14ac:dyDescent="0.3">
      <c r="A9" s="566" t="s">
        <v>507</v>
      </c>
      <c r="B9" s="567"/>
      <c r="C9" s="574" t="s">
        <v>587</v>
      </c>
      <c r="D9" s="582" t="s">
        <v>509</v>
      </c>
      <c r="E9" s="580" t="s">
        <v>510</v>
      </c>
      <c r="F9" s="581"/>
      <c r="G9" s="580" t="s">
        <v>511</v>
      </c>
      <c r="H9" s="581"/>
      <c r="I9" s="580" t="s">
        <v>512</v>
      </c>
      <c r="J9" s="581"/>
      <c r="K9" s="580" t="s">
        <v>513</v>
      </c>
      <c r="L9" s="581"/>
      <c r="M9" s="577" t="s">
        <v>514</v>
      </c>
      <c r="N9" s="577" t="s">
        <v>515</v>
      </c>
      <c r="O9" s="577" t="s">
        <v>588</v>
      </c>
    </row>
    <row r="10" spans="1:15" ht="26.25" customHeight="1" x14ac:dyDescent="0.25">
      <c r="A10" s="568"/>
      <c r="B10" s="569"/>
      <c r="C10" s="575"/>
      <c r="D10" s="583"/>
      <c r="E10" s="572" t="s">
        <v>517</v>
      </c>
      <c r="F10" s="573"/>
      <c r="G10" s="572" t="s">
        <v>517</v>
      </c>
      <c r="H10" s="573"/>
      <c r="I10" s="572" t="s">
        <v>517</v>
      </c>
      <c r="J10" s="573"/>
      <c r="K10" s="572" t="s">
        <v>517</v>
      </c>
      <c r="L10" s="573"/>
      <c r="M10" s="578"/>
      <c r="N10" s="578"/>
      <c r="O10" s="578"/>
    </row>
    <row r="11" spans="1:15" ht="51" customHeight="1" x14ac:dyDescent="0.25">
      <c r="A11" s="570"/>
      <c r="B11" s="571"/>
      <c r="C11" s="576"/>
      <c r="D11" s="584"/>
      <c r="E11" s="220" t="s">
        <v>74</v>
      </c>
      <c r="F11" s="221" t="s">
        <v>518</v>
      </c>
      <c r="G11" s="220" t="s">
        <v>74</v>
      </c>
      <c r="H11" s="221" t="s">
        <v>518</v>
      </c>
      <c r="I11" s="220" t="s">
        <v>74</v>
      </c>
      <c r="J11" s="221" t="s">
        <v>518</v>
      </c>
      <c r="K11" s="220" t="s">
        <v>74</v>
      </c>
      <c r="L11" s="221" t="s">
        <v>518</v>
      </c>
      <c r="M11" s="579"/>
      <c r="N11" s="579"/>
      <c r="O11" s="579"/>
    </row>
    <row r="12" spans="1:15" ht="213" customHeight="1" x14ac:dyDescent="0.25">
      <c r="A12" s="560" t="s">
        <v>589</v>
      </c>
      <c r="B12" s="561"/>
      <c r="C12" s="232" t="s">
        <v>590</v>
      </c>
      <c r="D12" s="233" t="s">
        <v>154</v>
      </c>
      <c r="E12" s="413" t="s">
        <v>560</v>
      </c>
      <c r="F12" s="414" t="s">
        <v>560</v>
      </c>
      <c r="G12" s="417" t="s">
        <v>560</v>
      </c>
      <c r="H12" s="418" t="s">
        <v>560</v>
      </c>
      <c r="I12" s="413" t="s">
        <v>591</v>
      </c>
      <c r="J12" s="414" t="s">
        <v>591</v>
      </c>
      <c r="K12" s="438" t="s">
        <v>530</v>
      </c>
      <c r="L12" s="438" t="s">
        <v>530</v>
      </c>
      <c r="M12" s="414" t="s">
        <v>592</v>
      </c>
      <c r="N12" s="431" t="s">
        <v>532</v>
      </c>
      <c r="O12" s="432" t="s">
        <v>527</v>
      </c>
    </row>
    <row r="13" spans="1:15" ht="213" customHeight="1" x14ac:dyDescent="0.25">
      <c r="A13" s="562"/>
      <c r="B13" s="563"/>
      <c r="C13" s="224" t="s">
        <v>593</v>
      </c>
      <c r="D13" s="234" t="s">
        <v>154</v>
      </c>
      <c r="E13" s="415" t="s">
        <v>594</v>
      </c>
      <c r="F13" s="416" t="s">
        <v>594</v>
      </c>
      <c r="G13" s="419" t="s">
        <v>594</v>
      </c>
      <c r="H13" s="420" t="s">
        <v>594</v>
      </c>
      <c r="I13" s="415" t="s">
        <v>567</v>
      </c>
      <c r="J13" s="416" t="s">
        <v>567</v>
      </c>
      <c r="K13" s="438" t="s">
        <v>530</v>
      </c>
      <c r="L13" s="438" t="s">
        <v>530</v>
      </c>
      <c r="M13" s="423" t="s">
        <v>531</v>
      </c>
      <c r="N13" s="424" t="s">
        <v>532</v>
      </c>
      <c r="O13" s="423" t="s">
        <v>527</v>
      </c>
    </row>
    <row r="14" spans="1:15" ht="213" customHeight="1" x14ac:dyDescent="0.25">
      <c r="A14" s="562"/>
      <c r="B14" s="563"/>
      <c r="C14" s="224" t="s">
        <v>595</v>
      </c>
      <c r="D14" s="234" t="s">
        <v>154</v>
      </c>
      <c r="E14" s="415" t="s">
        <v>534</v>
      </c>
      <c r="F14" s="416" t="s">
        <v>534</v>
      </c>
      <c r="G14" s="419" t="s">
        <v>535</v>
      </c>
      <c r="H14" s="420" t="s">
        <v>535</v>
      </c>
      <c r="I14" s="415" t="s">
        <v>567</v>
      </c>
      <c r="J14" s="416" t="s">
        <v>567</v>
      </c>
      <c r="K14" s="438" t="s">
        <v>530</v>
      </c>
      <c r="L14" s="438" t="s">
        <v>530</v>
      </c>
      <c r="M14" s="423" t="s">
        <v>596</v>
      </c>
      <c r="N14" s="424" t="s">
        <v>532</v>
      </c>
      <c r="O14" s="423" t="s">
        <v>527</v>
      </c>
    </row>
    <row r="15" spans="1:15" ht="213" customHeight="1" x14ac:dyDescent="0.25">
      <c r="A15" s="562"/>
      <c r="B15" s="563"/>
      <c r="C15" s="224" t="s">
        <v>597</v>
      </c>
      <c r="D15" s="234" t="s">
        <v>154</v>
      </c>
      <c r="E15" s="415" t="s">
        <v>538</v>
      </c>
      <c r="F15" s="416" t="s">
        <v>538</v>
      </c>
      <c r="G15" s="419" t="s">
        <v>538</v>
      </c>
      <c r="H15" s="420" t="s">
        <v>538</v>
      </c>
      <c r="I15" s="415" t="s">
        <v>591</v>
      </c>
      <c r="J15" s="416" t="s">
        <v>591</v>
      </c>
      <c r="K15" s="438" t="s">
        <v>530</v>
      </c>
      <c r="L15" s="438" t="s">
        <v>530</v>
      </c>
      <c r="M15" s="423" t="s">
        <v>598</v>
      </c>
      <c r="N15" s="424" t="s">
        <v>532</v>
      </c>
      <c r="O15" s="423" t="s">
        <v>527</v>
      </c>
    </row>
    <row r="16" spans="1:15" ht="213" customHeight="1" x14ac:dyDescent="0.25">
      <c r="A16" s="562"/>
      <c r="B16" s="563"/>
      <c r="C16" s="224" t="s">
        <v>599</v>
      </c>
      <c r="D16" s="234" t="s">
        <v>154</v>
      </c>
      <c r="E16" s="415" t="s">
        <v>600</v>
      </c>
      <c r="F16" s="416" t="s">
        <v>600</v>
      </c>
      <c r="G16" s="419" t="s">
        <v>600</v>
      </c>
      <c r="H16" s="420" t="s">
        <v>600</v>
      </c>
      <c r="I16" s="415" t="s">
        <v>591</v>
      </c>
      <c r="J16" s="416" t="s">
        <v>591</v>
      </c>
      <c r="K16" s="438" t="s">
        <v>530</v>
      </c>
      <c r="L16" s="438" t="s">
        <v>530</v>
      </c>
      <c r="M16" s="423" t="s">
        <v>601</v>
      </c>
      <c r="N16" s="424" t="s">
        <v>532</v>
      </c>
      <c r="O16" s="423" t="s">
        <v>527</v>
      </c>
    </row>
    <row r="17" spans="1:15" ht="213" customHeight="1" x14ac:dyDescent="0.25">
      <c r="A17" s="562"/>
      <c r="B17" s="563"/>
      <c r="C17" s="224" t="s">
        <v>602</v>
      </c>
      <c r="D17" s="234" t="s">
        <v>154</v>
      </c>
      <c r="E17" s="415" t="s">
        <v>603</v>
      </c>
      <c r="F17" s="416" t="s">
        <v>603</v>
      </c>
      <c r="G17" s="419" t="s">
        <v>545</v>
      </c>
      <c r="H17" s="420" t="s">
        <v>545</v>
      </c>
      <c r="I17" s="415" t="s">
        <v>591</v>
      </c>
      <c r="J17" s="416" t="s">
        <v>591</v>
      </c>
      <c r="K17" s="438" t="s">
        <v>530</v>
      </c>
      <c r="L17" s="438" t="s">
        <v>530</v>
      </c>
      <c r="M17" s="423" t="s">
        <v>546</v>
      </c>
      <c r="N17" s="424" t="s">
        <v>532</v>
      </c>
      <c r="O17" s="423" t="s">
        <v>527</v>
      </c>
    </row>
    <row r="18" spans="1:15" ht="213" customHeight="1" x14ac:dyDescent="0.25">
      <c r="A18" s="562"/>
      <c r="B18" s="563"/>
      <c r="C18" s="224" t="s">
        <v>579</v>
      </c>
      <c r="D18" s="234" t="s">
        <v>154</v>
      </c>
      <c r="E18" s="415" t="s">
        <v>604</v>
      </c>
      <c r="F18" s="416" t="s">
        <v>604</v>
      </c>
      <c r="G18" s="419" t="s">
        <v>580</v>
      </c>
      <c r="H18" s="420" t="s">
        <v>581</v>
      </c>
      <c r="I18" s="415" t="s">
        <v>591</v>
      </c>
      <c r="J18" s="416" t="s">
        <v>591</v>
      </c>
      <c r="K18" s="438" t="s">
        <v>530</v>
      </c>
      <c r="L18" s="438" t="s">
        <v>530</v>
      </c>
      <c r="M18" s="423" t="s">
        <v>605</v>
      </c>
      <c r="N18" s="424" t="s">
        <v>532</v>
      </c>
      <c r="O18" s="423" t="s">
        <v>527</v>
      </c>
    </row>
    <row r="19" spans="1:15" ht="213" customHeight="1" x14ac:dyDescent="0.25">
      <c r="A19" s="562"/>
      <c r="B19" s="563"/>
      <c r="C19" s="224" t="s">
        <v>606</v>
      </c>
      <c r="D19" s="234" t="s">
        <v>155</v>
      </c>
      <c r="E19" s="428"/>
      <c r="F19" s="429"/>
      <c r="G19" s="348"/>
      <c r="H19" s="349"/>
      <c r="I19" s="346"/>
      <c r="J19" s="347"/>
      <c r="K19" s="348" t="s">
        <v>530</v>
      </c>
      <c r="L19" s="349" t="s">
        <v>530</v>
      </c>
      <c r="M19" s="350"/>
      <c r="N19" s="351"/>
      <c r="O19" s="350"/>
    </row>
    <row r="20" spans="1:15" ht="213" customHeight="1" x14ac:dyDescent="0.25">
      <c r="A20" s="564"/>
      <c r="B20" s="565"/>
      <c r="C20" s="226" t="s">
        <v>607</v>
      </c>
      <c r="D20" s="235" t="s">
        <v>155</v>
      </c>
      <c r="E20" s="337"/>
      <c r="F20" s="338"/>
      <c r="G20" s="339"/>
      <c r="H20" s="340"/>
      <c r="I20" s="337"/>
      <c r="J20" s="338"/>
      <c r="K20" s="339"/>
      <c r="L20" s="340"/>
      <c r="M20" s="341"/>
      <c r="N20" s="342"/>
      <c r="O20" s="341"/>
    </row>
  </sheetData>
  <sheetProtection algorithmName="SHA-512" hashValue="ntcb3XQ+OoU6aWgamT/vsa1jn7DC7FtYLQuBD9XurlJEZFyJ1s8xtfey5bIe/JBrkN0mOME2EgyesqrQjzv69A==" saltValue="WyZUer8DIA7JosoE7RGDl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9:B11"/>
    <mergeCell ref="C9:C11"/>
    <mergeCell ref="E9:F9"/>
    <mergeCell ref="A12:B20"/>
    <mergeCell ref="G9:H9"/>
    <mergeCell ref="D9:D11"/>
    <mergeCell ref="O9:O11"/>
    <mergeCell ref="I9:J9"/>
    <mergeCell ref="K9:L9"/>
    <mergeCell ref="M9:M11"/>
    <mergeCell ref="E10:F10"/>
    <mergeCell ref="G10:H10"/>
    <mergeCell ref="I10:J10"/>
    <mergeCell ref="K10:L10"/>
    <mergeCell ref="N9:N11"/>
  </mergeCells>
  <conditionalFormatting sqref="E20:O20">
    <cfRule type="expression" dxfId="35" priority="6">
      <formula>$D$20="no"</formula>
    </cfRule>
  </conditionalFormatting>
  <conditionalFormatting sqref="G19:O19">
    <cfRule type="expression" dxfId="34" priority="7">
      <formula>$D$19="no"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Normal="100" workbookViewId="0">
      <pane xSplit="3" ySplit="8" topLeftCell="D9" activePane="bottomRight" state="frozen"/>
      <selection pane="topRight"/>
      <selection pane="bottomLeft"/>
      <selection pane="bottomRight" activeCell="E17" sqref="E17"/>
    </sheetView>
  </sheetViews>
  <sheetFormatPr defaultColWidth="8.85546875" defaultRowHeight="15" x14ac:dyDescent="0.25"/>
  <cols>
    <col min="1" max="1" width="15.42578125" style="43" customWidth="1"/>
    <col min="2" max="2" width="28.140625" style="43" customWidth="1"/>
    <col min="3" max="3" width="27.85546875" style="43" customWidth="1"/>
    <col min="4" max="4" width="26.57031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503</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XXI</v>
      </c>
      <c r="C6" s="50"/>
    </row>
    <row r="7" spans="1:15" x14ac:dyDescent="0.25">
      <c r="A7" s="49" t="s">
        <v>608</v>
      </c>
      <c r="B7" s="49" t="s">
        <v>609</v>
      </c>
      <c r="D7" s="77"/>
    </row>
    <row r="8" spans="1:15" ht="15.75" thickBot="1" x14ac:dyDescent="0.3">
      <c r="D8" s="77"/>
    </row>
    <row r="9" spans="1:15" x14ac:dyDescent="0.25">
      <c r="A9" s="236" t="s">
        <v>265</v>
      </c>
      <c r="B9" s="237"/>
      <c r="C9" s="237"/>
      <c r="D9" s="238"/>
      <c r="E9" s="239"/>
    </row>
    <row r="10" spans="1:15" ht="15.75" thickBot="1" x14ac:dyDescent="0.3">
      <c r="A10" s="240" t="s">
        <v>266</v>
      </c>
      <c r="B10" s="241"/>
      <c r="C10" s="241"/>
      <c r="D10" s="242"/>
      <c r="E10" s="243"/>
    </row>
    <row r="11" spans="1:15" ht="15.75" thickBot="1" x14ac:dyDescent="0.3">
      <c r="A11" s="244" t="s">
        <v>610</v>
      </c>
      <c r="B11" s="241"/>
      <c r="C11" s="241"/>
      <c r="D11" s="245" t="s">
        <v>155</v>
      </c>
      <c r="E11" s="246" t="str">
        <f>IF(D11="no","Do not complete remainder of this worksheet.","")</f>
        <v>Do not complete remainder of this worksheet.</v>
      </c>
    </row>
    <row r="12" spans="1:15" ht="15.75" thickBot="1" x14ac:dyDescent="0.3">
      <c r="A12" s="247"/>
      <c r="B12" s="248"/>
      <c r="C12" s="248"/>
      <c r="D12" s="249"/>
      <c r="E12" s="250"/>
    </row>
    <row r="13" spans="1:15" ht="15.75" thickBot="1" x14ac:dyDescent="0.3">
      <c r="D13" s="77"/>
    </row>
    <row r="14" spans="1:15" ht="42.75" customHeight="1" thickBot="1" x14ac:dyDescent="0.3">
      <c r="A14" s="566" t="s">
        <v>507</v>
      </c>
      <c r="B14" s="567"/>
      <c r="C14" s="574" t="s">
        <v>611</v>
      </c>
      <c r="D14" s="582" t="s">
        <v>509</v>
      </c>
      <c r="E14" s="580" t="s">
        <v>510</v>
      </c>
      <c r="F14" s="581"/>
      <c r="G14" s="580" t="s">
        <v>511</v>
      </c>
      <c r="H14" s="581"/>
      <c r="I14" s="580" t="s">
        <v>512</v>
      </c>
      <c r="J14" s="581"/>
      <c r="K14" s="580" t="s">
        <v>513</v>
      </c>
      <c r="L14" s="581"/>
      <c r="M14" s="577" t="s">
        <v>514</v>
      </c>
      <c r="N14" s="577" t="s">
        <v>515</v>
      </c>
      <c r="O14" s="577" t="s">
        <v>516</v>
      </c>
    </row>
    <row r="15" spans="1:15" ht="27" customHeight="1" x14ac:dyDescent="0.25">
      <c r="A15" s="568"/>
      <c r="B15" s="569"/>
      <c r="C15" s="575"/>
      <c r="D15" s="583"/>
      <c r="E15" s="572" t="s">
        <v>517</v>
      </c>
      <c r="F15" s="573"/>
      <c r="G15" s="572" t="s">
        <v>517</v>
      </c>
      <c r="H15" s="573"/>
      <c r="I15" s="572" t="s">
        <v>517</v>
      </c>
      <c r="J15" s="573"/>
      <c r="K15" s="572" t="s">
        <v>517</v>
      </c>
      <c r="L15" s="573"/>
      <c r="M15" s="578"/>
      <c r="N15" s="578"/>
      <c r="O15" s="578"/>
    </row>
    <row r="16" spans="1:15" ht="27" customHeight="1" thickBot="1" x14ac:dyDescent="0.3">
      <c r="A16" s="570"/>
      <c r="B16" s="571"/>
      <c r="C16" s="576"/>
      <c r="D16" s="584"/>
      <c r="E16" s="220" t="s">
        <v>74</v>
      </c>
      <c r="F16" s="221" t="s">
        <v>518</v>
      </c>
      <c r="G16" s="220" t="s">
        <v>74</v>
      </c>
      <c r="H16" s="221" t="s">
        <v>518</v>
      </c>
      <c r="I16" s="220" t="s">
        <v>74</v>
      </c>
      <c r="J16" s="221" t="s">
        <v>518</v>
      </c>
      <c r="K16" s="220" t="s">
        <v>74</v>
      </c>
      <c r="L16" s="221" t="s">
        <v>518</v>
      </c>
      <c r="M16" s="579"/>
      <c r="N16" s="579"/>
      <c r="O16" s="579"/>
    </row>
    <row r="17" spans="1:15" ht="85.5" customHeight="1" x14ac:dyDescent="0.25">
      <c r="A17" s="587" t="s">
        <v>612</v>
      </c>
      <c r="B17" s="588"/>
      <c r="C17" s="232" t="s">
        <v>613</v>
      </c>
      <c r="D17" s="233"/>
      <c r="E17" s="332"/>
      <c r="F17" s="333"/>
      <c r="G17" s="334"/>
      <c r="H17" s="335"/>
      <c r="I17" s="332"/>
      <c r="J17" s="333"/>
      <c r="K17" s="334"/>
      <c r="L17" s="335"/>
      <c r="M17" s="329"/>
      <c r="N17" s="343"/>
      <c r="O17" s="336"/>
    </row>
    <row r="18" spans="1:15" ht="85.5" customHeight="1" x14ac:dyDescent="0.25">
      <c r="A18" s="589"/>
      <c r="B18" s="590"/>
      <c r="C18" s="224" t="s">
        <v>614</v>
      </c>
      <c r="D18" s="251"/>
      <c r="E18" s="305"/>
      <c r="F18" s="306"/>
      <c r="G18" s="307"/>
      <c r="H18" s="308"/>
      <c r="I18" s="305"/>
      <c r="J18" s="306"/>
      <c r="K18" s="307"/>
      <c r="L18" s="308"/>
      <c r="M18" s="309"/>
      <c r="N18" s="310"/>
      <c r="O18" s="309"/>
    </row>
    <row r="19" spans="1:15" ht="85.5" customHeight="1" x14ac:dyDescent="0.25">
      <c r="A19" s="589"/>
      <c r="B19" s="590"/>
      <c r="C19" s="224" t="s">
        <v>615</v>
      </c>
      <c r="D19" s="251"/>
      <c r="E19" s="305"/>
      <c r="F19" s="306"/>
      <c r="G19" s="307"/>
      <c r="H19" s="308"/>
      <c r="I19" s="305"/>
      <c r="J19" s="306"/>
      <c r="K19" s="307"/>
      <c r="L19" s="308"/>
      <c r="M19" s="309"/>
      <c r="N19" s="310"/>
      <c r="O19" s="309"/>
    </row>
    <row r="20" spans="1:15" ht="85.5" customHeight="1" x14ac:dyDescent="0.25">
      <c r="A20" s="589"/>
      <c r="B20" s="590"/>
      <c r="C20" s="224" t="s">
        <v>616</v>
      </c>
      <c r="D20" s="251"/>
      <c r="E20" s="305"/>
      <c r="F20" s="306"/>
      <c r="G20" s="307"/>
      <c r="H20" s="308"/>
      <c r="I20" s="305"/>
      <c r="J20" s="306"/>
      <c r="K20" s="307"/>
      <c r="L20" s="308"/>
      <c r="M20" s="309"/>
      <c r="N20" s="310"/>
      <c r="O20" s="309"/>
    </row>
    <row r="21" spans="1:15" ht="85.5" customHeight="1" x14ac:dyDescent="0.25">
      <c r="A21" s="589"/>
      <c r="B21" s="590"/>
      <c r="C21" s="224" t="s">
        <v>617</v>
      </c>
      <c r="D21" s="251"/>
      <c r="E21" s="305"/>
      <c r="F21" s="306"/>
      <c r="G21" s="307"/>
      <c r="H21" s="308"/>
      <c r="I21" s="305"/>
      <c r="J21" s="306"/>
      <c r="K21" s="307"/>
      <c r="L21" s="308"/>
      <c r="M21" s="309"/>
      <c r="N21" s="310"/>
      <c r="O21" s="309"/>
    </row>
    <row r="22" spans="1:15" ht="85.5" customHeight="1" x14ac:dyDescent="0.25">
      <c r="A22" s="589"/>
      <c r="B22" s="590"/>
      <c r="C22" s="224" t="s">
        <v>618</v>
      </c>
      <c r="D22" s="251"/>
      <c r="E22" s="305"/>
      <c r="F22" s="306"/>
      <c r="G22" s="307"/>
      <c r="H22" s="308"/>
      <c r="I22" s="305"/>
      <c r="J22" s="306"/>
      <c r="K22" s="307"/>
      <c r="L22" s="308"/>
      <c r="M22" s="309"/>
      <c r="N22" s="310"/>
      <c r="O22" s="309"/>
    </row>
    <row r="23" spans="1:15" ht="85.5" customHeight="1" x14ac:dyDescent="0.25">
      <c r="A23" s="589"/>
      <c r="B23" s="590"/>
      <c r="C23" s="224" t="s">
        <v>619</v>
      </c>
      <c r="D23" s="251"/>
      <c r="E23" s="305"/>
      <c r="F23" s="306"/>
      <c r="G23" s="307"/>
      <c r="H23" s="308"/>
      <c r="I23" s="305"/>
      <c r="J23" s="306"/>
      <c r="K23" s="307"/>
      <c r="L23" s="308"/>
      <c r="M23" s="309"/>
      <c r="N23" s="310"/>
      <c r="O23" s="309"/>
    </row>
    <row r="24" spans="1:15" ht="85.5" customHeight="1" x14ac:dyDescent="0.25">
      <c r="A24" s="589"/>
      <c r="B24" s="590"/>
      <c r="C24" s="224" t="s">
        <v>620</v>
      </c>
      <c r="D24" s="251"/>
      <c r="E24" s="305"/>
      <c r="F24" s="306"/>
      <c r="G24" s="307"/>
      <c r="H24" s="308"/>
      <c r="I24" s="305"/>
      <c r="J24" s="306"/>
      <c r="K24" s="307"/>
      <c r="L24" s="308"/>
      <c r="M24" s="309"/>
      <c r="N24" s="310"/>
      <c r="O24" s="309"/>
    </row>
    <row r="25" spans="1:15" ht="85.5" customHeight="1" x14ac:dyDescent="0.25">
      <c r="A25" s="589"/>
      <c r="B25" s="590"/>
      <c r="C25" s="224" t="s">
        <v>621</v>
      </c>
      <c r="D25" s="234"/>
      <c r="E25" s="305"/>
      <c r="F25" s="306"/>
      <c r="G25" s="307"/>
      <c r="H25" s="308"/>
      <c r="I25" s="305"/>
      <c r="J25" s="306"/>
      <c r="K25" s="307"/>
      <c r="L25" s="308"/>
      <c r="M25" s="309"/>
      <c r="N25" s="310"/>
      <c r="O25" s="309"/>
    </row>
    <row r="26" spans="1:15" ht="85.5" customHeight="1" thickBot="1" x14ac:dyDescent="0.3">
      <c r="A26" s="591"/>
      <c r="B26" s="592"/>
      <c r="C26" s="226" t="s">
        <v>622</v>
      </c>
      <c r="D26" s="252"/>
      <c r="E26" s="311"/>
      <c r="F26" s="312"/>
      <c r="G26" s="313"/>
      <c r="H26" s="314"/>
      <c r="I26" s="311"/>
      <c r="J26" s="312"/>
      <c r="K26" s="313"/>
      <c r="L26" s="314"/>
      <c r="M26" s="315"/>
      <c r="N26" s="316"/>
      <c r="O26" s="315"/>
    </row>
  </sheetData>
  <sheetProtection algorithmName="SHA-512" hashValue="oRODHAhE1pIowSho9eW3dOCmCZPM0xlYs35Oa9Hb1C/5m0yTggIrETUgGMGJDzqewwj+ZMpHqSxbpF7KI46HHA==" saltValue="X7a6qU/BP9zpqYKLIOSdSw=="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14:B16"/>
    <mergeCell ref="C14:C16"/>
    <mergeCell ref="E14:F14"/>
    <mergeCell ref="A17:B26"/>
    <mergeCell ref="G14:H14"/>
    <mergeCell ref="D14:D16"/>
    <mergeCell ref="O14:O16"/>
    <mergeCell ref="I14:J14"/>
    <mergeCell ref="K14:L14"/>
    <mergeCell ref="M14:M16"/>
    <mergeCell ref="E15:F15"/>
    <mergeCell ref="G15:H15"/>
    <mergeCell ref="I15:J15"/>
    <mergeCell ref="K15:L15"/>
    <mergeCell ref="N14:N16"/>
  </mergeCells>
  <conditionalFormatting sqref="D17:O26">
    <cfRule type="expression" dxfId="33" priority="1">
      <formula>$D$11="no"</formula>
    </cfRule>
  </conditionalFormatting>
  <conditionalFormatting sqref="E17:O17">
    <cfRule type="expression" dxfId="32" priority="22">
      <formula>$D$17="no"</formula>
    </cfRule>
  </conditionalFormatting>
  <conditionalFormatting sqref="E18:O18">
    <cfRule type="expression" dxfId="31" priority="21">
      <formula>$D$18="no"</formula>
    </cfRule>
  </conditionalFormatting>
  <conditionalFormatting sqref="E19:O19">
    <cfRule type="expression" dxfId="30" priority="20">
      <formula>$D$19="no"</formula>
    </cfRule>
  </conditionalFormatting>
  <conditionalFormatting sqref="E20:O20">
    <cfRule type="expression" dxfId="29" priority="19">
      <formula>$D$20="no"</formula>
    </cfRule>
  </conditionalFormatting>
  <conditionalFormatting sqref="E21:O21">
    <cfRule type="expression" dxfId="28" priority="18">
      <formula>$D$21="no"</formula>
    </cfRule>
  </conditionalFormatting>
  <conditionalFormatting sqref="E22:O22">
    <cfRule type="expression" dxfId="27" priority="17">
      <formula>$D$22="no"</formula>
    </cfRule>
  </conditionalFormatting>
  <conditionalFormatting sqref="E23:O23">
    <cfRule type="expression" dxfId="26" priority="16">
      <formula>$D$23="no"</formula>
    </cfRule>
  </conditionalFormatting>
  <conditionalFormatting sqref="E24:O24">
    <cfRule type="expression" dxfId="25" priority="15">
      <formula>$D$24="no"</formula>
    </cfRule>
  </conditionalFormatting>
  <conditionalFormatting sqref="E25:O25">
    <cfRule type="expression" dxfId="24" priority="14">
      <formula>$D$25="no"</formula>
    </cfRule>
  </conditionalFormatting>
  <conditionalFormatting sqref="E26:O26">
    <cfRule type="expression" dxfId="23"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Normal="10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3" customWidth="1"/>
    <col min="2" max="2" width="27.140625" style="43" customWidth="1"/>
    <col min="3" max="3" width="32.85546875" style="43" customWidth="1"/>
    <col min="4" max="4" width="24.285156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503</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XXI</v>
      </c>
      <c r="C6" s="50"/>
    </row>
    <row r="7" spans="1:15" x14ac:dyDescent="0.25">
      <c r="A7" s="49" t="s">
        <v>623</v>
      </c>
      <c r="B7" s="49" t="s">
        <v>624</v>
      </c>
      <c r="D7" s="77"/>
    </row>
    <row r="8" spans="1:15" x14ac:dyDescent="0.25">
      <c r="D8" s="77"/>
    </row>
    <row r="9" spans="1:15" ht="15.75" thickBot="1" x14ac:dyDescent="0.3">
      <c r="D9" s="77"/>
    </row>
    <row r="10" spans="1:15" x14ac:dyDescent="0.25">
      <c r="A10" s="236" t="s">
        <v>265</v>
      </c>
      <c r="B10" s="237"/>
      <c r="C10" s="237"/>
      <c r="D10" s="238"/>
      <c r="E10" s="239"/>
    </row>
    <row r="11" spans="1:15" ht="15.75" thickBot="1" x14ac:dyDescent="0.3">
      <c r="A11" s="240" t="s">
        <v>266</v>
      </c>
      <c r="B11" s="241"/>
      <c r="C11" s="241"/>
      <c r="D11" s="242"/>
      <c r="E11" s="243"/>
    </row>
    <row r="12" spans="1:15" ht="15.75" thickBot="1" x14ac:dyDescent="0.3">
      <c r="A12" s="244" t="s">
        <v>625</v>
      </c>
      <c r="B12" s="241"/>
      <c r="C12" s="241"/>
      <c r="D12" s="245" t="s">
        <v>155</v>
      </c>
      <c r="E12" s="246" t="str">
        <f>IF(D12="no","Do not complete remainder of this worksheet.","")</f>
        <v>Do not complete remainder of this worksheet.</v>
      </c>
    </row>
    <row r="13" spans="1:15" ht="15.75" thickBot="1" x14ac:dyDescent="0.3">
      <c r="A13" s="247"/>
      <c r="B13" s="248"/>
      <c r="C13" s="248"/>
      <c r="D13" s="249"/>
      <c r="E13" s="250"/>
    </row>
    <row r="14" spans="1:15" ht="15.75" thickBot="1" x14ac:dyDescent="0.3">
      <c r="D14" s="77"/>
    </row>
    <row r="15" spans="1:15" ht="42.75" customHeight="1" thickBot="1" x14ac:dyDescent="0.3">
      <c r="A15" s="566" t="s">
        <v>507</v>
      </c>
      <c r="B15" s="567"/>
      <c r="C15" s="574" t="s">
        <v>626</v>
      </c>
      <c r="D15" s="582" t="s">
        <v>509</v>
      </c>
      <c r="E15" s="580" t="s">
        <v>510</v>
      </c>
      <c r="F15" s="581"/>
      <c r="G15" s="580" t="s">
        <v>511</v>
      </c>
      <c r="H15" s="581"/>
      <c r="I15" s="580" t="s">
        <v>512</v>
      </c>
      <c r="J15" s="581"/>
      <c r="K15" s="580" t="s">
        <v>513</v>
      </c>
      <c r="L15" s="581"/>
      <c r="M15" s="577" t="s">
        <v>514</v>
      </c>
      <c r="N15" s="577" t="s">
        <v>515</v>
      </c>
      <c r="O15" s="577" t="s">
        <v>516</v>
      </c>
    </row>
    <row r="16" spans="1:15" ht="28.5" customHeight="1" x14ac:dyDescent="0.25">
      <c r="A16" s="568"/>
      <c r="B16" s="569"/>
      <c r="C16" s="575"/>
      <c r="D16" s="583"/>
      <c r="E16" s="572" t="s">
        <v>517</v>
      </c>
      <c r="F16" s="573"/>
      <c r="G16" s="572" t="s">
        <v>517</v>
      </c>
      <c r="H16" s="573"/>
      <c r="I16" s="572" t="s">
        <v>517</v>
      </c>
      <c r="J16" s="573"/>
      <c r="K16" s="572" t="s">
        <v>517</v>
      </c>
      <c r="L16" s="573"/>
      <c r="M16" s="578"/>
      <c r="N16" s="578"/>
      <c r="O16" s="578"/>
    </row>
    <row r="17" spans="1:15" ht="28.5" customHeight="1" thickBot="1" x14ac:dyDescent="0.3">
      <c r="A17" s="570"/>
      <c r="B17" s="571"/>
      <c r="C17" s="576"/>
      <c r="D17" s="584"/>
      <c r="E17" s="220" t="s">
        <v>74</v>
      </c>
      <c r="F17" s="221" t="s">
        <v>518</v>
      </c>
      <c r="G17" s="220" t="s">
        <v>74</v>
      </c>
      <c r="H17" s="221" t="s">
        <v>518</v>
      </c>
      <c r="I17" s="220" t="s">
        <v>74</v>
      </c>
      <c r="J17" s="221" t="s">
        <v>518</v>
      </c>
      <c r="K17" s="220" t="s">
        <v>74</v>
      </c>
      <c r="L17" s="221" t="s">
        <v>518</v>
      </c>
      <c r="M17" s="579"/>
      <c r="N17" s="579"/>
      <c r="O17" s="579"/>
    </row>
    <row r="18" spans="1:15" ht="67.5" customHeight="1" x14ac:dyDescent="0.25">
      <c r="A18" s="587" t="s">
        <v>627</v>
      </c>
      <c r="B18" s="588"/>
      <c r="C18" s="232" t="s">
        <v>613</v>
      </c>
      <c r="D18" s="233"/>
      <c r="E18" s="332"/>
      <c r="F18" s="333"/>
      <c r="G18" s="334"/>
      <c r="H18" s="335"/>
      <c r="I18" s="332"/>
      <c r="J18" s="333"/>
      <c r="K18" s="334"/>
      <c r="L18" s="335"/>
      <c r="M18" s="329"/>
      <c r="N18" s="343"/>
      <c r="O18" s="336"/>
    </row>
    <row r="19" spans="1:15" ht="67.5" customHeight="1" x14ac:dyDescent="0.25">
      <c r="A19" s="589"/>
      <c r="B19" s="590"/>
      <c r="C19" s="224" t="s">
        <v>614</v>
      </c>
      <c r="D19" s="251"/>
      <c r="E19" s="305"/>
      <c r="F19" s="306"/>
      <c r="G19" s="307"/>
      <c r="H19" s="308"/>
      <c r="I19" s="305"/>
      <c r="J19" s="306"/>
      <c r="K19" s="307"/>
      <c r="L19" s="308"/>
      <c r="M19" s="309"/>
      <c r="N19" s="310"/>
      <c r="O19" s="309"/>
    </row>
    <row r="20" spans="1:15" ht="67.5" customHeight="1" x14ac:dyDescent="0.25">
      <c r="A20" s="589"/>
      <c r="B20" s="590"/>
      <c r="C20" s="224" t="s">
        <v>615</v>
      </c>
      <c r="D20" s="251"/>
      <c r="E20" s="305"/>
      <c r="F20" s="306"/>
      <c r="G20" s="307"/>
      <c r="H20" s="308"/>
      <c r="I20" s="305"/>
      <c r="J20" s="306"/>
      <c r="K20" s="307"/>
      <c r="L20" s="308"/>
      <c r="M20" s="309"/>
      <c r="N20" s="310"/>
      <c r="O20" s="309"/>
    </row>
    <row r="21" spans="1:15" ht="67.5" customHeight="1" x14ac:dyDescent="0.25">
      <c r="A21" s="589"/>
      <c r="B21" s="590"/>
      <c r="C21" s="224" t="s">
        <v>616</v>
      </c>
      <c r="D21" s="251"/>
      <c r="E21" s="305"/>
      <c r="F21" s="306"/>
      <c r="G21" s="307"/>
      <c r="H21" s="308"/>
      <c r="I21" s="305"/>
      <c r="J21" s="306"/>
      <c r="K21" s="307"/>
      <c r="L21" s="308"/>
      <c r="M21" s="309"/>
      <c r="N21" s="310"/>
      <c r="O21" s="309"/>
    </row>
    <row r="22" spans="1:15" ht="67.5" customHeight="1" x14ac:dyDescent="0.25">
      <c r="A22" s="589"/>
      <c r="B22" s="590"/>
      <c r="C22" s="224" t="s">
        <v>617</v>
      </c>
      <c r="D22" s="251"/>
      <c r="E22" s="305"/>
      <c r="F22" s="306"/>
      <c r="G22" s="307"/>
      <c r="H22" s="308"/>
      <c r="I22" s="305"/>
      <c r="J22" s="306"/>
      <c r="K22" s="307"/>
      <c r="L22" s="308"/>
      <c r="M22" s="309"/>
      <c r="N22" s="310"/>
      <c r="O22" s="309"/>
    </row>
    <row r="23" spans="1:15" ht="67.5" customHeight="1" x14ac:dyDescent="0.25">
      <c r="A23" s="589"/>
      <c r="B23" s="590"/>
      <c r="C23" s="224" t="s">
        <v>618</v>
      </c>
      <c r="D23" s="251"/>
      <c r="E23" s="305"/>
      <c r="F23" s="306"/>
      <c r="G23" s="307"/>
      <c r="H23" s="308"/>
      <c r="I23" s="305"/>
      <c r="J23" s="306"/>
      <c r="K23" s="307"/>
      <c r="L23" s="308"/>
      <c r="M23" s="309"/>
      <c r="N23" s="310"/>
      <c r="O23" s="309"/>
    </row>
    <row r="24" spans="1:15" ht="67.5" customHeight="1" x14ac:dyDescent="0.25">
      <c r="A24" s="589"/>
      <c r="B24" s="590"/>
      <c r="C24" s="224" t="s">
        <v>619</v>
      </c>
      <c r="D24" s="251"/>
      <c r="E24" s="305"/>
      <c r="F24" s="306"/>
      <c r="G24" s="307"/>
      <c r="H24" s="308"/>
      <c r="I24" s="305"/>
      <c r="J24" s="306"/>
      <c r="K24" s="307"/>
      <c r="L24" s="308"/>
      <c r="M24" s="309"/>
      <c r="N24" s="310"/>
      <c r="O24" s="309"/>
    </row>
    <row r="25" spans="1:15" ht="67.5" customHeight="1" x14ac:dyDescent="0.25">
      <c r="A25" s="589"/>
      <c r="B25" s="590"/>
      <c r="C25" s="224" t="s">
        <v>620</v>
      </c>
      <c r="D25" s="251"/>
      <c r="E25" s="305"/>
      <c r="F25" s="306"/>
      <c r="G25" s="307"/>
      <c r="H25" s="308"/>
      <c r="I25" s="305"/>
      <c r="J25" s="306"/>
      <c r="K25" s="307"/>
      <c r="L25" s="308"/>
      <c r="M25" s="309"/>
      <c r="N25" s="310"/>
      <c r="O25" s="309"/>
    </row>
    <row r="26" spans="1:15" ht="67.5" customHeight="1" x14ac:dyDescent="0.25">
      <c r="A26" s="589"/>
      <c r="B26" s="590"/>
      <c r="C26" s="224" t="s">
        <v>621</v>
      </c>
      <c r="D26" s="234"/>
      <c r="E26" s="305"/>
      <c r="F26" s="306"/>
      <c r="G26" s="307"/>
      <c r="H26" s="308"/>
      <c r="I26" s="305"/>
      <c r="J26" s="306"/>
      <c r="K26" s="307"/>
      <c r="L26" s="308"/>
      <c r="M26" s="309"/>
      <c r="N26" s="310"/>
      <c r="O26" s="309"/>
    </row>
    <row r="27" spans="1:15" ht="67.5" customHeight="1" thickBot="1" x14ac:dyDescent="0.3">
      <c r="A27" s="591"/>
      <c r="B27" s="592"/>
      <c r="C27" s="226" t="s">
        <v>622</v>
      </c>
      <c r="D27" s="252"/>
      <c r="E27" s="311"/>
      <c r="F27" s="312"/>
      <c r="G27" s="313"/>
      <c r="H27" s="314"/>
      <c r="I27" s="311"/>
      <c r="J27" s="312"/>
      <c r="K27" s="313"/>
      <c r="L27" s="314"/>
      <c r="M27" s="315"/>
      <c r="N27" s="316"/>
      <c r="O27" s="315"/>
    </row>
  </sheetData>
  <sheetProtection algorithmName="SHA-512" hashValue="OzUoxLfjqiSe+Misn4FJ78XA0Bi4oPSddWFwzBGgDBfx4E/6/h8bd6yWrDAOOLkZuq4iEaCokMsM1KflEo0RgA==" saltValue="AwyPcdLXdh0tIGQ5rZ+NJ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15:B17"/>
    <mergeCell ref="C15:C17"/>
    <mergeCell ref="E15:F15"/>
    <mergeCell ref="A18:B27"/>
    <mergeCell ref="G15:H15"/>
    <mergeCell ref="D15:D17"/>
    <mergeCell ref="O15:O17"/>
    <mergeCell ref="I15:J15"/>
    <mergeCell ref="K15:L15"/>
    <mergeCell ref="M15:M17"/>
    <mergeCell ref="E16:F16"/>
    <mergeCell ref="G16:H16"/>
    <mergeCell ref="I16:J16"/>
    <mergeCell ref="K16:L16"/>
    <mergeCell ref="N15:N17"/>
  </mergeCells>
  <conditionalFormatting sqref="D18:O27">
    <cfRule type="expression" dxfId="22" priority="1">
      <formula>$D$12="no"</formula>
    </cfRule>
  </conditionalFormatting>
  <conditionalFormatting sqref="E18:O18">
    <cfRule type="expression" dxfId="21" priority="21">
      <formula>$D$18="no"</formula>
    </cfRule>
  </conditionalFormatting>
  <conditionalFormatting sqref="E19:O19">
    <cfRule type="expression" dxfId="20" priority="20">
      <formula>$D$19="no"</formula>
    </cfRule>
  </conditionalFormatting>
  <conditionalFormatting sqref="E20:O20">
    <cfRule type="expression" dxfId="19" priority="19">
      <formula>$D$20="no"</formula>
    </cfRule>
  </conditionalFormatting>
  <conditionalFormatting sqref="E21:O21">
    <cfRule type="expression" dxfId="18" priority="18">
      <formula>$D$21="no"</formula>
    </cfRule>
  </conditionalFormatting>
  <conditionalFormatting sqref="E22:O22">
    <cfRule type="expression" dxfId="17" priority="17">
      <formula>$D$22="no"</formula>
    </cfRule>
  </conditionalFormatting>
  <conditionalFormatting sqref="E23:O23">
    <cfRule type="expression" dxfId="16" priority="16">
      <formula>$D$23="no"</formula>
    </cfRule>
  </conditionalFormatting>
  <conditionalFormatting sqref="E24:O24">
    <cfRule type="expression" dxfId="15" priority="15">
      <formula>$D$24="no"</formula>
    </cfRule>
  </conditionalFormatting>
  <conditionalFormatting sqref="E25:O25">
    <cfRule type="expression" dxfId="14" priority="14">
      <formula>$D$25="no"</formula>
    </cfRule>
  </conditionalFormatting>
  <conditionalFormatting sqref="E26:O26">
    <cfRule type="expression" dxfId="13" priority="13">
      <formula>$D$26="no"</formula>
    </cfRule>
  </conditionalFormatting>
  <conditionalFormatting sqref="E27:O27">
    <cfRule type="expression" dxfId="12"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43" customWidth="1"/>
    <col min="2" max="2" width="25.7109375" style="43" customWidth="1"/>
    <col min="3" max="3" width="24.42578125" style="43" customWidth="1"/>
    <col min="4" max="4" width="28.85546875" style="218" customWidth="1"/>
    <col min="5" max="6" width="85" style="43" customWidth="1"/>
    <col min="7" max="8" width="51.140625" style="43" customWidth="1"/>
    <col min="9" max="9" width="48.7109375" style="43" customWidth="1"/>
    <col min="10" max="16384" width="8.85546875" style="43"/>
  </cols>
  <sheetData>
    <row r="1" spans="1:9" ht="18.75" customHeight="1" x14ac:dyDescent="0.3">
      <c r="A1" s="42" t="str">
        <f>'Cover and Instructions'!A1</f>
        <v>Georgia Families MHPAEA Parity</v>
      </c>
      <c r="E1" s="44" t="s">
        <v>59</v>
      </c>
    </row>
    <row r="2" spans="1:9" ht="26.25" x14ac:dyDescent="0.4">
      <c r="A2" s="45" t="s">
        <v>1</v>
      </c>
    </row>
    <row r="3" spans="1:9" ht="21" x14ac:dyDescent="0.35">
      <c r="A3" s="47" t="s">
        <v>503</v>
      </c>
    </row>
    <row r="4" spans="1:9" x14ac:dyDescent="0.25">
      <c r="D4" s="77"/>
    </row>
    <row r="5" spans="1:9" x14ac:dyDescent="0.25">
      <c r="A5" s="49" t="s">
        <v>2</v>
      </c>
      <c r="B5" s="50" t="str">
        <f>'Cover and Instructions'!D4</f>
        <v>CareSource</v>
      </c>
      <c r="C5" s="50"/>
    </row>
    <row r="6" spans="1:9" x14ac:dyDescent="0.25">
      <c r="A6" s="49" t="s">
        <v>264</v>
      </c>
      <c r="B6" s="50" t="str">
        <f>'Cover and Instructions'!D5</f>
        <v>Title XXI</v>
      </c>
      <c r="C6" s="50"/>
    </row>
    <row r="7" spans="1:9" x14ac:dyDescent="0.25">
      <c r="A7" s="49" t="s">
        <v>628</v>
      </c>
      <c r="B7" s="49" t="s">
        <v>629</v>
      </c>
      <c r="D7" s="77"/>
    </row>
    <row r="8" spans="1:9" ht="15.75" thickBot="1" x14ac:dyDescent="0.3">
      <c r="D8" s="77"/>
    </row>
    <row r="9" spans="1:9" ht="48" customHeight="1" thickBot="1" x14ac:dyDescent="0.3">
      <c r="A9" s="566" t="s">
        <v>507</v>
      </c>
      <c r="B9" s="567"/>
      <c r="C9" s="574" t="s">
        <v>630</v>
      </c>
      <c r="D9" s="582" t="s">
        <v>509</v>
      </c>
      <c r="E9" s="580" t="s">
        <v>513</v>
      </c>
      <c r="F9" s="581"/>
      <c r="G9" s="577" t="s">
        <v>514</v>
      </c>
      <c r="H9" s="577" t="s">
        <v>515</v>
      </c>
      <c r="I9" s="577" t="s">
        <v>588</v>
      </c>
    </row>
    <row r="10" spans="1:9" ht="30" customHeight="1" x14ac:dyDescent="0.25">
      <c r="A10" s="568"/>
      <c r="B10" s="569"/>
      <c r="C10" s="575"/>
      <c r="D10" s="583"/>
      <c r="E10" s="572" t="s">
        <v>517</v>
      </c>
      <c r="F10" s="573"/>
      <c r="G10" s="578"/>
      <c r="H10" s="578"/>
      <c r="I10" s="578"/>
    </row>
    <row r="11" spans="1:9" ht="39" customHeight="1" thickBot="1" x14ac:dyDescent="0.3">
      <c r="A11" s="570"/>
      <c r="B11" s="571"/>
      <c r="C11" s="576"/>
      <c r="D11" s="584"/>
      <c r="E11" s="220" t="s">
        <v>74</v>
      </c>
      <c r="F11" s="221" t="s">
        <v>518</v>
      </c>
      <c r="G11" s="579"/>
      <c r="H11" s="579"/>
      <c r="I11" s="579"/>
    </row>
    <row r="12" spans="1:9" ht="237.75" customHeight="1" thickBot="1" x14ac:dyDescent="0.3">
      <c r="A12" s="560" t="s">
        <v>631</v>
      </c>
      <c r="B12" s="561"/>
      <c r="C12" s="232" t="s">
        <v>632</v>
      </c>
      <c r="D12" s="223" t="s">
        <v>154</v>
      </c>
      <c r="E12" s="319" t="s">
        <v>633</v>
      </c>
      <c r="F12" s="320" t="s">
        <v>633</v>
      </c>
      <c r="G12" s="344" t="s">
        <v>634</v>
      </c>
      <c r="H12" s="345" t="s">
        <v>635</v>
      </c>
      <c r="I12" s="321" t="s">
        <v>636</v>
      </c>
    </row>
    <row r="13" spans="1:9" ht="237.75" customHeight="1" thickBot="1" x14ac:dyDescent="0.3">
      <c r="A13" s="562"/>
      <c r="B13" s="563"/>
      <c r="C13" s="222" t="s">
        <v>637</v>
      </c>
      <c r="D13" s="223" t="s">
        <v>154</v>
      </c>
      <c r="E13" s="325" t="s">
        <v>638</v>
      </c>
      <c r="F13" s="326" t="s">
        <v>638</v>
      </c>
      <c r="G13" s="327" t="s">
        <v>639</v>
      </c>
      <c r="H13" s="328" t="s">
        <v>640</v>
      </c>
      <c r="I13" s="327" t="s">
        <v>636</v>
      </c>
    </row>
    <row r="14" spans="1:9" ht="237.75" customHeight="1" thickBot="1" x14ac:dyDescent="0.3">
      <c r="A14" s="562"/>
      <c r="B14" s="563"/>
      <c r="C14" s="224" t="s">
        <v>641</v>
      </c>
      <c r="D14" s="223" t="s">
        <v>154</v>
      </c>
      <c r="E14" s="325" t="s">
        <v>642</v>
      </c>
      <c r="F14" s="326" t="s">
        <v>642</v>
      </c>
      <c r="G14" s="327" t="s">
        <v>643</v>
      </c>
      <c r="H14" s="328" t="s">
        <v>644</v>
      </c>
      <c r="I14" s="327" t="s">
        <v>636</v>
      </c>
    </row>
    <row r="15" spans="1:9" ht="237.75" customHeight="1" thickBot="1" x14ac:dyDescent="0.3">
      <c r="A15" s="562"/>
      <c r="B15" s="563"/>
      <c r="C15" s="224" t="s">
        <v>645</v>
      </c>
      <c r="D15" s="223" t="s">
        <v>154</v>
      </c>
      <c r="E15" s="325" t="s">
        <v>646</v>
      </c>
      <c r="F15" s="326" t="s">
        <v>646</v>
      </c>
      <c r="G15" s="327" t="s">
        <v>647</v>
      </c>
      <c r="H15" s="328" t="s">
        <v>648</v>
      </c>
      <c r="I15" s="327" t="s">
        <v>636</v>
      </c>
    </row>
    <row r="16" spans="1:9" ht="237.75" customHeight="1" thickBot="1" x14ac:dyDescent="0.3">
      <c r="A16" s="562"/>
      <c r="B16" s="563"/>
      <c r="C16" s="224" t="s">
        <v>649</v>
      </c>
      <c r="D16" s="223" t="s">
        <v>154</v>
      </c>
      <c r="E16" s="325" t="s">
        <v>650</v>
      </c>
      <c r="F16" s="326" t="s">
        <v>650</v>
      </c>
      <c r="G16" s="327" t="s">
        <v>651</v>
      </c>
      <c r="H16" s="328" t="s">
        <v>652</v>
      </c>
      <c r="I16" s="327" t="s">
        <v>636</v>
      </c>
    </row>
    <row r="17" spans="1:9" ht="237.75" customHeight="1" thickBot="1" x14ac:dyDescent="0.3">
      <c r="A17" s="564"/>
      <c r="B17" s="565"/>
      <c r="C17" s="226" t="s">
        <v>653</v>
      </c>
      <c r="D17" s="223" t="s">
        <v>155</v>
      </c>
      <c r="E17" s="339"/>
      <c r="F17" s="340"/>
      <c r="G17" s="341"/>
      <c r="H17" s="342"/>
      <c r="I17" s="341"/>
    </row>
    <row r="18" spans="1:9" x14ac:dyDescent="0.25">
      <c r="D18" s="43"/>
    </row>
    <row r="19" spans="1:9" x14ac:dyDescent="0.25">
      <c r="D19" s="43"/>
    </row>
    <row r="20" spans="1:9" x14ac:dyDescent="0.25">
      <c r="D20" s="43"/>
    </row>
    <row r="21" spans="1:9" x14ac:dyDescent="0.25">
      <c r="D21" s="43"/>
    </row>
    <row r="22" spans="1:9" x14ac:dyDescent="0.25">
      <c r="D22" s="43"/>
    </row>
  </sheetData>
  <sheetProtection algorithmName="SHA-512" hashValue="06PVwnaWbnti8/fTbzy5Qgyh5EEHkCNAMH7urH4Rra5rOQW5PKQ+eKeexZheD4dqkc5DeOZtCSGy2TjU31wxgQ==" saltValue="8wclBz88G/F3lBZCpX4EE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11">
      <formula>$D$15="no"</formula>
    </cfRule>
  </conditionalFormatting>
  <conditionalFormatting sqref="E16:I16">
    <cfRule type="expression" dxfId="7" priority="10">
      <formula>$D$16="no"</formula>
    </cfRule>
  </conditionalFormatting>
  <conditionalFormatting sqref="E17:I17">
    <cfRule type="expression" dxfId="6" priority="9">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5.5703125" style="43" customWidth="1"/>
    <col min="2" max="2" width="25.7109375" style="43" customWidth="1"/>
    <col min="3" max="3" width="22.7109375" style="43" customWidth="1"/>
    <col min="4" max="4" width="24.140625" style="218" customWidth="1"/>
    <col min="5" max="12" width="47.140625" style="43" customWidth="1"/>
    <col min="13" max="15" width="51.140625" style="43" customWidth="1"/>
    <col min="16" max="16" width="38.7109375" style="43" customWidth="1"/>
    <col min="17" max="16384" width="8.85546875" style="43"/>
  </cols>
  <sheetData>
    <row r="1" spans="1:16" ht="18.75" customHeight="1" x14ac:dyDescent="0.3">
      <c r="A1" s="42" t="str">
        <f>'Cover and Instructions'!A1</f>
        <v>Georgia Families MHPAEA Parity</v>
      </c>
      <c r="E1" s="44" t="s">
        <v>59</v>
      </c>
    </row>
    <row r="2" spans="1:16" ht="26.25" x14ac:dyDescent="0.4">
      <c r="A2" s="45" t="s">
        <v>1</v>
      </c>
    </row>
    <row r="3" spans="1:16" ht="21" x14ac:dyDescent="0.35">
      <c r="A3" s="47" t="s">
        <v>503</v>
      </c>
    </row>
    <row r="4" spans="1:16" x14ac:dyDescent="0.25">
      <c r="D4" s="77"/>
    </row>
    <row r="5" spans="1:16" x14ac:dyDescent="0.25">
      <c r="A5" s="49" t="s">
        <v>2</v>
      </c>
      <c r="B5" s="50" t="str">
        <f>'Cover and Instructions'!D4</f>
        <v>CareSource</v>
      </c>
      <c r="C5" s="50"/>
    </row>
    <row r="6" spans="1:16" x14ac:dyDescent="0.25">
      <c r="A6" s="49" t="s">
        <v>264</v>
      </c>
      <c r="B6" s="50" t="str">
        <f>'Cover and Instructions'!D5</f>
        <v>Title XXI</v>
      </c>
      <c r="C6" s="50"/>
    </row>
    <row r="7" spans="1:16" x14ac:dyDescent="0.25">
      <c r="A7" s="49" t="s">
        <v>654</v>
      </c>
      <c r="B7" s="49" t="s">
        <v>655</v>
      </c>
      <c r="D7" s="77"/>
    </row>
    <row r="8" spans="1:16" ht="15.75" thickBot="1" x14ac:dyDescent="0.3">
      <c r="D8" s="77"/>
      <c r="E8" s="219"/>
    </row>
    <row r="9" spans="1:16" ht="39" customHeight="1" thickBot="1" x14ac:dyDescent="0.3">
      <c r="A9" s="566" t="s">
        <v>507</v>
      </c>
      <c r="B9" s="567"/>
      <c r="C9" s="574" t="s">
        <v>656</v>
      </c>
      <c r="D9" s="582" t="s">
        <v>509</v>
      </c>
      <c r="E9" s="580" t="s">
        <v>510</v>
      </c>
      <c r="F9" s="581"/>
      <c r="G9" s="580" t="s">
        <v>511</v>
      </c>
      <c r="H9" s="581"/>
      <c r="I9" s="580" t="s">
        <v>512</v>
      </c>
      <c r="J9" s="581"/>
      <c r="K9" s="580" t="s">
        <v>513</v>
      </c>
      <c r="L9" s="581"/>
      <c r="M9" s="577" t="s">
        <v>514</v>
      </c>
      <c r="N9" s="577" t="s">
        <v>515</v>
      </c>
      <c r="O9" s="577" t="s">
        <v>516</v>
      </c>
      <c r="P9" s="593"/>
    </row>
    <row r="10" spans="1:16" ht="26.25" customHeight="1" x14ac:dyDescent="0.25">
      <c r="A10" s="568"/>
      <c r="B10" s="569"/>
      <c r="C10" s="575"/>
      <c r="D10" s="583"/>
      <c r="E10" s="572" t="s">
        <v>517</v>
      </c>
      <c r="F10" s="573"/>
      <c r="G10" s="572" t="s">
        <v>517</v>
      </c>
      <c r="H10" s="573"/>
      <c r="I10" s="572" t="s">
        <v>517</v>
      </c>
      <c r="J10" s="573"/>
      <c r="K10" s="572" t="s">
        <v>517</v>
      </c>
      <c r="L10" s="573"/>
      <c r="M10" s="578"/>
      <c r="N10" s="578"/>
      <c r="O10" s="578"/>
      <c r="P10" s="593"/>
    </row>
    <row r="11" spans="1:16" ht="26.25" customHeight="1" x14ac:dyDescent="0.25">
      <c r="A11" s="570"/>
      <c r="B11" s="571"/>
      <c r="C11" s="576"/>
      <c r="D11" s="584"/>
      <c r="E11" s="220" t="s">
        <v>74</v>
      </c>
      <c r="F11" s="221" t="s">
        <v>518</v>
      </c>
      <c r="G11" s="220" t="s">
        <v>74</v>
      </c>
      <c r="H11" s="221" t="s">
        <v>518</v>
      </c>
      <c r="I11" s="220" t="s">
        <v>74</v>
      </c>
      <c r="J11" s="221" t="s">
        <v>518</v>
      </c>
      <c r="K11" s="220" t="s">
        <v>74</v>
      </c>
      <c r="L11" s="221" t="s">
        <v>518</v>
      </c>
      <c r="M11" s="579"/>
      <c r="N11" s="579"/>
      <c r="O11" s="579"/>
      <c r="P11" s="593"/>
    </row>
    <row r="12" spans="1:16" ht="140.25" customHeight="1" x14ac:dyDescent="0.25">
      <c r="A12" s="587" t="s">
        <v>657</v>
      </c>
      <c r="B12" s="588"/>
      <c r="C12" s="232" t="s">
        <v>658</v>
      </c>
      <c r="D12" s="433" t="s">
        <v>154</v>
      </c>
      <c r="E12" s="317" t="s">
        <v>659</v>
      </c>
      <c r="F12" s="318" t="s">
        <v>659</v>
      </c>
      <c r="G12" s="319" t="s">
        <v>659</v>
      </c>
      <c r="H12" s="320" t="s">
        <v>659</v>
      </c>
      <c r="I12" s="317" t="s">
        <v>659</v>
      </c>
      <c r="J12" s="318" t="s">
        <v>659</v>
      </c>
      <c r="K12" s="319" t="s">
        <v>660</v>
      </c>
      <c r="L12" s="320" t="s">
        <v>660</v>
      </c>
      <c r="M12" s="321" t="s">
        <v>661</v>
      </c>
      <c r="N12" s="322" t="s">
        <v>662</v>
      </c>
      <c r="O12" s="321" t="s">
        <v>527</v>
      </c>
    </row>
    <row r="13" spans="1:16" ht="140.25" customHeight="1" x14ac:dyDescent="0.25">
      <c r="A13" s="589"/>
      <c r="B13" s="590"/>
      <c r="C13" s="224" t="s">
        <v>663</v>
      </c>
      <c r="D13" s="434" t="s">
        <v>154</v>
      </c>
      <c r="E13" s="323" t="s">
        <v>664</v>
      </c>
      <c r="F13" s="324" t="s">
        <v>664</v>
      </c>
      <c r="G13" s="325" t="s">
        <v>664</v>
      </c>
      <c r="H13" s="326" t="s">
        <v>664</v>
      </c>
      <c r="I13" s="323" t="s">
        <v>664</v>
      </c>
      <c r="J13" s="324" t="s">
        <v>664</v>
      </c>
      <c r="K13" s="325" t="s">
        <v>665</v>
      </c>
      <c r="L13" s="326" t="s">
        <v>665</v>
      </c>
      <c r="M13" s="327" t="s">
        <v>666</v>
      </c>
      <c r="N13" s="328" t="s">
        <v>667</v>
      </c>
      <c r="O13" s="327" t="s">
        <v>527</v>
      </c>
    </row>
    <row r="14" spans="1:16" ht="140.25" customHeight="1" x14ac:dyDescent="0.25">
      <c r="A14" s="589"/>
      <c r="B14" s="590"/>
      <c r="C14" s="224" t="s">
        <v>668</v>
      </c>
      <c r="D14" s="434" t="s">
        <v>154</v>
      </c>
      <c r="E14" s="323" t="s">
        <v>669</v>
      </c>
      <c r="F14" s="324" t="s">
        <v>670</v>
      </c>
      <c r="G14" s="325" t="s">
        <v>669</v>
      </c>
      <c r="H14" s="326" t="s">
        <v>670</v>
      </c>
      <c r="I14" s="323" t="s">
        <v>670</v>
      </c>
      <c r="J14" s="324" t="s">
        <v>670</v>
      </c>
      <c r="K14" s="325" t="s">
        <v>671</v>
      </c>
      <c r="L14" s="326" t="s">
        <v>671</v>
      </c>
      <c r="M14" s="327" t="s">
        <v>672</v>
      </c>
      <c r="N14" s="328" t="s">
        <v>673</v>
      </c>
      <c r="O14" s="327" t="s">
        <v>527</v>
      </c>
    </row>
    <row r="15" spans="1:16" ht="140.25" customHeight="1" x14ac:dyDescent="0.25">
      <c r="A15" s="589"/>
      <c r="B15" s="590"/>
      <c r="C15" s="224" t="s">
        <v>674</v>
      </c>
      <c r="D15" s="434" t="s">
        <v>154</v>
      </c>
      <c r="E15" s="323" t="s">
        <v>675</v>
      </c>
      <c r="F15" s="324" t="s">
        <v>675</v>
      </c>
      <c r="G15" s="325" t="s">
        <v>675</v>
      </c>
      <c r="H15" s="326" t="s">
        <v>675</v>
      </c>
      <c r="I15" s="323" t="s">
        <v>675</v>
      </c>
      <c r="J15" s="324" t="s">
        <v>675</v>
      </c>
      <c r="K15" s="325" t="s">
        <v>665</v>
      </c>
      <c r="L15" s="326" t="s">
        <v>665</v>
      </c>
      <c r="M15" s="327" t="s">
        <v>676</v>
      </c>
      <c r="N15" s="328" t="s">
        <v>677</v>
      </c>
      <c r="O15" s="327" t="s">
        <v>527</v>
      </c>
    </row>
    <row r="16" spans="1:16" ht="140.25" customHeight="1" x14ac:dyDescent="0.25">
      <c r="A16" s="589"/>
      <c r="B16" s="590"/>
      <c r="C16" s="224" t="s">
        <v>678</v>
      </c>
      <c r="D16" s="434" t="s">
        <v>154</v>
      </c>
      <c r="E16" s="323" t="s">
        <v>679</v>
      </c>
      <c r="F16" s="324" t="s">
        <v>680</v>
      </c>
      <c r="G16" s="325" t="s">
        <v>681</v>
      </c>
      <c r="H16" s="326" t="s">
        <v>680</v>
      </c>
      <c r="I16" s="323" t="s">
        <v>681</v>
      </c>
      <c r="J16" s="324" t="s">
        <v>680</v>
      </c>
      <c r="K16" s="325" t="s">
        <v>682</v>
      </c>
      <c r="L16" s="326" t="s">
        <v>682</v>
      </c>
      <c r="M16" s="327" t="s">
        <v>683</v>
      </c>
      <c r="N16" s="328" t="s">
        <v>684</v>
      </c>
      <c r="O16" s="327" t="s">
        <v>527</v>
      </c>
    </row>
    <row r="17" spans="1:15" ht="140.25" customHeight="1" x14ac:dyDescent="0.25">
      <c r="A17" s="591"/>
      <c r="B17" s="592"/>
      <c r="C17" s="226" t="s">
        <v>685</v>
      </c>
      <c r="D17" s="435" t="s">
        <v>154</v>
      </c>
      <c r="E17" s="337" t="s">
        <v>686</v>
      </c>
      <c r="F17" s="338" t="s">
        <v>686</v>
      </c>
      <c r="G17" s="339" t="s">
        <v>686</v>
      </c>
      <c r="H17" s="340" t="s">
        <v>686</v>
      </c>
      <c r="I17" s="337" t="s">
        <v>686</v>
      </c>
      <c r="J17" s="338" t="s">
        <v>686</v>
      </c>
      <c r="K17" s="339" t="s">
        <v>687</v>
      </c>
      <c r="L17" s="340" t="s">
        <v>687</v>
      </c>
      <c r="M17" s="341" t="s">
        <v>688</v>
      </c>
      <c r="N17" s="342" t="s">
        <v>684</v>
      </c>
      <c r="O17" s="341" t="s">
        <v>527</v>
      </c>
    </row>
    <row r="18" spans="1:15" x14ac:dyDescent="0.25">
      <c r="D18" s="43"/>
    </row>
    <row r="19" spans="1:15" x14ac:dyDescent="0.25">
      <c r="D19" s="43"/>
    </row>
    <row r="20" spans="1:15" x14ac:dyDescent="0.25">
      <c r="D20" s="43"/>
    </row>
    <row r="21" spans="1:15" x14ac:dyDescent="0.25">
      <c r="D21" s="43"/>
    </row>
  </sheetData>
  <sheetProtection algorithmName="SHA-512" hashValue="479T6DG7UmmqTCviHp17mDnmZkpXk6qc2bFnIDcoMG+WIcqcb11KLC0l0/hfV5fjuoSP58ySRfRDOKEtalKxeA==" saltValue="XxweTOFup1pIV8tWHxDXrw==" spinCount="100000" sheet="1" objects="1" scenarios="1" formatCells="0" formatColumns="0" formatRows="0" selectLockedCells="1"/>
  <customSheetViews>
    <customSheetView guid="{13810DCC-AA08-45AA-A2EB-614B3F1533B3}">
      <pageMargins left="0" right="0" top="0" bottom="0" header="0" footer="0"/>
    </customSheetView>
  </customSheetViews>
  <mergeCells count="16">
    <mergeCell ref="P9:P11"/>
    <mergeCell ref="O9:O11"/>
    <mergeCell ref="A9:B11"/>
    <mergeCell ref="C9:C11"/>
    <mergeCell ref="E9:F9"/>
    <mergeCell ref="M9:M11"/>
    <mergeCell ref="N9:N11"/>
    <mergeCell ref="A12:B17"/>
    <mergeCell ref="G9:H9"/>
    <mergeCell ref="D9:D11"/>
    <mergeCell ref="I9:J9"/>
    <mergeCell ref="K9:L9"/>
    <mergeCell ref="E10:F10"/>
    <mergeCell ref="G10:H10"/>
    <mergeCell ref="I10:J10"/>
    <mergeCell ref="K10:L10"/>
  </mergeCells>
  <conditionalFormatting sqref="E12:O12">
    <cfRule type="expression" dxfId="5" priority="2">
      <formula>$D$12="no"</formula>
    </cfRule>
  </conditionalFormatting>
  <conditionalFormatting sqref="E13:O13">
    <cfRule type="expression" dxfId="4" priority="13">
      <formula>$D$13="no"</formula>
    </cfRule>
  </conditionalFormatting>
  <conditionalFormatting sqref="E14:O14">
    <cfRule type="expression" dxfId="3" priority="1">
      <formula>$D$14="no"</formula>
    </cfRule>
  </conditionalFormatting>
  <conditionalFormatting sqref="E15:O15">
    <cfRule type="expression" dxfId="2" priority="11">
      <formula>$D$15="no"</formula>
    </cfRule>
  </conditionalFormatting>
  <conditionalFormatting sqref="E16:O16">
    <cfRule type="expression" dxfId="1" priority="10">
      <formula>$D$16="no"</formula>
    </cfRule>
  </conditionalFormatting>
  <conditionalFormatting sqref="E17:O17">
    <cfRule type="expression" dxfId="0" priority="9">
      <formula>$D$17="no"</formula>
    </cfRule>
  </conditionalFormatting>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80" zoomScaleNormal="80" workbookViewId="0">
      <pane xSplit="3" ySplit="11" topLeftCell="D12" activePane="bottomRight" state="frozen"/>
      <selection pane="topRight" activeCell="D12" sqref="D12"/>
      <selection pane="bottomLeft" activeCell="D12" sqref="D12"/>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28.42578125" style="43" customWidth="1"/>
    <col min="12" max="12" width="54.7109375" style="43" customWidth="1"/>
    <col min="13" max="13" width="64.42578125" style="43" customWidth="1"/>
    <col min="14"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59</v>
      </c>
    </row>
    <row r="2" spans="1:15" ht="26.25" x14ac:dyDescent="0.4">
      <c r="A2" s="45" t="s">
        <v>1</v>
      </c>
    </row>
    <row r="3" spans="1:15" ht="21" x14ac:dyDescent="0.35">
      <c r="A3" s="47" t="s">
        <v>689</v>
      </c>
    </row>
    <row r="5" spans="1:15" x14ac:dyDescent="0.25">
      <c r="A5" s="49" t="s">
        <v>2</v>
      </c>
      <c r="B5" s="50" t="str">
        <f>'Cover and Instructions'!D4</f>
        <v>CareSource</v>
      </c>
      <c r="C5" s="50"/>
    </row>
    <row r="6" spans="1:15" x14ac:dyDescent="0.25">
      <c r="A6" s="49" t="s">
        <v>264</v>
      </c>
      <c r="B6" s="50" t="str">
        <f>'Cover and Instructions'!D5</f>
        <v>Title XXI</v>
      </c>
      <c r="C6" s="50"/>
    </row>
    <row r="7" spans="1:15" x14ac:dyDescent="0.25">
      <c r="A7" s="49" t="s">
        <v>690</v>
      </c>
      <c r="B7" s="49"/>
    </row>
    <row r="8" spans="1:15" ht="15.75" thickBot="1" x14ac:dyDescent="0.3">
      <c r="D8" s="219"/>
    </row>
    <row r="9" spans="1:15" ht="39" customHeight="1" thickBot="1" x14ac:dyDescent="0.3">
      <c r="A9" s="566" t="s">
        <v>507</v>
      </c>
      <c r="B9" s="567"/>
      <c r="C9" s="574" t="s">
        <v>691</v>
      </c>
      <c r="D9" s="580" t="s">
        <v>510</v>
      </c>
      <c r="E9" s="581"/>
      <c r="F9" s="580" t="s">
        <v>511</v>
      </c>
      <c r="G9" s="581"/>
      <c r="H9" s="580" t="s">
        <v>512</v>
      </c>
      <c r="I9" s="581"/>
      <c r="J9" s="580" t="s">
        <v>513</v>
      </c>
      <c r="K9" s="581"/>
      <c r="L9" s="577" t="s">
        <v>514</v>
      </c>
      <c r="M9" s="577" t="s">
        <v>515</v>
      </c>
      <c r="N9" s="577" t="s">
        <v>692</v>
      </c>
      <c r="O9" s="593"/>
    </row>
    <row r="10" spans="1:15" ht="26.25" customHeight="1" x14ac:dyDescent="0.25">
      <c r="A10" s="568"/>
      <c r="B10" s="569"/>
      <c r="C10" s="575"/>
      <c r="D10" s="572" t="s">
        <v>693</v>
      </c>
      <c r="E10" s="573"/>
      <c r="F10" s="572" t="s">
        <v>693</v>
      </c>
      <c r="G10" s="573"/>
      <c r="H10" s="572" t="s">
        <v>693</v>
      </c>
      <c r="I10" s="573"/>
      <c r="J10" s="572" t="s">
        <v>693</v>
      </c>
      <c r="K10" s="573"/>
      <c r="L10" s="578"/>
      <c r="M10" s="578"/>
      <c r="N10" s="578"/>
      <c r="O10" s="593"/>
    </row>
    <row r="11" spans="1:15" ht="26.25" customHeight="1" x14ac:dyDescent="0.25">
      <c r="A11" s="570"/>
      <c r="B11" s="571"/>
      <c r="C11" s="576"/>
      <c r="D11" s="220" t="s">
        <v>74</v>
      </c>
      <c r="E11" s="221" t="s">
        <v>518</v>
      </c>
      <c r="F11" s="220" t="s">
        <v>74</v>
      </c>
      <c r="G11" s="221" t="s">
        <v>518</v>
      </c>
      <c r="H11" s="220" t="s">
        <v>74</v>
      </c>
      <c r="I11" s="221" t="s">
        <v>518</v>
      </c>
      <c r="J11" s="220" t="s">
        <v>74</v>
      </c>
      <c r="K11" s="221" t="s">
        <v>518</v>
      </c>
      <c r="L11" s="579"/>
      <c r="M11" s="579"/>
      <c r="N11" s="579"/>
      <c r="O11" s="593"/>
    </row>
    <row r="12" spans="1:15" ht="140.25" customHeight="1" x14ac:dyDescent="0.25">
      <c r="A12" s="560" t="s">
        <v>694</v>
      </c>
      <c r="B12" s="561"/>
      <c r="C12" s="232" t="s">
        <v>695</v>
      </c>
      <c r="D12" s="358">
        <v>392</v>
      </c>
      <c r="E12" s="359">
        <v>300</v>
      </c>
      <c r="F12" s="360">
        <v>21744</v>
      </c>
      <c r="G12" s="361">
        <v>49010</v>
      </c>
      <c r="H12" s="358">
        <v>34617</v>
      </c>
      <c r="I12" s="359">
        <v>419</v>
      </c>
      <c r="J12" s="450">
        <v>1263504</v>
      </c>
      <c r="K12" s="450">
        <v>221041</v>
      </c>
      <c r="L12" s="359" t="s">
        <v>696</v>
      </c>
      <c r="M12" s="361" t="s">
        <v>697</v>
      </c>
      <c r="N12" s="362" t="s">
        <v>698</v>
      </c>
    </row>
    <row r="13" spans="1:15" ht="140.25" customHeight="1" x14ac:dyDescent="0.25">
      <c r="A13" s="562"/>
      <c r="B13" s="563"/>
      <c r="C13" s="224" t="s">
        <v>699</v>
      </c>
      <c r="D13" s="346">
        <v>329</v>
      </c>
      <c r="E13" s="347">
        <v>280</v>
      </c>
      <c r="F13" s="348">
        <v>201376</v>
      </c>
      <c r="G13" s="349">
        <v>44934</v>
      </c>
      <c r="H13" s="346">
        <v>31196</v>
      </c>
      <c r="I13" s="347">
        <v>389</v>
      </c>
      <c r="J13" s="450">
        <v>832459</v>
      </c>
      <c r="K13" s="450">
        <v>168570</v>
      </c>
      <c r="L13" s="359" t="s">
        <v>696</v>
      </c>
      <c r="M13" s="361" t="s">
        <v>697</v>
      </c>
      <c r="N13" s="362" t="s">
        <v>698</v>
      </c>
    </row>
    <row r="14" spans="1:15" ht="140.25" customHeight="1" x14ac:dyDescent="0.25">
      <c r="A14" s="562"/>
      <c r="B14" s="563"/>
      <c r="C14" s="224" t="s">
        <v>700</v>
      </c>
      <c r="D14" s="346">
        <v>63</v>
      </c>
      <c r="E14" s="347">
        <v>20</v>
      </c>
      <c r="F14" s="348">
        <v>16004</v>
      </c>
      <c r="G14" s="349">
        <v>4066</v>
      </c>
      <c r="H14" s="346">
        <v>3421</v>
      </c>
      <c r="I14" s="347">
        <v>30</v>
      </c>
      <c r="J14" s="450">
        <v>431045</v>
      </c>
      <c r="K14" s="450">
        <v>52471</v>
      </c>
      <c r="L14" s="359" t="s">
        <v>696</v>
      </c>
      <c r="M14" s="361" t="s">
        <v>697</v>
      </c>
      <c r="N14" s="362" t="s">
        <v>698</v>
      </c>
    </row>
    <row r="15" spans="1:15" ht="140.25" customHeight="1" x14ac:dyDescent="0.25">
      <c r="A15" s="562"/>
      <c r="B15" s="563"/>
      <c r="C15" s="224" t="s">
        <v>701</v>
      </c>
      <c r="D15" s="385">
        <v>37</v>
      </c>
      <c r="E15" s="386">
        <v>4</v>
      </c>
      <c r="F15" s="387">
        <v>226</v>
      </c>
      <c r="G15" s="388">
        <v>17</v>
      </c>
      <c r="H15" s="385">
        <v>55</v>
      </c>
      <c r="I15" s="386">
        <v>1</v>
      </c>
      <c r="J15" s="387">
        <v>0</v>
      </c>
      <c r="K15" s="387">
        <v>0</v>
      </c>
      <c r="L15" s="391" t="s">
        <v>702</v>
      </c>
      <c r="M15" s="392" t="s">
        <v>703</v>
      </c>
      <c r="N15" s="393" t="s">
        <v>704</v>
      </c>
    </row>
    <row r="16" spans="1:15" ht="140.25" customHeight="1" x14ac:dyDescent="0.25">
      <c r="A16" s="562"/>
      <c r="B16" s="563"/>
      <c r="C16" s="224" t="s">
        <v>705</v>
      </c>
      <c r="D16" s="385">
        <v>21</v>
      </c>
      <c r="E16" s="386">
        <v>12</v>
      </c>
      <c r="F16" s="387">
        <v>601</v>
      </c>
      <c r="G16" s="388">
        <v>61</v>
      </c>
      <c r="H16" s="385">
        <v>122</v>
      </c>
      <c r="I16" s="386">
        <v>2</v>
      </c>
      <c r="J16" s="387">
        <v>0</v>
      </c>
      <c r="K16" s="387">
        <v>0</v>
      </c>
      <c r="L16" s="350" t="s">
        <v>706</v>
      </c>
      <c r="M16" s="394" t="s">
        <v>703</v>
      </c>
      <c r="N16" s="350" t="s">
        <v>704</v>
      </c>
    </row>
    <row r="17" spans="1:14" ht="140.25" customHeight="1" x14ac:dyDescent="0.25">
      <c r="A17" s="562"/>
      <c r="B17" s="563"/>
      <c r="C17" s="224" t="s">
        <v>707</v>
      </c>
      <c r="D17" s="346">
        <v>247</v>
      </c>
      <c r="E17" s="347">
        <v>155</v>
      </c>
      <c r="F17" s="348">
        <v>199915</v>
      </c>
      <c r="G17" s="349">
        <v>44756</v>
      </c>
      <c r="H17" s="346">
        <v>30856</v>
      </c>
      <c r="I17" s="347">
        <v>382</v>
      </c>
      <c r="J17" s="451">
        <v>922269</v>
      </c>
      <c r="K17" s="452">
        <v>187425</v>
      </c>
      <c r="L17" s="359" t="s">
        <v>696</v>
      </c>
      <c r="M17" s="361" t="s">
        <v>697</v>
      </c>
      <c r="N17" s="362" t="s">
        <v>698</v>
      </c>
    </row>
    <row r="18" spans="1:14" ht="140.25" customHeight="1" x14ac:dyDescent="0.25">
      <c r="A18" s="562"/>
      <c r="B18" s="563"/>
      <c r="C18" s="224" t="s">
        <v>708</v>
      </c>
      <c r="D18" s="346">
        <v>10</v>
      </c>
      <c r="E18" s="347">
        <v>11</v>
      </c>
      <c r="F18" s="348">
        <v>11</v>
      </c>
      <c r="G18" s="349">
        <v>11</v>
      </c>
      <c r="H18" s="346">
        <v>40069</v>
      </c>
      <c r="I18" s="347">
        <v>11</v>
      </c>
      <c r="J18" s="387">
        <v>3</v>
      </c>
      <c r="K18" s="387">
        <v>0</v>
      </c>
      <c r="L18" s="359" t="s">
        <v>696</v>
      </c>
      <c r="M18" s="361" t="s">
        <v>697</v>
      </c>
      <c r="N18" s="362" t="s">
        <v>698</v>
      </c>
    </row>
    <row r="19" spans="1:14" ht="140.25" customHeight="1" x14ac:dyDescent="0.25">
      <c r="A19" s="562"/>
      <c r="B19" s="563"/>
      <c r="C19" s="224" t="s">
        <v>709</v>
      </c>
      <c r="D19" s="346">
        <v>328</v>
      </c>
      <c r="E19" s="347">
        <v>211</v>
      </c>
      <c r="F19" s="348">
        <v>40069</v>
      </c>
      <c r="G19" s="349">
        <v>6970</v>
      </c>
      <c r="H19" s="346">
        <v>10982</v>
      </c>
      <c r="I19" s="347">
        <v>243</v>
      </c>
      <c r="J19" s="457">
        <v>8283</v>
      </c>
      <c r="K19" s="458">
        <v>1259</v>
      </c>
      <c r="L19" s="359" t="s">
        <v>696</v>
      </c>
      <c r="M19" s="361" t="s">
        <v>697</v>
      </c>
      <c r="N19" s="362" t="s">
        <v>698</v>
      </c>
    </row>
    <row r="20" spans="1:14" ht="140.25" customHeight="1" x14ac:dyDescent="0.25">
      <c r="A20" s="562"/>
      <c r="B20" s="563"/>
      <c r="C20" s="224" t="s">
        <v>710</v>
      </c>
      <c r="D20" s="346">
        <v>703</v>
      </c>
      <c r="E20" s="347">
        <v>657</v>
      </c>
      <c r="F20" s="397">
        <v>4972</v>
      </c>
      <c r="G20" s="398">
        <v>1914</v>
      </c>
      <c r="H20" s="346" t="s">
        <v>711</v>
      </c>
      <c r="I20" s="347" t="s">
        <v>711</v>
      </c>
      <c r="J20" s="457">
        <v>15834</v>
      </c>
      <c r="K20" s="458">
        <v>1764</v>
      </c>
      <c r="L20" s="411" t="s">
        <v>712</v>
      </c>
      <c r="M20" s="412" t="s">
        <v>713</v>
      </c>
      <c r="N20" s="411" t="s">
        <v>714</v>
      </c>
    </row>
    <row r="21" spans="1:14" ht="140.25" customHeight="1" x14ac:dyDescent="0.25">
      <c r="A21" s="562"/>
      <c r="B21" s="563"/>
      <c r="C21" s="224" t="s">
        <v>715</v>
      </c>
      <c r="D21" s="346">
        <v>572</v>
      </c>
      <c r="E21" s="347">
        <v>553</v>
      </c>
      <c r="F21" s="397">
        <v>4796</v>
      </c>
      <c r="G21" s="398">
        <v>1842</v>
      </c>
      <c r="H21" s="346" t="s">
        <v>711</v>
      </c>
      <c r="I21" s="347" t="s">
        <v>711</v>
      </c>
      <c r="J21" s="453">
        <v>8062</v>
      </c>
      <c r="K21" s="454">
        <v>877</v>
      </c>
      <c r="L21" s="411" t="s">
        <v>712</v>
      </c>
      <c r="M21" s="412" t="s">
        <v>713</v>
      </c>
      <c r="N21" s="411" t="s">
        <v>714</v>
      </c>
    </row>
    <row r="22" spans="1:14" ht="140.25" customHeight="1" x14ac:dyDescent="0.25">
      <c r="A22" s="562"/>
      <c r="B22" s="563"/>
      <c r="C22" s="222" t="s">
        <v>716</v>
      </c>
      <c r="D22" s="372">
        <v>131</v>
      </c>
      <c r="E22" s="373">
        <v>104</v>
      </c>
      <c r="F22" s="374">
        <v>176</v>
      </c>
      <c r="G22" s="375">
        <v>72</v>
      </c>
      <c r="H22" s="372" t="s">
        <v>711</v>
      </c>
      <c r="I22" s="373" t="s">
        <v>711</v>
      </c>
      <c r="J22" s="453">
        <v>7772</v>
      </c>
      <c r="K22" s="454">
        <v>887</v>
      </c>
      <c r="L22" s="407" t="s">
        <v>717</v>
      </c>
      <c r="M22" s="408" t="s">
        <v>713</v>
      </c>
      <c r="N22" s="407" t="s">
        <v>714</v>
      </c>
    </row>
    <row r="23" spans="1:14" ht="140.25" customHeight="1" x14ac:dyDescent="0.25">
      <c r="A23" s="562"/>
      <c r="B23" s="563"/>
      <c r="C23" s="222" t="s">
        <v>718</v>
      </c>
      <c r="D23" s="399">
        <v>0.19</v>
      </c>
      <c r="E23" s="400">
        <v>0.16</v>
      </c>
      <c r="F23" s="401">
        <v>0.04</v>
      </c>
      <c r="G23" s="402">
        <v>0.04</v>
      </c>
      <c r="H23" s="372" t="s">
        <v>711</v>
      </c>
      <c r="I23" s="373" t="s">
        <v>711</v>
      </c>
      <c r="J23" s="455">
        <v>0.49080000000000001</v>
      </c>
      <c r="K23" s="456">
        <v>0.50280000000000002</v>
      </c>
      <c r="L23" s="407" t="s">
        <v>717</v>
      </c>
      <c r="M23" s="408" t="s">
        <v>713</v>
      </c>
      <c r="N23" s="407" t="s">
        <v>714</v>
      </c>
    </row>
    <row r="24" spans="1:14" ht="140.25" customHeight="1" x14ac:dyDescent="0.25">
      <c r="A24" s="562"/>
      <c r="B24" s="563"/>
      <c r="C24" s="222" t="s">
        <v>719</v>
      </c>
      <c r="D24" s="372" t="s">
        <v>720</v>
      </c>
      <c r="E24" s="373" t="s">
        <v>721</v>
      </c>
      <c r="F24" s="374" t="s">
        <v>721</v>
      </c>
      <c r="G24" s="375" t="s">
        <v>721</v>
      </c>
      <c r="H24" s="372" t="s">
        <v>711</v>
      </c>
      <c r="I24" s="373" t="s">
        <v>711</v>
      </c>
      <c r="J24" s="453" t="s">
        <v>722</v>
      </c>
      <c r="K24" s="454" t="s">
        <v>723</v>
      </c>
      <c r="L24" s="376" t="s">
        <v>724</v>
      </c>
      <c r="M24" s="408" t="s">
        <v>713</v>
      </c>
      <c r="N24" s="407" t="s">
        <v>714</v>
      </c>
    </row>
    <row r="25" spans="1:14" ht="140.25" customHeight="1" x14ac:dyDescent="0.25">
      <c r="A25" s="562"/>
      <c r="B25" s="563"/>
      <c r="C25" s="222" t="s">
        <v>725</v>
      </c>
      <c r="D25" s="372">
        <v>2</v>
      </c>
      <c r="E25" s="373">
        <v>18</v>
      </c>
      <c r="F25" s="374">
        <v>5</v>
      </c>
      <c r="G25" s="375">
        <v>7</v>
      </c>
      <c r="H25" s="372" t="s">
        <v>711</v>
      </c>
      <c r="I25" s="373" t="s">
        <v>711</v>
      </c>
      <c r="J25" s="389">
        <v>0</v>
      </c>
      <c r="K25" s="390">
        <v>0</v>
      </c>
      <c r="L25" s="376" t="s">
        <v>726</v>
      </c>
      <c r="M25" s="377" t="s">
        <v>703</v>
      </c>
      <c r="N25" s="376" t="s">
        <v>704</v>
      </c>
    </row>
    <row r="26" spans="1:14" ht="140.25" customHeight="1" x14ac:dyDescent="0.25">
      <c r="A26" s="562"/>
      <c r="B26" s="563"/>
      <c r="C26" s="222" t="s">
        <v>727</v>
      </c>
      <c r="D26" s="372" t="s">
        <v>728</v>
      </c>
      <c r="E26" s="373" t="s">
        <v>728</v>
      </c>
      <c r="F26" s="374" t="s">
        <v>728</v>
      </c>
      <c r="G26" s="375" t="s">
        <v>729</v>
      </c>
      <c r="H26" s="372" t="s">
        <v>711</v>
      </c>
      <c r="I26" s="373" t="s">
        <v>711</v>
      </c>
      <c r="J26" s="395" t="s">
        <v>730</v>
      </c>
      <c r="K26" s="396" t="s">
        <v>731</v>
      </c>
      <c r="L26" s="409" t="s">
        <v>732</v>
      </c>
      <c r="M26" s="410" t="s">
        <v>713</v>
      </c>
      <c r="N26" s="409" t="s">
        <v>714</v>
      </c>
    </row>
    <row r="27" spans="1:14" ht="140.25" customHeight="1" thickBot="1" x14ac:dyDescent="0.3">
      <c r="A27" s="594"/>
      <c r="B27" s="595"/>
      <c r="C27" s="364" t="s">
        <v>733</v>
      </c>
      <c r="D27" s="365" t="s">
        <v>734</v>
      </c>
      <c r="E27" s="366" t="s">
        <v>734</v>
      </c>
      <c r="F27" s="367" t="s">
        <v>734</v>
      </c>
      <c r="G27" s="368" t="s">
        <v>734</v>
      </c>
      <c r="H27" s="365" t="s">
        <v>711</v>
      </c>
      <c r="I27" s="366" t="s">
        <v>711</v>
      </c>
      <c r="J27" s="367" t="s">
        <v>734</v>
      </c>
      <c r="K27" s="368" t="s">
        <v>734</v>
      </c>
      <c r="L27" s="369" t="s">
        <v>711</v>
      </c>
      <c r="M27" s="370" t="s">
        <v>711</v>
      </c>
      <c r="N27" s="369" t="s">
        <v>735</v>
      </c>
    </row>
    <row r="28" spans="1:14" ht="15.75" thickTop="1" x14ac:dyDescent="0.25"/>
  </sheetData>
  <sheetProtection algorithmName="SHA-512" hashValue="WtaaJ5s11Y1IGpv8w0fLUt2/w8bDInQSdEz0M7vlqtUyI8rW347PJ8/FzZd4/GsnRhPujfJkQKGanOH1yNuDhg==" saltValue="nXtKkgQNJo94R+Rw5ii6Fg=="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80" zoomScaleNormal="80" workbookViewId="0">
      <pane xSplit="3" ySplit="11" topLeftCell="D12" activePane="bottomRight" state="frozen"/>
      <selection pane="topRight" activeCell="D12" sqref="D12"/>
      <selection pane="bottomLeft" activeCell="D12" sqref="D12"/>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47.1406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59</v>
      </c>
    </row>
    <row r="2" spans="1:15" ht="26.25" x14ac:dyDescent="0.4">
      <c r="A2" s="45" t="s">
        <v>1</v>
      </c>
    </row>
    <row r="3" spans="1:15" ht="21" x14ac:dyDescent="0.35">
      <c r="A3" s="47" t="s">
        <v>736</v>
      </c>
    </row>
    <row r="5" spans="1:15" x14ac:dyDescent="0.25">
      <c r="A5" s="49" t="s">
        <v>2</v>
      </c>
      <c r="B5" s="50" t="str">
        <f>'Cover and Instructions'!D4</f>
        <v>CareSource</v>
      </c>
      <c r="C5" s="50"/>
    </row>
    <row r="6" spans="1:15" x14ac:dyDescent="0.25">
      <c r="A6" s="49" t="s">
        <v>264</v>
      </c>
      <c r="B6" s="50" t="str">
        <f>'Cover and Instructions'!D5</f>
        <v>Title XXI</v>
      </c>
      <c r="C6" s="50"/>
    </row>
    <row r="7" spans="1:15" x14ac:dyDescent="0.25">
      <c r="A7" s="49" t="s">
        <v>737</v>
      </c>
      <c r="B7" s="49"/>
    </row>
    <row r="8" spans="1:15" ht="15.75" thickBot="1" x14ac:dyDescent="0.3">
      <c r="D8" s="219"/>
    </row>
    <row r="9" spans="1:15" ht="39" customHeight="1" thickBot="1" x14ac:dyDescent="0.3">
      <c r="A9" s="566" t="s">
        <v>507</v>
      </c>
      <c r="B9" s="567"/>
      <c r="C9" s="574" t="s">
        <v>738</v>
      </c>
      <c r="D9" s="580" t="s">
        <v>510</v>
      </c>
      <c r="E9" s="581"/>
      <c r="F9" s="580" t="s">
        <v>511</v>
      </c>
      <c r="G9" s="581"/>
      <c r="H9" s="580" t="s">
        <v>512</v>
      </c>
      <c r="I9" s="581"/>
      <c r="J9" s="580" t="s">
        <v>513</v>
      </c>
      <c r="K9" s="581"/>
      <c r="L9" s="577" t="s">
        <v>514</v>
      </c>
      <c r="M9" s="577" t="s">
        <v>515</v>
      </c>
      <c r="N9" s="577" t="s">
        <v>692</v>
      </c>
      <c r="O9" s="593"/>
    </row>
    <row r="10" spans="1:15" ht="26.25" customHeight="1" x14ac:dyDescent="0.25">
      <c r="A10" s="568"/>
      <c r="B10" s="569"/>
      <c r="C10" s="575"/>
      <c r="D10" s="572" t="s">
        <v>739</v>
      </c>
      <c r="E10" s="573"/>
      <c r="F10" s="572" t="s">
        <v>739</v>
      </c>
      <c r="G10" s="573"/>
      <c r="H10" s="572" t="s">
        <v>739</v>
      </c>
      <c r="I10" s="573"/>
      <c r="J10" s="572" t="s">
        <v>739</v>
      </c>
      <c r="K10" s="573"/>
      <c r="L10" s="578"/>
      <c r="M10" s="578"/>
      <c r="N10" s="578"/>
      <c r="O10" s="593"/>
    </row>
    <row r="11" spans="1:15" ht="26.25" customHeight="1" x14ac:dyDescent="0.25">
      <c r="A11" s="570"/>
      <c r="B11" s="571"/>
      <c r="C11" s="576"/>
      <c r="D11" s="220" t="s">
        <v>74</v>
      </c>
      <c r="E11" s="221" t="s">
        <v>518</v>
      </c>
      <c r="F11" s="220" t="s">
        <v>74</v>
      </c>
      <c r="G11" s="221" t="s">
        <v>518</v>
      </c>
      <c r="H11" s="220" t="s">
        <v>74</v>
      </c>
      <c r="I11" s="221" t="s">
        <v>518</v>
      </c>
      <c r="J11" s="220" t="s">
        <v>74</v>
      </c>
      <c r="K11" s="221" t="s">
        <v>518</v>
      </c>
      <c r="L11" s="579"/>
      <c r="M11" s="579"/>
      <c r="N11" s="579"/>
      <c r="O11" s="593"/>
    </row>
    <row r="12" spans="1:15" ht="140.25" customHeight="1" x14ac:dyDescent="0.25">
      <c r="A12" s="587" t="s">
        <v>740</v>
      </c>
      <c r="B12" s="588"/>
      <c r="C12" s="371" t="s">
        <v>741</v>
      </c>
      <c r="D12" s="358" t="s">
        <v>742</v>
      </c>
      <c r="E12" s="359" t="s">
        <v>743</v>
      </c>
      <c r="F12" s="358" t="s">
        <v>742</v>
      </c>
      <c r="G12" s="359" t="s">
        <v>743</v>
      </c>
      <c r="H12" s="358" t="s">
        <v>742</v>
      </c>
      <c r="I12" s="359" t="s">
        <v>743</v>
      </c>
      <c r="J12" s="358" t="s">
        <v>742</v>
      </c>
      <c r="K12" s="359" t="s">
        <v>743</v>
      </c>
      <c r="L12" s="362" t="s">
        <v>744</v>
      </c>
      <c r="M12" s="363" t="s">
        <v>745</v>
      </c>
      <c r="N12" s="362" t="s">
        <v>711</v>
      </c>
    </row>
    <row r="13" spans="1:15" ht="140.25" customHeight="1" x14ac:dyDescent="0.25">
      <c r="A13" s="596"/>
      <c r="B13" s="597"/>
      <c r="C13" s="224" t="s">
        <v>746</v>
      </c>
      <c r="D13" s="372" t="s">
        <v>747</v>
      </c>
      <c r="E13" s="373" t="s">
        <v>747</v>
      </c>
      <c r="F13" s="372" t="s">
        <v>747</v>
      </c>
      <c r="G13" s="373" t="s">
        <v>747</v>
      </c>
      <c r="H13" s="372" t="s">
        <v>747</v>
      </c>
      <c r="I13" s="373" t="s">
        <v>747</v>
      </c>
      <c r="J13" s="372" t="s">
        <v>747</v>
      </c>
      <c r="K13" s="373" t="s">
        <v>747</v>
      </c>
      <c r="L13" s="362" t="s">
        <v>744</v>
      </c>
      <c r="M13" s="377" t="s">
        <v>748</v>
      </c>
      <c r="N13" s="376" t="s">
        <v>711</v>
      </c>
    </row>
    <row r="14" spans="1:15" ht="140.25" customHeight="1" x14ac:dyDescent="0.25">
      <c r="A14" s="589"/>
      <c r="B14" s="590"/>
      <c r="C14" s="224" t="s">
        <v>749</v>
      </c>
      <c r="D14" s="346">
        <v>41227</v>
      </c>
      <c r="E14" s="347">
        <v>120</v>
      </c>
      <c r="F14" s="348" t="s">
        <v>750</v>
      </c>
      <c r="G14" s="348" t="s">
        <v>750</v>
      </c>
      <c r="H14" s="348" t="s">
        <v>750</v>
      </c>
      <c r="I14" s="348" t="s">
        <v>750</v>
      </c>
      <c r="J14" s="348" t="s">
        <v>750</v>
      </c>
      <c r="K14" s="348" t="s">
        <v>750</v>
      </c>
      <c r="L14" s="362" t="s">
        <v>751</v>
      </c>
      <c r="M14" s="351" t="s">
        <v>752</v>
      </c>
      <c r="N14" s="362" t="s">
        <v>711</v>
      </c>
    </row>
    <row r="15" spans="1:15" ht="140.25" customHeight="1" x14ac:dyDescent="0.25">
      <c r="A15" s="589"/>
      <c r="B15" s="590"/>
      <c r="C15" s="224" t="s">
        <v>753</v>
      </c>
      <c r="D15" s="346">
        <v>459</v>
      </c>
      <c r="E15" s="347">
        <v>3</v>
      </c>
      <c r="F15" s="348" t="s">
        <v>750</v>
      </c>
      <c r="G15" s="348" t="s">
        <v>750</v>
      </c>
      <c r="H15" s="348" t="s">
        <v>750</v>
      </c>
      <c r="I15" s="348" t="s">
        <v>750</v>
      </c>
      <c r="J15" s="348" t="s">
        <v>750</v>
      </c>
      <c r="K15" s="348" t="s">
        <v>750</v>
      </c>
      <c r="L15" s="362" t="s">
        <v>754</v>
      </c>
      <c r="M15" s="351" t="s">
        <v>755</v>
      </c>
      <c r="N15" s="376" t="s">
        <v>711</v>
      </c>
    </row>
    <row r="16" spans="1:15" ht="140.25" customHeight="1" x14ac:dyDescent="0.25">
      <c r="A16" s="589"/>
      <c r="B16" s="590"/>
      <c r="C16" s="224" t="s">
        <v>756</v>
      </c>
      <c r="D16" s="346">
        <v>5479</v>
      </c>
      <c r="E16" s="347">
        <v>14</v>
      </c>
      <c r="F16" s="348" t="s">
        <v>750</v>
      </c>
      <c r="G16" s="348" t="s">
        <v>750</v>
      </c>
      <c r="H16" s="348" t="s">
        <v>750</v>
      </c>
      <c r="I16" s="348" t="s">
        <v>750</v>
      </c>
      <c r="J16" s="348" t="s">
        <v>750</v>
      </c>
      <c r="K16" s="348" t="s">
        <v>750</v>
      </c>
      <c r="L16" s="362" t="s">
        <v>754</v>
      </c>
      <c r="M16" s="351" t="s">
        <v>755</v>
      </c>
      <c r="N16" s="362" t="s">
        <v>711</v>
      </c>
    </row>
    <row r="17" spans="1:14" ht="140.25" customHeight="1" x14ac:dyDescent="0.25">
      <c r="A17" s="598"/>
      <c r="B17" s="599"/>
      <c r="C17" s="378" t="s">
        <v>757</v>
      </c>
      <c r="D17" s="379">
        <v>12</v>
      </c>
      <c r="E17" s="380">
        <v>2</v>
      </c>
      <c r="F17" s="348" t="s">
        <v>750</v>
      </c>
      <c r="G17" s="348" t="s">
        <v>750</v>
      </c>
      <c r="H17" s="348" t="s">
        <v>750</v>
      </c>
      <c r="I17" s="348" t="s">
        <v>750</v>
      </c>
      <c r="J17" s="348" t="s">
        <v>750</v>
      </c>
      <c r="K17" s="348" t="s">
        <v>750</v>
      </c>
      <c r="L17" s="362" t="s">
        <v>754</v>
      </c>
      <c r="M17" s="351" t="s">
        <v>755</v>
      </c>
      <c r="N17" s="376" t="s">
        <v>711</v>
      </c>
    </row>
    <row r="18" spans="1:14" ht="140.25" customHeight="1" x14ac:dyDescent="0.25">
      <c r="A18" s="598"/>
      <c r="B18" s="599"/>
      <c r="C18" s="378" t="s">
        <v>758</v>
      </c>
      <c r="D18" s="379" t="s">
        <v>759</v>
      </c>
      <c r="E18" s="380" t="s">
        <v>759</v>
      </c>
      <c r="F18" s="381" t="s">
        <v>759</v>
      </c>
      <c r="G18" s="382" t="s">
        <v>759</v>
      </c>
      <c r="H18" s="379" t="s">
        <v>759</v>
      </c>
      <c r="I18" s="380" t="s">
        <v>759</v>
      </c>
      <c r="J18" s="381" t="s">
        <v>711</v>
      </c>
      <c r="K18" s="382" t="s">
        <v>711</v>
      </c>
      <c r="L18" s="383" t="s">
        <v>760</v>
      </c>
      <c r="M18" s="384" t="s">
        <v>711</v>
      </c>
      <c r="N18" s="383" t="s">
        <v>761</v>
      </c>
    </row>
    <row r="19" spans="1:14" ht="111.75" customHeight="1" x14ac:dyDescent="0.25">
      <c r="A19" s="598"/>
      <c r="B19" s="599"/>
      <c r="C19" s="378" t="s">
        <v>762</v>
      </c>
      <c r="D19" s="379" t="s">
        <v>763</v>
      </c>
      <c r="E19" s="380" t="s">
        <v>764</v>
      </c>
      <c r="F19" s="348" t="s">
        <v>750</v>
      </c>
      <c r="G19" s="348" t="s">
        <v>750</v>
      </c>
      <c r="H19" s="348" t="s">
        <v>750</v>
      </c>
      <c r="I19" s="348" t="s">
        <v>750</v>
      </c>
      <c r="J19" s="348" t="s">
        <v>711</v>
      </c>
      <c r="K19" s="348" t="s">
        <v>711</v>
      </c>
      <c r="L19" s="383" t="s">
        <v>765</v>
      </c>
      <c r="M19" s="384" t="s">
        <v>766</v>
      </c>
      <c r="N19" s="383" t="s">
        <v>711</v>
      </c>
    </row>
    <row r="20" spans="1:14" ht="167.25" customHeight="1" x14ac:dyDescent="0.25">
      <c r="A20" s="598"/>
      <c r="B20" s="599"/>
      <c r="C20" s="378" t="s">
        <v>767</v>
      </c>
      <c r="D20" s="379" t="s">
        <v>768</v>
      </c>
      <c r="E20" s="379" t="s">
        <v>768</v>
      </c>
      <c r="F20" s="379" t="s">
        <v>768</v>
      </c>
      <c r="G20" s="379" t="s">
        <v>768</v>
      </c>
      <c r="H20" s="379" t="s">
        <v>768</v>
      </c>
      <c r="I20" s="379" t="s">
        <v>768</v>
      </c>
      <c r="J20" s="381" t="s">
        <v>711</v>
      </c>
      <c r="K20" s="382" t="s">
        <v>711</v>
      </c>
      <c r="L20" s="383" t="s">
        <v>769</v>
      </c>
      <c r="M20" s="379" t="s">
        <v>768</v>
      </c>
      <c r="N20" s="383" t="s">
        <v>770</v>
      </c>
    </row>
    <row r="21" spans="1:14" ht="167.25" customHeight="1" x14ac:dyDescent="0.25">
      <c r="A21" s="598"/>
      <c r="B21" s="599"/>
      <c r="C21" s="378" t="s">
        <v>771</v>
      </c>
      <c r="D21" s="352" t="s">
        <v>772</v>
      </c>
      <c r="E21" s="353" t="s">
        <v>772</v>
      </c>
      <c r="F21" s="348" t="s">
        <v>750</v>
      </c>
      <c r="G21" s="348" t="s">
        <v>750</v>
      </c>
      <c r="H21" s="348" t="s">
        <v>750</v>
      </c>
      <c r="I21" s="348" t="s">
        <v>750</v>
      </c>
      <c r="J21" s="348" t="s">
        <v>750</v>
      </c>
      <c r="K21" s="348" t="s">
        <v>750</v>
      </c>
      <c r="L21" s="383" t="s">
        <v>765</v>
      </c>
      <c r="M21" s="331" t="s">
        <v>773</v>
      </c>
      <c r="N21" s="383" t="s">
        <v>711</v>
      </c>
    </row>
    <row r="22" spans="1:14" ht="167.25" customHeight="1" x14ac:dyDescent="0.25">
      <c r="A22" s="598"/>
      <c r="B22" s="599"/>
      <c r="C22" s="378" t="s">
        <v>774</v>
      </c>
      <c r="D22" s="379" t="s">
        <v>775</v>
      </c>
      <c r="E22" s="379" t="s">
        <v>775</v>
      </c>
      <c r="F22" s="379" t="s">
        <v>775</v>
      </c>
      <c r="G22" s="379" t="s">
        <v>775</v>
      </c>
      <c r="H22" s="379" t="s">
        <v>775</v>
      </c>
      <c r="I22" s="379" t="s">
        <v>775</v>
      </c>
      <c r="J22" s="381" t="s">
        <v>776</v>
      </c>
      <c r="K22" s="382" t="s">
        <v>776</v>
      </c>
      <c r="L22" s="383" t="s">
        <v>777</v>
      </c>
      <c r="M22" s="384" t="s">
        <v>778</v>
      </c>
      <c r="N22" s="383" t="s">
        <v>711</v>
      </c>
    </row>
    <row r="23" spans="1:14" ht="167.25" customHeight="1" x14ac:dyDescent="0.25">
      <c r="A23" s="598"/>
      <c r="B23" s="599"/>
      <c r="C23" s="378" t="s">
        <v>779</v>
      </c>
      <c r="D23" s="379" t="s">
        <v>780</v>
      </c>
      <c r="E23" s="380" t="s">
        <v>780</v>
      </c>
      <c r="F23" s="381" t="s">
        <v>780</v>
      </c>
      <c r="G23" s="382" t="s">
        <v>780</v>
      </c>
      <c r="H23" s="379" t="s">
        <v>780</v>
      </c>
      <c r="I23" s="380" t="s">
        <v>780</v>
      </c>
      <c r="J23" s="381" t="s">
        <v>781</v>
      </c>
      <c r="K23" s="382" t="s">
        <v>781</v>
      </c>
      <c r="L23" s="383" t="s">
        <v>777</v>
      </c>
      <c r="M23" s="384" t="s">
        <v>778</v>
      </c>
      <c r="N23" s="383" t="s">
        <v>711</v>
      </c>
    </row>
    <row r="24" spans="1:14" ht="158.25" customHeight="1" x14ac:dyDescent="0.25">
      <c r="A24" s="591"/>
      <c r="B24" s="592"/>
      <c r="C24" s="226" t="s">
        <v>782</v>
      </c>
      <c r="D24" s="352" t="s">
        <v>783</v>
      </c>
      <c r="E24" s="353" t="s">
        <v>783</v>
      </c>
      <c r="F24" s="354" t="s">
        <v>783</v>
      </c>
      <c r="G24" s="355" t="s">
        <v>783</v>
      </c>
      <c r="H24" s="352" t="s">
        <v>783</v>
      </c>
      <c r="I24" s="353" t="s">
        <v>783</v>
      </c>
      <c r="J24" s="352" t="s">
        <v>783</v>
      </c>
      <c r="K24" s="353" t="s">
        <v>783</v>
      </c>
      <c r="L24" s="383" t="s">
        <v>784</v>
      </c>
      <c r="M24" s="384" t="s">
        <v>778</v>
      </c>
      <c r="N24" s="330" t="s">
        <v>711</v>
      </c>
    </row>
  </sheetData>
  <sheetProtection algorithmName="SHA-512" hashValue="zvznqvTDNwA9pSBDZVLt+UV18qM+zJLnnRhP/j1QtFgCeLl7OJJk45R2PDmC8FcIGMzcl+jJKB4BZqFOFN5/nQ==" saltValue="tl3fnNOGa1A8RBZmlhZffw=="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
  <sheetViews>
    <sheetView showGridLines="0" workbookViewId="0">
      <selection activeCell="A2" sqref="A2"/>
    </sheetView>
  </sheetViews>
  <sheetFormatPr defaultRowHeight="15" x14ac:dyDescent="0.25"/>
  <cols>
    <col min="1" max="1" width="12.140625" customWidth="1"/>
  </cols>
  <sheetData>
    <row r="1" spans="1:10" ht="18.75" x14ac:dyDescent="0.3">
      <c r="A1" s="2" t="str">
        <f>'Cover and Instructions'!A1</f>
        <v>Georgia Families MHPAEA Parity</v>
      </c>
      <c r="J1" s="41" t="s">
        <v>59</v>
      </c>
    </row>
    <row r="2" spans="1:10" ht="26.25" x14ac:dyDescent="0.4">
      <c r="A2" s="3" t="s">
        <v>1</v>
      </c>
    </row>
    <row r="3" spans="1:10" ht="21" x14ac:dyDescent="0.35">
      <c r="A3" s="7" t="s">
        <v>30</v>
      </c>
    </row>
    <row r="5" spans="1:10" x14ac:dyDescent="0.25">
      <c r="A5" s="12" t="s">
        <v>110</v>
      </c>
    </row>
    <row r="6" spans="1:10" x14ac:dyDescent="0.25">
      <c r="A6" s="12"/>
    </row>
    <row r="7" spans="1:10" x14ac:dyDescent="0.25">
      <c r="A7" s="10" t="s">
        <v>111</v>
      </c>
      <c r="B7" t="s">
        <v>112</v>
      </c>
    </row>
    <row r="8" spans="1:10" x14ac:dyDescent="0.25">
      <c r="A8" s="10" t="s">
        <v>113</v>
      </c>
      <c r="B8" t="s">
        <v>114</v>
      </c>
    </row>
    <row r="9" spans="1:10" x14ac:dyDescent="0.25">
      <c r="A9" s="10" t="s">
        <v>115</v>
      </c>
      <c r="B9" t="s">
        <v>116</v>
      </c>
    </row>
    <row r="10" spans="1:10" x14ac:dyDescent="0.25">
      <c r="A10" s="10" t="s">
        <v>117</v>
      </c>
      <c r="B10" t="s">
        <v>118</v>
      </c>
    </row>
    <row r="11" spans="1:10" x14ac:dyDescent="0.25">
      <c r="A11" s="10" t="s">
        <v>119</v>
      </c>
      <c r="B11" t="s">
        <v>120</v>
      </c>
    </row>
    <row r="12" spans="1:10" x14ac:dyDescent="0.25">
      <c r="A12" s="10" t="s">
        <v>121</v>
      </c>
      <c r="B12" t="s">
        <v>122</v>
      </c>
    </row>
    <row r="13" spans="1:10" x14ac:dyDescent="0.25">
      <c r="A13" s="10" t="s">
        <v>123</v>
      </c>
      <c r="B13" t="s">
        <v>124</v>
      </c>
    </row>
    <row r="14" spans="1:10" x14ac:dyDescent="0.25">
      <c r="A14" s="10" t="s">
        <v>125</v>
      </c>
      <c r="B14" t="s">
        <v>126</v>
      </c>
    </row>
    <row r="15" spans="1:10" x14ac:dyDescent="0.25">
      <c r="A15" s="10" t="s">
        <v>127</v>
      </c>
      <c r="B15" t="s">
        <v>128</v>
      </c>
    </row>
    <row r="16" spans="1:10" x14ac:dyDescent="0.25">
      <c r="A16" s="10" t="s">
        <v>129</v>
      </c>
      <c r="B16" t="s">
        <v>130</v>
      </c>
    </row>
    <row r="17" spans="1:2" x14ac:dyDescent="0.25">
      <c r="A17" s="10" t="s">
        <v>131</v>
      </c>
      <c r="B17" t="s">
        <v>132</v>
      </c>
    </row>
    <row r="18" spans="1:2" x14ac:dyDescent="0.25">
      <c r="A18" s="10" t="s">
        <v>133</v>
      </c>
      <c r="B18" t="s">
        <v>134</v>
      </c>
    </row>
    <row r="19" spans="1:2" x14ac:dyDescent="0.25">
      <c r="A19" s="10" t="s">
        <v>135</v>
      </c>
      <c r="B19" t="s">
        <v>136</v>
      </c>
    </row>
    <row r="20" spans="1:2" x14ac:dyDescent="0.25">
      <c r="A20" s="10" t="s">
        <v>137</v>
      </c>
      <c r="B20" t="s">
        <v>138</v>
      </c>
    </row>
    <row r="21" spans="1:2" x14ac:dyDescent="0.25">
      <c r="A21" s="10" t="s">
        <v>139</v>
      </c>
      <c r="B21" t="s">
        <v>140</v>
      </c>
    </row>
    <row r="22" spans="1:2" x14ac:dyDescent="0.25">
      <c r="A22" s="10" t="s">
        <v>141</v>
      </c>
      <c r="B22" t="s">
        <v>142</v>
      </c>
    </row>
    <row r="23" spans="1:2" x14ac:dyDescent="0.25">
      <c r="A23" s="10" t="s">
        <v>143</v>
      </c>
      <c r="B23" t="s">
        <v>144</v>
      </c>
    </row>
    <row r="24" spans="1:2" x14ac:dyDescent="0.25">
      <c r="A24" s="10" t="s">
        <v>145</v>
      </c>
      <c r="B24" t="s">
        <v>146</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 right="0" top="0" bottom="0" header="0" footer="0"/>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C14" sqref="C14:G14"/>
    </sheetView>
  </sheetViews>
  <sheetFormatPr defaultColWidth="9.140625" defaultRowHeight="15" x14ac:dyDescent="0.25"/>
  <cols>
    <col min="1" max="2" width="3" style="43" customWidth="1"/>
    <col min="3" max="7" width="9.140625" style="43"/>
    <col min="8" max="8" width="3" style="43" customWidth="1"/>
    <col min="9" max="16384" width="9.140625" style="43"/>
  </cols>
  <sheetData>
    <row r="1" spans="1:14" ht="18.75" x14ac:dyDescent="0.3">
      <c r="A1" s="42" t="str">
        <f>'Cover and Instructions'!A1</f>
        <v>Georgia Families MHPAEA Parity</v>
      </c>
      <c r="N1" s="44" t="s">
        <v>59</v>
      </c>
    </row>
    <row r="2" spans="1:14" ht="26.25" x14ac:dyDescent="0.4">
      <c r="A2" s="45" t="s">
        <v>1</v>
      </c>
    </row>
    <row r="3" spans="1:14" ht="21" x14ac:dyDescent="0.35">
      <c r="A3" s="47" t="s">
        <v>785</v>
      </c>
      <c r="B3" s="253"/>
      <c r="C3" s="253"/>
      <c r="D3" s="253"/>
      <c r="E3" s="253"/>
      <c r="F3" s="253"/>
      <c r="G3" s="253"/>
      <c r="H3" s="253"/>
      <c r="I3" s="253"/>
      <c r="J3" s="253"/>
      <c r="K3" s="253"/>
      <c r="L3" s="253"/>
      <c r="M3" s="253"/>
      <c r="N3" s="253"/>
    </row>
    <row r="5" spans="1:14" x14ac:dyDescent="0.25">
      <c r="A5" s="49" t="s">
        <v>2</v>
      </c>
      <c r="D5" s="50" t="str">
        <f>'Cover and Instructions'!$D$4</f>
        <v>CareSource</v>
      </c>
    </row>
    <row r="6" spans="1:14" x14ac:dyDescent="0.25">
      <c r="A6" s="49" t="s">
        <v>264</v>
      </c>
      <c r="D6" s="50" t="str">
        <f>'Cover and Instructions'!D5</f>
        <v>Title XXI</v>
      </c>
    </row>
    <row r="8" spans="1:14" x14ac:dyDescent="0.25">
      <c r="A8" s="254"/>
      <c r="B8" s="600" t="s">
        <v>786</v>
      </c>
      <c r="C8" s="600"/>
      <c r="D8" s="600"/>
      <c r="E8" s="600"/>
      <c r="F8" s="600"/>
      <c r="G8" s="600"/>
      <c r="H8" s="600"/>
      <c r="I8" s="600"/>
      <c r="J8" s="600"/>
      <c r="K8" s="600"/>
      <c r="L8" s="600"/>
      <c r="M8" s="600"/>
      <c r="N8" s="600"/>
    </row>
    <row r="9" spans="1:14" x14ac:dyDescent="0.25">
      <c r="A9" s="254"/>
      <c r="B9" s="600"/>
      <c r="C9" s="600"/>
      <c r="D9" s="600"/>
      <c r="E9" s="600"/>
      <c r="F9" s="600"/>
      <c r="G9" s="600"/>
      <c r="H9" s="600"/>
      <c r="I9" s="600"/>
      <c r="J9" s="600"/>
      <c r="K9" s="600"/>
      <c r="L9" s="600"/>
      <c r="M9" s="600"/>
      <c r="N9" s="600"/>
    </row>
    <row r="10" spans="1:14" ht="25.5" customHeight="1" x14ac:dyDescent="0.25">
      <c r="A10" s="254"/>
      <c r="B10" s="600"/>
      <c r="C10" s="600"/>
      <c r="D10" s="600"/>
      <c r="E10" s="600"/>
      <c r="F10" s="600"/>
      <c r="G10" s="600"/>
      <c r="H10" s="600"/>
      <c r="I10" s="600"/>
      <c r="J10" s="600"/>
      <c r="K10" s="600"/>
      <c r="L10" s="600"/>
      <c r="M10" s="600"/>
      <c r="N10" s="600"/>
    </row>
    <row r="11" spans="1:14" x14ac:dyDescent="0.25">
      <c r="A11" s="254"/>
      <c r="B11" s="255"/>
      <c r="C11" s="255"/>
      <c r="D11" s="255"/>
      <c r="E11" s="255"/>
      <c r="F11" s="255"/>
      <c r="G11" s="255"/>
      <c r="H11" s="255"/>
      <c r="I11" s="255"/>
      <c r="J11" s="255"/>
      <c r="K11" s="255"/>
      <c r="L11" s="255"/>
      <c r="M11" s="255"/>
      <c r="N11" s="253"/>
    </row>
    <row r="12" spans="1:14" ht="15" customHeight="1" x14ac:dyDescent="0.25">
      <c r="A12" s="254"/>
      <c r="B12" s="256" t="s">
        <v>787</v>
      </c>
      <c r="C12" s="256"/>
      <c r="D12" s="256"/>
      <c r="E12" s="256"/>
      <c r="F12" s="256"/>
      <c r="G12" s="256"/>
      <c r="H12" s="256"/>
      <c r="I12" s="256"/>
      <c r="J12" s="256"/>
      <c r="K12" s="256"/>
      <c r="L12" s="256"/>
      <c r="M12" s="256"/>
      <c r="N12" s="253"/>
    </row>
    <row r="13" spans="1:14" x14ac:dyDescent="0.25">
      <c r="A13" s="254"/>
      <c r="B13" s="255"/>
      <c r="C13" s="255"/>
      <c r="D13" s="255"/>
      <c r="E13" s="255"/>
      <c r="F13" s="255"/>
      <c r="G13" s="255"/>
      <c r="H13" s="255"/>
      <c r="I13" s="255"/>
      <c r="J13" s="255"/>
      <c r="K13" s="255"/>
      <c r="L13" s="255"/>
      <c r="M13" s="255"/>
      <c r="N13" s="253"/>
    </row>
    <row r="14" spans="1:14" x14ac:dyDescent="0.25">
      <c r="A14" s="254"/>
      <c r="B14" s="253"/>
      <c r="C14" s="601" t="s">
        <v>788</v>
      </c>
      <c r="D14" s="601"/>
      <c r="E14" s="601"/>
      <c r="F14" s="601"/>
      <c r="G14" s="601"/>
      <c r="H14" s="253"/>
      <c r="I14" s="601" t="s">
        <v>789</v>
      </c>
      <c r="J14" s="601"/>
      <c r="K14" s="601"/>
      <c r="L14" s="601"/>
      <c r="M14" s="601"/>
      <c r="N14" s="253"/>
    </row>
    <row r="15" spans="1:14" x14ac:dyDescent="0.25">
      <c r="A15" s="254"/>
      <c r="B15" s="253"/>
      <c r="C15" s="253" t="s">
        <v>790</v>
      </c>
      <c r="D15" s="253"/>
      <c r="E15" s="253"/>
      <c r="F15" s="253"/>
      <c r="G15" s="253"/>
      <c r="H15" s="253"/>
      <c r="I15" s="253" t="s">
        <v>791</v>
      </c>
      <c r="J15" s="253"/>
      <c r="K15" s="253"/>
      <c r="L15" s="253"/>
      <c r="M15" s="253"/>
      <c r="N15" s="253"/>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 right="0" top="0" bottom="0" header="0" footer="0"/>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heetViews>
  <sheetFormatPr defaultRowHeight="15" x14ac:dyDescent="0.25"/>
  <cols>
    <col min="1" max="1" width="41.85546875" bestFit="1" customWidth="1"/>
    <col min="3" max="3" width="41.85546875" bestFit="1" customWidth="1"/>
  </cols>
  <sheetData>
    <row r="1" spans="1:3" x14ac:dyDescent="0.25">
      <c r="A1" s="38" t="s">
        <v>147</v>
      </c>
      <c r="C1" s="38" t="s">
        <v>148</v>
      </c>
    </row>
    <row r="2" spans="1:3" x14ac:dyDescent="0.25">
      <c r="A2" t="s">
        <v>149</v>
      </c>
      <c r="C2" t="s">
        <v>150</v>
      </c>
    </row>
    <row r="3" spans="1:3" x14ac:dyDescent="0.25">
      <c r="A3" t="s">
        <v>151</v>
      </c>
      <c r="C3" t="s">
        <v>3</v>
      </c>
    </row>
    <row r="4" spans="1:3" x14ac:dyDescent="0.25">
      <c r="A4" t="s">
        <v>152</v>
      </c>
      <c r="C4" t="s">
        <v>153</v>
      </c>
    </row>
    <row r="5" spans="1:3" x14ac:dyDescent="0.25">
      <c r="A5" t="s">
        <v>5</v>
      </c>
    </row>
  </sheetData>
  <sheetProtection algorithmName="SHA-512" hashValue="YJb6aZS8wMvuPZEL3KpkTUc1hbpsB9A/tXVodbe5kb9Yc8QKwhhZKNP9GxT+HZldebQA4DbgOWV9X1W6BgREqg==" saltValue="cLwsO2NwnXDBO+aw6OLfb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154</v>
      </c>
    </row>
    <row r="3" spans="1:1" x14ac:dyDescent="0.25">
      <c r="A3" t="s">
        <v>155</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67"/>
  <sheetViews>
    <sheetView showGridLines="0" workbookViewId="0">
      <pane ySplit="4" topLeftCell="A5" activePane="bottomLeft" state="frozen"/>
      <selection pane="bottomLeft" activeCell="A2" sqref="A2"/>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Families MHPAEA Parity</v>
      </c>
      <c r="L1" s="41" t="s">
        <v>59</v>
      </c>
    </row>
    <row r="2" spans="1:12" ht="26.25" x14ac:dyDescent="0.4">
      <c r="A2" s="3" t="s">
        <v>1</v>
      </c>
    </row>
    <row r="3" spans="1:12" ht="21" x14ac:dyDescent="0.35">
      <c r="A3" s="7" t="s">
        <v>156</v>
      </c>
    </row>
    <row r="5" spans="1:12" x14ac:dyDescent="0.25">
      <c r="A5" s="12" t="s">
        <v>60</v>
      </c>
    </row>
    <row r="7" spans="1:12" x14ac:dyDescent="0.25">
      <c r="A7" s="459" t="s">
        <v>61</v>
      </c>
      <c r="B7" s="459"/>
      <c r="C7" s="459"/>
      <c r="D7" s="459"/>
      <c r="E7" s="459"/>
      <c r="F7" s="459"/>
      <c r="G7" s="459"/>
      <c r="H7" s="459"/>
      <c r="I7" s="459"/>
      <c r="J7" s="459"/>
      <c r="K7" s="459"/>
      <c r="L7" s="459"/>
    </row>
    <row r="8" spans="1:12" x14ac:dyDescent="0.25">
      <c r="A8" s="459"/>
      <c r="B8" s="459"/>
      <c r="C8" s="459"/>
      <c r="D8" s="459"/>
      <c r="E8" s="459"/>
      <c r="F8" s="459"/>
      <c r="G8" s="459"/>
      <c r="H8" s="459"/>
      <c r="I8" s="459"/>
      <c r="J8" s="459"/>
      <c r="K8" s="459"/>
      <c r="L8" s="459"/>
    </row>
    <row r="9" spans="1:12" x14ac:dyDescent="0.25">
      <c r="A9" s="6"/>
      <c r="B9" s="6"/>
      <c r="C9" s="6"/>
      <c r="D9" s="6"/>
      <c r="E9" s="6"/>
      <c r="F9" s="6"/>
      <c r="G9" s="6"/>
      <c r="H9" s="6"/>
      <c r="I9" s="6"/>
      <c r="J9" s="6"/>
      <c r="K9" s="6"/>
      <c r="L9" s="6"/>
    </row>
    <row r="10" spans="1:12" x14ac:dyDescent="0.25">
      <c r="A10" s="459" t="s">
        <v>62</v>
      </c>
      <c r="B10" s="459"/>
      <c r="C10" s="459"/>
      <c r="D10" s="459"/>
      <c r="E10" s="459"/>
      <c r="F10" s="459"/>
      <c r="G10" s="459"/>
      <c r="H10" s="459"/>
      <c r="I10" s="459"/>
      <c r="J10" s="459"/>
      <c r="K10" s="459"/>
      <c r="L10" s="459"/>
    </row>
    <row r="11" spans="1:12" x14ac:dyDescent="0.25">
      <c r="A11" s="459"/>
      <c r="B11" s="459"/>
      <c r="C11" s="459"/>
      <c r="D11" s="459"/>
      <c r="E11" s="459"/>
      <c r="F11" s="459"/>
      <c r="G11" s="459"/>
      <c r="H11" s="459"/>
      <c r="I11" s="459"/>
      <c r="J11" s="459"/>
      <c r="K11" s="459"/>
      <c r="L11" s="459"/>
    </row>
    <row r="13" spans="1:12" x14ac:dyDescent="0.25">
      <c r="A13" s="12" t="s">
        <v>157</v>
      </c>
    </row>
    <row r="15" spans="1:12" x14ac:dyDescent="0.25">
      <c r="A15" s="9" t="s">
        <v>158</v>
      </c>
    </row>
    <row r="16" spans="1:12" x14ac:dyDescent="0.25">
      <c r="A16" s="459" t="s">
        <v>159</v>
      </c>
      <c r="B16" s="459"/>
      <c r="C16" s="459"/>
      <c r="D16" s="459"/>
      <c r="E16" s="459"/>
      <c r="F16" s="459"/>
      <c r="G16" s="459"/>
      <c r="H16" s="459"/>
      <c r="I16" s="459"/>
      <c r="J16" s="459"/>
      <c r="K16" s="459"/>
      <c r="L16" s="459"/>
    </row>
    <row r="17" spans="1:12" x14ac:dyDescent="0.25">
      <c r="A17" s="459"/>
      <c r="B17" s="459"/>
      <c r="C17" s="459"/>
      <c r="D17" s="459"/>
      <c r="E17" s="459"/>
      <c r="F17" s="459"/>
      <c r="G17" s="459"/>
      <c r="H17" s="459"/>
      <c r="I17" s="459"/>
      <c r="J17" s="459"/>
      <c r="K17" s="459"/>
      <c r="L17" s="459"/>
    </row>
    <row r="18" spans="1:12" x14ac:dyDescent="0.25">
      <c r="A18" s="459"/>
      <c r="B18" s="459"/>
      <c r="C18" s="459"/>
      <c r="D18" s="459"/>
      <c r="E18" s="459"/>
      <c r="F18" s="459"/>
      <c r="G18" s="459"/>
      <c r="H18" s="459"/>
      <c r="I18" s="459"/>
      <c r="J18" s="459"/>
      <c r="K18" s="459"/>
      <c r="L18" s="459"/>
    </row>
    <row r="19" spans="1:12" x14ac:dyDescent="0.25">
      <c r="A19" s="459"/>
      <c r="B19" s="459"/>
      <c r="C19" s="459"/>
      <c r="D19" s="459"/>
      <c r="E19" s="459"/>
      <c r="F19" s="459"/>
      <c r="G19" s="459"/>
      <c r="H19" s="459"/>
      <c r="I19" s="459"/>
      <c r="J19" s="459"/>
      <c r="K19" s="459"/>
      <c r="L19" s="459"/>
    </row>
    <row r="21" spans="1:12" x14ac:dyDescent="0.25">
      <c r="A21" s="9" t="s">
        <v>160</v>
      </c>
    </row>
    <row r="22" spans="1:12" x14ac:dyDescent="0.25">
      <c r="A22" s="459" t="s">
        <v>161</v>
      </c>
      <c r="B22" s="459"/>
      <c r="C22" s="459"/>
      <c r="D22" s="459"/>
      <c r="E22" s="459"/>
      <c r="F22" s="459"/>
      <c r="G22" s="459"/>
      <c r="H22" s="459"/>
      <c r="I22" s="459"/>
      <c r="J22" s="459"/>
      <c r="K22" s="459"/>
      <c r="L22" s="459"/>
    </row>
    <row r="23" spans="1:12" x14ac:dyDescent="0.25">
      <c r="A23" s="459"/>
      <c r="B23" s="459"/>
      <c r="C23" s="459"/>
      <c r="D23" s="459"/>
      <c r="E23" s="459"/>
      <c r="F23" s="459"/>
      <c r="G23" s="459"/>
      <c r="H23" s="459"/>
      <c r="I23" s="459"/>
      <c r="J23" s="459"/>
      <c r="K23" s="459"/>
      <c r="L23" s="459"/>
    </row>
    <row r="25" spans="1:12" x14ac:dyDescent="0.25">
      <c r="B25" s="5" t="s">
        <v>162</v>
      </c>
      <c r="C25" s="459" t="s">
        <v>163</v>
      </c>
      <c r="D25" s="459"/>
      <c r="E25" s="459"/>
      <c r="F25" s="459"/>
      <c r="G25" s="459"/>
      <c r="H25" s="459"/>
      <c r="I25" s="459"/>
      <c r="J25" s="459"/>
      <c r="K25" s="459"/>
      <c r="L25" s="459"/>
    </row>
    <row r="26" spans="1:12" x14ac:dyDescent="0.25">
      <c r="C26" s="459"/>
      <c r="D26" s="459"/>
      <c r="E26" s="459"/>
      <c r="F26" s="459"/>
      <c r="G26" s="459"/>
      <c r="H26" s="459"/>
      <c r="I26" s="459"/>
      <c r="J26" s="459"/>
      <c r="K26" s="459"/>
      <c r="L26" s="459"/>
    </row>
    <row r="27" spans="1:12" x14ac:dyDescent="0.25">
      <c r="C27" s="459"/>
      <c r="D27" s="459"/>
      <c r="E27" s="459"/>
      <c r="F27" s="459"/>
      <c r="G27" s="459"/>
      <c r="H27" s="459"/>
      <c r="I27" s="459"/>
      <c r="J27" s="459"/>
      <c r="K27" s="459"/>
      <c r="L27" s="459"/>
    </row>
    <row r="29" spans="1:12" x14ac:dyDescent="0.25">
      <c r="B29" s="5" t="s">
        <v>164</v>
      </c>
      <c r="C29" s="459" t="s">
        <v>165</v>
      </c>
      <c r="D29" s="459"/>
      <c r="E29" s="459"/>
      <c r="F29" s="459"/>
      <c r="G29" s="459"/>
      <c r="H29" s="459"/>
      <c r="I29" s="459"/>
      <c r="J29" s="459"/>
      <c r="K29" s="459"/>
      <c r="L29" s="459"/>
    </row>
    <row r="30" spans="1:12" x14ac:dyDescent="0.25">
      <c r="C30" s="459"/>
      <c r="D30" s="459"/>
      <c r="E30" s="459"/>
      <c r="F30" s="459"/>
      <c r="G30" s="459"/>
      <c r="H30" s="459"/>
      <c r="I30" s="459"/>
      <c r="J30" s="459"/>
      <c r="K30" s="459"/>
      <c r="L30" s="459"/>
    </row>
    <row r="31" spans="1:12" x14ac:dyDescent="0.25">
      <c r="C31" s="459"/>
      <c r="D31" s="459"/>
      <c r="E31" s="459"/>
      <c r="F31" s="459"/>
      <c r="G31" s="459"/>
      <c r="H31" s="459"/>
      <c r="I31" s="459"/>
      <c r="J31" s="459"/>
      <c r="K31" s="459"/>
      <c r="L31" s="459"/>
    </row>
    <row r="33" spans="1:12" x14ac:dyDescent="0.25">
      <c r="A33" s="9" t="s">
        <v>166</v>
      </c>
    </row>
    <row r="34" spans="1:12" x14ac:dyDescent="0.25">
      <c r="A34" s="459" t="s">
        <v>167</v>
      </c>
      <c r="B34" s="459"/>
      <c r="C34" s="459"/>
      <c r="D34" s="459"/>
      <c r="E34" s="459"/>
      <c r="F34" s="459"/>
      <c r="G34" s="459"/>
      <c r="H34" s="459"/>
      <c r="I34" s="459"/>
      <c r="J34" s="459"/>
      <c r="K34" s="459"/>
      <c r="L34" s="459"/>
    </row>
    <row r="35" spans="1:12" x14ac:dyDescent="0.25">
      <c r="A35" s="459"/>
      <c r="B35" s="459"/>
      <c r="C35" s="459"/>
      <c r="D35" s="459"/>
      <c r="E35" s="459"/>
      <c r="F35" s="459"/>
      <c r="G35" s="459"/>
      <c r="H35" s="459"/>
      <c r="I35" s="459"/>
      <c r="J35" s="459"/>
      <c r="K35" s="459"/>
      <c r="L35" s="459"/>
    </row>
    <row r="36" spans="1:12" x14ac:dyDescent="0.25">
      <c r="A36" s="459"/>
      <c r="B36" s="459"/>
      <c r="C36" s="459"/>
      <c r="D36" s="459"/>
      <c r="E36" s="459"/>
      <c r="F36" s="459"/>
      <c r="G36" s="459"/>
      <c r="H36" s="459"/>
      <c r="I36" s="459"/>
      <c r="J36" s="459"/>
      <c r="K36" s="459"/>
      <c r="L36" s="459"/>
    </row>
    <row r="37" spans="1:12" x14ac:dyDescent="0.25">
      <c r="A37" s="459"/>
      <c r="B37" s="459"/>
      <c r="C37" s="459"/>
      <c r="D37" s="459"/>
      <c r="E37" s="459"/>
      <c r="F37" s="459"/>
      <c r="G37" s="459"/>
      <c r="H37" s="459"/>
      <c r="I37" s="459"/>
      <c r="J37" s="459"/>
      <c r="K37" s="459"/>
      <c r="L37" s="459"/>
    </row>
    <row r="39" spans="1:12" x14ac:dyDescent="0.25">
      <c r="A39" s="9" t="s">
        <v>168</v>
      </c>
    </row>
    <row r="40" spans="1:12" x14ac:dyDescent="0.25">
      <c r="A40" s="459" t="s">
        <v>169</v>
      </c>
      <c r="B40" s="459"/>
      <c r="C40" s="459"/>
      <c r="D40" s="459"/>
      <c r="E40" s="459"/>
      <c r="F40" s="459"/>
      <c r="G40" s="459"/>
      <c r="H40" s="459"/>
      <c r="I40" s="459"/>
      <c r="J40" s="459"/>
      <c r="K40" s="459"/>
      <c r="L40" s="459"/>
    </row>
    <row r="41" spans="1:12" x14ac:dyDescent="0.25">
      <c r="A41" s="459"/>
      <c r="B41" s="459"/>
      <c r="C41" s="459"/>
      <c r="D41" s="459"/>
      <c r="E41" s="459"/>
      <c r="F41" s="459"/>
      <c r="G41" s="459"/>
      <c r="H41" s="459"/>
      <c r="I41" s="459"/>
      <c r="J41" s="459"/>
      <c r="K41" s="459"/>
      <c r="L41" s="459"/>
    </row>
    <row r="43" spans="1:12" x14ac:dyDescent="0.25">
      <c r="B43" s="5" t="s">
        <v>170</v>
      </c>
      <c r="C43" t="s">
        <v>171</v>
      </c>
    </row>
    <row r="45" spans="1:12" x14ac:dyDescent="0.25">
      <c r="B45" s="5" t="s">
        <v>172</v>
      </c>
      <c r="C45" s="459" t="s">
        <v>173</v>
      </c>
      <c r="D45" s="459"/>
      <c r="E45" s="459"/>
      <c r="F45" s="459"/>
      <c r="G45" s="459"/>
      <c r="H45" s="459"/>
      <c r="I45" s="459"/>
      <c r="J45" s="459"/>
      <c r="K45" s="459"/>
      <c r="L45" s="459"/>
    </row>
    <row r="46" spans="1:12" x14ac:dyDescent="0.25">
      <c r="C46" s="459"/>
      <c r="D46" s="459"/>
      <c r="E46" s="459"/>
      <c r="F46" s="459"/>
      <c r="G46" s="459"/>
      <c r="H46" s="459"/>
      <c r="I46" s="459"/>
      <c r="J46" s="459"/>
      <c r="K46" s="459"/>
      <c r="L46" s="459"/>
    </row>
    <row r="48" spans="1:12" x14ac:dyDescent="0.25">
      <c r="A48" s="12" t="s">
        <v>174</v>
      </c>
    </row>
    <row r="49" spans="1:12" ht="15" customHeight="1" x14ac:dyDescent="0.25">
      <c r="A49" s="473" t="s">
        <v>175</v>
      </c>
      <c r="B49" s="473"/>
      <c r="C49" s="473"/>
      <c r="D49" s="473"/>
      <c r="E49" s="473"/>
      <c r="F49" s="473"/>
      <c r="G49" s="473"/>
      <c r="H49" s="473"/>
      <c r="I49" s="473"/>
      <c r="J49" s="473"/>
      <c r="K49" s="473"/>
      <c r="L49" s="473"/>
    </row>
    <row r="50" spans="1:12" x14ac:dyDescent="0.25">
      <c r="A50" s="473"/>
      <c r="B50" s="473"/>
      <c r="C50" s="473"/>
      <c r="D50" s="473"/>
      <c r="E50" s="473"/>
      <c r="F50" s="473"/>
      <c r="G50" s="473"/>
      <c r="H50" s="473"/>
      <c r="I50" s="473"/>
      <c r="J50" s="473"/>
      <c r="K50" s="473"/>
      <c r="L50" s="473"/>
    </row>
    <row r="52" spans="1:12" x14ac:dyDescent="0.25">
      <c r="B52" s="27" t="s">
        <v>176</v>
      </c>
    </row>
    <row r="53" spans="1:12" ht="15" customHeight="1" x14ac:dyDescent="0.25">
      <c r="B53" s="473" t="s">
        <v>177</v>
      </c>
      <c r="C53" s="473"/>
      <c r="D53" s="473"/>
      <c r="E53" s="473"/>
      <c r="F53" s="473"/>
      <c r="G53" s="473"/>
      <c r="H53" s="473"/>
      <c r="I53" s="473"/>
      <c r="J53" s="473"/>
      <c r="K53" s="473"/>
      <c r="L53" s="473"/>
    </row>
    <row r="54" spans="1:12" x14ac:dyDescent="0.25">
      <c r="B54" s="473"/>
      <c r="C54" s="473"/>
      <c r="D54" s="473"/>
      <c r="E54" s="473"/>
      <c r="F54" s="473"/>
      <c r="G54" s="473"/>
      <c r="H54" s="473"/>
      <c r="I54" s="473"/>
      <c r="J54" s="473"/>
      <c r="K54" s="473"/>
      <c r="L54" s="473"/>
    </row>
    <row r="55" spans="1:12" x14ac:dyDescent="0.25">
      <c r="B55" s="473"/>
      <c r="C55" s="473"/>
      <c r="D55" s="473"/>
      <c r="E55" s="473"/>
      <c r="F55" s="473"/>
      <c r="G55" s="473"/>
      <c r="H55" s="473"/>
      <c r="I55" s="473"/>
      <c r="J55" s="473"/>
      <c r="K55" s="473"/>
      <c r="L55" s="473"/>
    </row>
    <row r="57" spans="1:12" x14ac:dyDescent="0.25">
      <c r="B57" s="27" t="s">
        <v>178</v>
      </c>
    </row>
    <row r="58" spans="1:12" x14ac:dyDescent="0.25">
      <c r="B58" s="473" t="s">
        <v>179</v>
      </c>
      <c r="C58" s="473"/>
      <c r="D58" s="473"/>
      <c r="E58" s="473"/>
      <c r="F58" s="473"/>
      <c r="G58" s="473"/>
      <c r="H58" s="473"/>
      <c r="I58" s="473"/>
      <c r="J58" s="473"/>
      <c r="K58" s="473"/>
      <c r="L58" s="473"/>
    </row>
    <row r="59" spans="1:12" x14ac:dyDescent="0.25">
      <c r="B59" s="473"/>
      <c r="C59" s="473"/>
      <c r="D59" s="473"/>
      <c r="E59" s="473"/>
      <c r="F59" s="473"/>
      <c r="G59" s="473"/>
      <c r="H59" s="473"/>
      <c r="I59" s="473"/>
      <c r="J59" s="473"/>
      <c r="K59" s="473"/>
      <c r="L59" s="473"/>
    </row>
    <row r="60" spans="1:12" x14ac:dyDescent="0.25">
      <c r="B60" s="473"/>
      <c r="C60" s="473"/>
      <c r="D60" s="473"/>
      <c r="E60" s="473"/>
      <c r="F60" s="473"/>
      <c r="G60" s="473"/>
      <c r="H60" s="473"/>
      <c r="I60" s="473"/>
      <c r="J60" s="473"/>
      <c r="K60" s="473"/>
      <c r="L60" s="473"/>
    </row>
    <row r="61" spans="1:12" x14ac:dyDescent="0.25">
      <c r="B61" s="473"/>
      <c r="C61" s="473"/>
      <c r="D61" s="473"/>
      <c r="E61" s="473"/>
      <c r="F61" s="473"/>
      <c r="G61" s="473"/>
      <c r="H61" s="473"/>
      <c r="I61" s="473"/>
      <c r="J61" s="473"/>
      <c r="K61" s="473"/>
      <c r="L61" s="473"/>
    </row>
    <row r="63" spans="1:12" x14ac:dyDescent="0.25">
      <c r="B63" s="27" t="s">
        <v>180</v>
      </c>
    </row>
    <row r="64" spans="1:12" ht="15" customHeight="1" x14ac:dyDescent="0.25">
      <c r="B64" s="473" t="s">
        <v>181</v>
      </c>
      <c r="C64" s="473"/>
      <c r="D64" s="473"/>
      <c r="E64" s="473"/>
      <c r="F64" s="473"/>
      <c r="G64" s="473"/>
      <c r="H64" s="473"/>
      <c r="I64" s="473"/>
      <c r="J64" s="473"/>
      <c r="K64" s="473"/>
      <c r="L64" s="473"/>
    </row>
    <row r="65" spans="2:12" x14ac:dyDescent="0.25">
      <c r="B65" s="473"/>
      <c r="C65" s="473"/>
      <c r="D65" s="473"/>
      <c r="E65" s="473"/>
      <c r="F65" s="473"/>
      <c r="G65" s="473"/>
      <c r="H65" s="473"/>
      <c r="I65" s="473"/>
      <c r="J65" s="473"/>
      <c r="K65" s="473"/>
      <c r="L65" s="473"/>
    </row>
    <row r="66" spans="2:12" x14ac:dyDescent="0.25">
      <c r="B66" s="473"/>
      <c r="C66" s="473"/>
      <c r="D66" s="473"/>
      <c r="E66" s="473"/>
      <c r="F66" s="473"/>
      <c r="G66" s="473"/>
      <c r="H66" s="473"/>
      <c r="I66" s="473"/>
      <c r="J66" s="473"/>
      <c r="K66" s="473"/>
      <c r="L66" s="473"/>
    </row>
    <row r="67" spans="2:12" x14ac:dyDescent="0.25">
      <c r="B67" s="473"/>
      <c r="C67" s="473"/>
      <c r="D67" s="473"/>
      <c r="E67" s="473"/>
      <c r="F67" s="473"/>
      <c r="G67" s="473"/>
      <c r="H67" s="473"/>
      <c r="I67" s="473"/>
      <c r="J67" s="473"/>
      <c r="K67" s="473"/>
      <c r="L67" s="473"/>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 right="0" top="0" bottom="0" header="0" footer="0"/>
      <pageSetup orientation="portrait" horizontalDpi="1200" verticalDpi="1200" r:id="rId1"/>
    </customSheetView>
  </customSheetViews>
  <mergeCells count="13">
    <mergeCell ref="C29:L31"/>
    <mergeCell ref="A7:L8"/>
    <mergeCell ref="A10:L11"/>
    <mergeCell ref="A16:L19"/>
    <mergeCell ref="A22:L23"/>
    <mergeCell ref="C25:L27"/>
    <mergeCell ref="B53:L55"/>
    <mergeCell ref="B58:L61"/>
    <mergeCell ref="B64:L67"/>
    <mergeCell ref="A49:L50"/>
    <mergeCell ref="A34:L37"/>
    <mergeCell ref="A40:L41"/>
    <mergeCell ref="C45:L46"/>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182</v>
      </c>
    </row>
    <row r="5" spans="1:13" x14ac:dyDescent="0.25">
      <c r="A5" s="12" t="s">
        <v>60</v>
      </c>
    </row>
    <row r="7" spans="1:13" ht="15" customHeight="1" x14ac:dyDescent="0.25">
      <c r="A7" s="459" t="s">
        <v>63</v>
      </c>
      <c r="B7" s="459"/>
      <c r="C7" s="459"/>
      <c r="D7" s="459"/>
      <c r="E7" s="459"/>
      <c r="F7" s="459"/>
      <c r="G7" s="459"/>
      <c r="H7" s="459"/>
      <c r="I7" s="459"/>
      <c r="J7" s="459"/>
      <c r="K7" s="459"/>
      <c r="L7" s="459"/>
      <c r="M7" s="459"/>
    </row>
    <row r="8" spans="1:13" x14ac:dyDescent="0.25">
      <c r="A8" s="459"/>
      <c r="B8" s="459"/>
      <c r="C8" s="459"/>
      <c r="D8" s="459"/>
      <c r="E8" s="459"/>
      <c r="F8" s="459"/>
      <c r="G8" s="459"/>
      <c r="H8" s="459"/>
      <c r="I8" s="459"/>
      <c r="J8" s="459"/>
      <c r="K8" s="459"/>
      <c r="L8" s="459"/>
      <c r="M8" s="459"/>
    </row>
    <row r="10" spans="1:13" x14ac:dyDescent="0.25">
      <c r="A10" s="474" t="s">
        <v>183</v>
      </c>
      <c r="B10" s="474"/>
      <c r="C10" s="474"/>
      <c r="D10" s="474"/>
      <c r="E10" s="474"/>
      <c r="F10" s="474"/>
      <c r="G10" s="474"/>
      <c r="H10" s="474"/>
      <c r="I10" s="474"/>
      <c r="J10" s="474"/>
      <c r="K10" s="474"/>
      <c r="L10" s="474"/>
      <c r="M10" s="474"/>
    </row>
    <row r="11" spans="1:13" x14ac:dyDescent="0.25">
      <c r="A11" s="474"/>
      <c r="B11" s="474"/>
      <c r="C11" s="474"/>
      <c r="D11" s="474"/>
      <c r="E11" s="474"/>
      <c r="F11" s="474"/>
      <c r="G11" s="474"/>
      <c r="H11" s="474"/>
      <c r="I11" s="474"/>
      <c r="J11" s="474"/>
      <c r="K11" s="474"/>
      <c r="L11" s="474"/>
      <c r="M11" s="474"/>
    </row>
    <row r="12" spans="1:13" x14ac:dyDescent="0.25">
      <c r="A12" s="474"/>
      <c r="B12" s="474"/>
      <c r="C12" s="474"/>
      <c r="D12" s="474"/>
      <c r="E12" s="474"/>
      <c r="F12" s="474"/>
      <c r="G12" s="474"/>
      <c r="H12" s="474"/>
      <c r="I12" s="474"/>
      <c r="J12" s="474"/>
      <c r="K12" s="474"/>
      <c r="L12" s="474"/>
      <c r="M12" s="474"/>
    </row>
    <row r="13" spans="1:13" x14ac:dyDescent="0.25">
      <c r="A13" s="474"/>
      <c r="B13" s="474"/>
      <c r="C13" s="474"/>
      <c r="D13" s="474"/>
      <c r="E13" s="474"/>
      <c r="F13" s="474"/>
      <c r="G13" s="474"/>
      <c r="H13" s="474"/>
      <c r="I13" s="474"/>
      <c r="J13" s="474"/>
      <c r="K13" s="474"/>
      <c r="L13" s="474"/>
      <c r="M13" s="474"/>
    </row>
    <row r="14" spans="1:13" x14ac:dyDescent="0.25">
      <c r="A14" s="6"/>
      <c r="B14" s="6"/>
      <c r="C14" s="6"/>
      <c r="D14" s="6"/>
      <c r="E14" s="6"/>
      <c r="F14" s="6"/>
      <c r="G14" s="6"/>
      <c r="H14" s="6"/>
      <c r="I14" s="6"/>
      <c r="J14" s="6"/>
      <c r="K14" s="6"/>
      <c r="L14" s="6"/>
      <c r="M14" s="6"/>
    </row>
    <row r="15" spans="1:13" x14ac:dyDescent="0.25">
      <c r="A15" s="474" t="s">
        <v>184</v>
      </c>
      <c r="B15" s="474"/>
      <c r="C15" s="474"/>
      <c r="D15" s="474"/>
      <c r="E15" s="474"/>
      <c r="F15" s="474"/>
      <c r="G15" s="474"/>
      <c r="H15" s="474"/>
      <c r="I15" s="474"/>
      <c r="J15" s="474"/>
      <c r="K15" s="474"/>
      <c r="L15" s="474"/>
      <c r="M15" s="474"/>
    </row>
    <row r="16" spans="1:13" x14ac:dyDescent="0.25">
      <c r="A16" s="474"/>
      <c r="B16" s="474"/>
      <c r="C16" s="474"/>
      <c r="D16" s="474"/>
      <c r="E16" s="474"/>
      <c r="F16" s="474"/>
      <c r="G16" s="474"/>
      <c r="H16" s="474"/>
      <c r="I16" s="474"/>
      <c r="J16" s="474"/>
      <c r="K16" s="474"/>
      <c r="L16" s="474"/>
      <c r="M16" s="474"/>
    </row>
    <row r="17" spans="1:13" x14ac:dyDescent="0.25">
      <c r="A17" s="474"/>
      <c r="B17" s="474"/>
      <c r="C17" s="474"/>
      <c r="D17" s="474"/>
      <c r="E17" s="474"/>
      <c r="F17" s="474"/>
      <c r="G17" s="474"/>
      <c r="H17" s="474"/>
      <c r="I17" s="474"/>
      <c r="J17" s="474"/>
      <c r="K17" s="474"/>
      <c r="L17" s="474"/>
      <c r="M17" s="474"/>
    </row>
    <row r="18" spans="1:13" x14ac:dyDescent="0.25">
      <c r="A18" s="474"/>
      <c r="B18" s="474"/>
      <c r="C18" s="474"/>
      <c r="D18" s="474"/>
      <c r="E18" s="474"/>
      <c r="F18" s="474"/>
      <c r="G18" s="474"/>
      <c r="H18" s="474"/>
      <c r="I18" s="474"/>
      <c r="J18" s="474"/>
      <c r="K18" s="474"/>
      <c r="L18" s="474"/>
      <c r="M18" s="474"/>
    </row>
    <row r="19" spans="1:13" x14ac:dyDescent="0.25">
      <c r="A19" s="474"/>
      <c r="B19" s="474"/>
      <c r="C19" s="474"/>
      <c r="D19" s="474"/>
      <c r="E19" s="474"/>
      <c r="F19" s="474"/>
      <c r="G19" s="474"/>
      <c r="H19" s="474"/>
      <c r="I19" s="474"/>
      <c r="J19" s="474"/>
      <c r="K19" s="474"/>
      <c r="L19" s="474"/>
      <c r="M19" s="474"/>
    </row>
    <row r="20" spans="1:13" x14ac:dyDescent="0.25">
      <c r="A20" s="474"/>
      <c r="B20" s="474"/>
      <c r="C20" s="474"/>
      <c r="D20" s="474"/>
      <c r="E20" s="474"/>
      <c r="F20" s="474"/>
      <c r="G20" s="474"/>
      <c r="H20" s="474"/>
      <c r="I20" s="474"/>
      <c r="J20" s="474"/>
      <c r="K20" s="474"/>
      <c r="L20" s="474"/>
      <c r="M20" s="474"/>
    </row>
    <row r="21" spans="1:13" x14ac:dyDescent="0.25">
      <c r="A21" s="474"/>
      <c r="B21" s="474"/>
      <c r="C21" s="474"/>
      <c r="D21" s="474"/>
      <c r="E21" s="474"/>
      <c r="F21" s="474"/>
      <c r="G21" s="474"/>
      <c r="H21" s="474"/>
      <c r="I21" s="474"/>
      <c r="J21" s="474"/>
      <c r="K21" s="474"/>
      <c r="L21" s="474"/>
      <c r="M21" s="474"/>
    </row>
    <row r="22" spans="1:13" x14ac:dyDescent="0.25">
      <c r="A22" s="474"/>
      <c r="B22" s="474"/>
      <c r="C22" s="474"/>
      <c r="D22" s="474"/>
      <c r="E22" s="474"/>
      <c r="F22" s="474"/>
      <c r="G22" s="474"/>
      <c r="H22" s="474"/>
      <c r="I22" s="474"/>
      <c r="J22" s="474"/>
      <c r="K22" s="474"/>
      <c r="L22" s="474"/>
      <c r="M22" s="474"/>
    </row>
    <row r="23" spans="1:13" x14ac:dyDescent="0.25">
      <c r="A23" s="474"/>
      <c r="B23" s="474"/>
      <c r="C23" s="474"/>
      <c r="D23" s="474"/>
      <c r="E23" s="474"/>
      <c r="F23" s="474"/>
      <c r="G23" s="474"/>
      <c r="H23" s="474"/>
      <c r="I23" s="474"/>
      <c r="J23" s="474"/>
      <c r="K23" s="474"/>
      <c r="L23" s="474"/>
      <c r="M23" s="474"/>
    </row>
    <row r="24" spans="1:13" x14ac:dyDescent="0.25">
      <c r="A24" s="474"/>
      <c r="B24" s="474"/>
      <c r="C24" s="474"/>
      <c r="D24" s="474"/>
      <c r="E24" s="474"/>
      <c r="F24" s="474"/>
      <c r="G24" s="474"/>
      <c r="H24" s="474"/>
      <c r="I24" s="474"/>
      <c r="J24" s="474"/>
      <c r="K24" s="474"/>
      <c r="L24" s="474"/>
      <c r="M24" s="474"/>
    </row>
    <row r="25" spans="1:13" x14ac:dyDescent="0.25">
      <c r="A25" s="6"/>
      <c r="B25" s="6"/>
      <c r="C25" s="6"/>
      <c r="D25" s="6"/>
      <c r="E25" s="6"/>
      <c r="F25" s="6"/>
      <c r="G25" s="6"/>
      <c r="H25" s="6"/>
      <c r="I25" s="6"/>
      <c r="J25" s="6"/>
      <c r="K25" s="6"/>
      <c r="L25" s="6"/>
      <c r="M25" s="6"/>
    </row>
    <row r="26" spans="1:13" x14ac:dyDescent="0.25">
      <c r="A26" s="12" t="s">
        <v>185</v>
      </c>
    </row>
    <row r="28" spans="1:13" x14ac:dyDescent="0.25">
      <c r="A28" s="1" t="s">
        <v>186</v>
      </c>
    </row>
    <row r="29" spans="1:13" x14ac:dyDescent="0.25">
      <c r="A29" t="s">
        <v>187</v>
      </c>
    </row>
    <row r="31" spans="1:13" x14ac:dyDescent="0.25">
      <c r="A31" s="1" t="s">
        <v>188</v>
      </c>
    </row>
    <row r="32" spans="1:13" x14ac:dyDescent="0.25">
      <c r="A32" s="459" t="s">
        <v>189</v>
      </c>
      <c r="B32" s="459"/>
      <c r="C32" s="459"/>
      <c r="D32" s="459"/>
      <c r="E32" s="459"/>
      <c r="F32" s="459"/>
      <c r="G32" s="459"/>
      <c r="H32" s="459"/>
      <c r="I32" s="459"/>
      <c r="J32" s="459"/>
      <c r="K32" s="459"/>
      <c r="L32" s="459"/>
      <c r="M32" s="459"/>
    </row>
    <row r="33" spans="1:13" x14ac:dyDescent="0.25">
      <c r="A33" s="459"/>
      <c r="B33" s="459"/>
      <c r="C33" s="459"/>
      <c r="D33" s="459"/>
      <c r="E33" s="459"/>
      <c r="F33" s="459"/>
      <c r="G33" s="459"/>
      <c r="H33" s="459"/>
      <c r="I33" s="459"/>
      <c r="J33" s="459"/>
      <c r="K33" s="459"/>
      <c r="L33" s="459"/>
      <c r="M33" s="459"/>
    </row>
    <row r="34" spans="1:13" x14ac:dyDescent="0.25">
      <c r="A34" s="459"/>
      <c r="B34" s="459"/>
      <c r="C34" s="459"/>
      <c r="D34" s="459"/>
      <c r="E34" s="459"/>
      <c r="F34" s="459"/>
      <c r="G34" s="459"/>
      <c r="H34" s="459"/>
      <c r="I34" s="459"/>
      <c r="J34" s="459"/>
      <c r="K34" s="459"/>
      <c r="L34" s="459"/>
      <c r="M34" s="459"/>
    </row>
    <row r="35" spans="1:13" x14ac:dyDescent="0.25">
      <c r="A35" s="459"/>
      <c r="B35" s="459"/>
      <c r="C35" s="459"/>
      <c r="D35" s="459"/>
      <c r="E35" s="459"/>
      <c r="F35" s="459"/>
      <c r="G35" s="459"/>
      <c r="H35" s="459"/>
      <c r="I35" s="459"/>
      <c r="J35" s="459"/>
      <c r="K35" s="459"/>
      <c r="L35" s="459"/>
      <c r="M35" s="459"/>
    </row>
    <row r="36" spans="1:13" x14ac:dyDescent="0.25">
      <c r="A36" s="459"/>
      <c r="B36" s="459"/>
      <c r="C36" s="459"/>
      <c r="D36" s="459"/>
      <c r="E36" s="459"/>
      <c r="F36" s="459"/>
      <c r="G36" s="459"/>
      <c r="H36" s="459"/>
      <c r="I36" s="459"/>
      <c r="J36" s="459"/>
      <c r="K36" s="459"/>
      <c r="L36" s="459"/>
      <c r="M36" s="459"/>
    </row>
    <row r="37" spans="1:13" x14ac:dyDescent="0.25">
      <c r="A37" s="6"/>
      <c r="B37" s="6"/>
      <c r="C37" s="6"/>
      <c r="D37" s="6"/>
      <c r="E37" s="6"/>
      <c r="F37" s="6"/>
      <c r="G37" s="6"/>
      <c r="H37" s="6"/>
      <c r="I37" s="6"/>
      <c r="J37" s="6"/>
      <c r="K37" s="6"/>
      <c r="L37" s="6"/>
      <c r="M37" s="6"/>
    </row>
    <row r="38" spans="1:13" x14ac:dyDescent="0.25">
      <c r="A38" s="1" t="s">
        <v>190</v>
      </c>
    </row>
    <row r="39" spans="1:13" x14ac:dyDescent="0.25">
      <c r="A39" s="459" t="s">
        <v>191</v>
      </c>
      <c r="B39" s="459"/>
      <c r="C39" s="459"/>
      <c r="D39" s="459"/>
      <c r="E39" s="459"/>
      <c r="F39" s="459"/>
      <c r="G39" s="459"/>
      <c r="H39" s="459"/>
      <c r="I39" s="459"/>
      <c r="J39" s="459"/>
      <c r="K39" s="459"/>
      <c r="L39" s="459"/>
      <c r="M39" s="459"/>
    </row>
    <row r="40" spans="1:13" x14ac:dyDescent="0.25">
      <c r="A40" s="459"/>
      <c r="B40" s="459"/>
      <c r="C40" s="459"/>
      <c r="D40" s="459"/>
      <c r="E40" s="459"/>
      <c r="F40" s="459"/>
      <c r="G40" s="459"/>
      <c r="H40" s="459"/>
      <c r="I40" s="459"/>
      <c r="J40" s="459"/>
      <c r="K40" s="459"/>
      <c r="L40" s="459"/>
      <c r="M40" s="459"/>
    </row>
    <row r="41" spans="1:13" x14ac:dyDescent="0.25">
      <c r="A41" s="459"/>
      <c r="B41" s="459"/>
      <c r="C41" s="459"/>
      <c r="D41" s="459"/>
      <c r="E41" s="459"/>
      <c r="F41" s="459"/>
      <c r="G41" s="459"/>
      <c r="H41" s="459"/>
      <c r="I41" s="459"/>
      <c r="J41" s="459"/>
      <c r="K41" s="459"/>
      <c r="L41" s="459"/>
      <c r="M41" s="459"/>
    </row>
    <row r="42" spans="1:13" x14ac:dyDescent="0.25">
      <c r="A42" s="459"/>
      <c r="B42" s="459"/>
      <c r="C42" s="459"/>
      <c r="D42" s="459"/>
      <c r="E42" s="459"/>
      <c r="F42" s="459"/>
      <c r="G42" s="459"/>
      <c r="H42" s="459"/>
      <c r="I42" s="459"/>
      <c r="J42" s="459"/>
      <c r="K42" s="459"/>
      <c r="L42" s="459"/>
      <c r="M42" s="459"/>
    </row>
    <row r="44" spans="1:13" x14ac:dyDescent="0.25">
      <c r="B44" s="5" t="s">
        <v>170</v>
      </c>
      <c r="C44" t="s">
        <v>192</v>
      </c>
    </row>
    <row r="45" spans="1:13" x14ac:dyDescent="0.25">
      <c r="B45" s="5" t="s">
        <v>172</v>
      </c>
      <c r="C45" t="s">
        <v>193</v>
      </c>
    </row>
    <row r="46" spans="1:13" x14ac:dyDescent="0.25">
      <c r="B46" s="5" t="s">
        <v>194</v>
      </c>
      <c r="C46" t="s">
        <v>195</v>
      </c>
    </row>
    <row r="47" spans="1:13" x14ac:dyDescent="0.25">
      <c r="B47" s="5" t="s">
        <v>196</v>
      </c>
      <c r="C47" t="s">
        <v>197</v>
      </c>
    </row>
    <row r="49" spans="1:13" x14ac:dyDescent="0.25">
      <c r="A49" t="s">
        <v>198</v>
      </c>
    </row>
    <row r="51" spans="1:13" x14ac:dyDescent="0.25">
      <c r="A51" s="1" t="s">
        <v>199</v>
      </c>
    </row>
    <row r="52" spans="1:13" x14ac:dyDescent="0.25">
      <c r="A52" s="459" t="s">
        <v>200</v>
      </c>
      <c r="B52" s="459"/>
      <c r="C52" s="459"/>
      <c r="D52" s="459"/>
      <c r="E52" s="459"/>
      <c r="F52" s="459"/>
      <c r="G52" s="459"/>
      <c r="H52" s="459"/>
      <c r="I52" s="459"/>
      <c r="J52" s="459"/>
      <c r="K52" s="459"/>
      <c r="L52" s="459"/>
      <c r="M52" s="459"/>
    </row>
    <row r="53" spans="1:13" x14ac:dyDescent="0.25">
      <c r="A53" s="459"/>
      <c r="B53" s="459"/>
      <c r="C53" s="459"/>
      <c r="D53" s="459"/>
      <c r="E53" s="459"/>
      <c r="F53" s="459"/>
      <c r="G53" s="459"/>
      <c r="H53" s="459"/>
      <c r="I53" s="459"/>
      <c r="J53" s="459"/>
      <c r="K53" s="459"/>
      <c r="L53" s="459"/>
      <c r="M53" s="459"/>
    </row>
    <row r="54" spans="1:13" x14ac:dyDescent="0.25">
      <c r="A54" s="459"/>
      <c r="B54" s="459"/>
      <c r="C54" s="459"/>
      <c r="D54" s="459"/>
      <c r="E54" s="459"/>
      <c r="F54" s="459"/>
      <c r="G54" s="459"/>
      <c r="H54" s="459"/>
      <c r="I54" s="459"/>
      <c r="J54" s="459"/>
      <c r="K54" s="459"/>
      <c r="L54" s="459"/>
      <c r="M54" s="459"/>
    </row>
    <row r="56" spans="1:13" x14ac:dyDescent="0.25">
      <c r="A56" s="12" t="s">
        <v>201</v>
      </c>
    </row>
    <row r="57" spans="1:13" ht="15" customHeight="1" x14ac:dyDescent="0.25">
      <c r="A57" s="461" t="s">
        <v>202</v>
      </c>
      <c r="B57" s="461"/>
      <c r="C57" s="461"/>
      <c r="D57" s="461"/>
      <c r="E57" s="461"/>
      <c r="F57" s="461"/>
      <c r="G57" s="461"/>
      <c r="H57" s="461"/>
      <c r="I57" s="461"/>
      <c r="J57" s="461"/>
      <c r="K57" s="461"/>
      <c r="L57" s="461"/>
      <c r="M57" s="461"/>
    </row>
    <row r="58" spans="1:13" x14ac:dyDescent="0.25">
      <c r="A58" s="461"/>
      <c r="B58" s="461"/>
      <c r="C58" s="461"/>
      <c r="D58" s="461"/>
      <c r="E58" s="461"/>
      <c r="F58" s="461"/>
      <c r="G58" s="461"/>
      <c r="H58" s="461"/>
      <c r="I58" s="461"/>
      <c r="J58" s="461"/>
      <c r="K58" s="461"/>
      <c r="L58" s="461"/>
      <c r="M58" s="461"/>
    </row>
    <row r="59" spans="1:13" x14ac:dyDescent="0.25">
      <c r="A59" s="461"/>
      <c r="B59" s="461"/>
      <c r="C59" s="461"/>
      <c r="D59" s="461"/>
      <c r="E59" s="461"/>
      <c r="F59" s="461"/>
      <c r="G59" s="461"/>
      <c r="H59" s="461"/>
      <c r="I59" s="461"/>
      <c r="J59" s="461"/>
      <c r="K59" s="461"/>
      <c r="L59" s="461"/>
      <c r="M59" s="461"/>
    </row>
    <row r="60" spans="1:13" x14ac:dyDescent="0.25">
      <c r="A60" s="461"/>
      <c r="B60" s="461"/>
      <c r="C60" s="461"/>
      <c r="D60" s="461"/>
      <c r="E60" s="461"/>
      <c r="F60" s="461"/>
      <c r="G60" s="461"/>
      <c r="H60" s="461"/>
      <c r="I60" s="461"/>
      <c r="J60" s="461"/>
      <c r="K60" s="461"/>
      <c r="L60" s="461"/>
      <c r="M60" s="461"/>
    </row>
    <row r="61" spans="1:13" x14ac:dyDescent="0.25">
      <c r="A61" s="461"/>
      <c r="B61" s="461"/>
      <c r="C61" s="461"/>
      <c r="D61" s="461"/>
      <c r="E61" s="461"/>
      <c r="F61" s="461"/>
      <c r="G61" s="461"/>
      <c r="H61" s="461"/>
      <c r="I61" s="461"/>
      <c r="J61" s="461"/>
      <c r="K61" s="461"/>
      <c r="L61" s="461"/>
      <c r="M61" s="461"/>
    </row>
    <row r="62" spans="1:13" x14ac:dyDescent="0.25">
      <c r="A62" s="461"/>
      <c r="B62" s="461"/>
      <c r="C62" s="461"/>
      <c r="D62" s="461"/>
      <c r="E62" s="461"/>
      <c r="F62" s="461"/>
      <c r="G62" s="461"/>
      <c r="H62" s="461"/>
      <c r="I62" s="461"/>
      <c r="J62" s="461"/>
      <c r="K62" s="461"/>
      <c r="L62" s="461"/>
      <c r="M62" s="461"/>
    </row>
    <row r="63" spans="1:13" x14ac:dyDescent="0.25">
      <c r="A63" s="461"/>
      <c r="B63" s="461"/>
      <c r="C63" s="461"/>
      <c r="D63" s="461"/>
      <c r="E63" s="461"/>
      <c r="F63" s="461"/>
      <c r="G63" s="461"/>
      <c r="H63" s="461"/>
      <c r="I63" s="461"/>
      <c r="J63" s="461"/>
      <c r="K63" s="461"/>
      <c r="L63" s="461"/>
      <c r="M63" s="461"/>
    </row>
    <row r="64" spans="1:13" x14ac:dyDescent="0.25">
      <c r="A64" s="461"/>
      <c r="B64" s="461"/>
      <c r="C64" s="461"/>
      <c r="D64" s="461"/>
      <c r="E64" s="461"/>
      <c r="F64" s="461"/>
      <c r="G64" s="461"/>
      <c r="H64" s="461"/>
      <c r="I64" s="461"/>
      <c r="J64" s="461"/>
      <c r="K64" s="461"/>
      <c r="L64" s="461"/>
      <c r="M64" s="461"/>
    </row>
    <row r="65" spans="1:13" x14ac:dyDescent="0.25">
      <c r="A65" s="461"/>
      <c r="B65" s="461"/>
      <c r="C65" s="461"/>
      <c r="D65" s="461"/>
      <c r="E65" s="461"/>
      <c r="F65" s="461"/>
      <c r="G65" s="461"/>
      <c r="H65" s="461"/>
      <c r="I65" s="461"/>
      <c r="J65" s="461"/>
      <c r="K65" s="461"/>
      <c r="L65" s="461"/>
      <c r="M65" s="461"/>
    </row>
    <row r="66" spans="1:13" x14ac:dyDescent="0.25">
      <c r="A66" s="461"/>
      <c r="B66" s="461"/>
      <c r="C66" s="461"/>
      <c r="D66" s="461"/>
      <c r="E66" s="461"/>
      <c r="F66" s="461"/>
      <c r="G66" s="461"/>
      <c r="H66" s="461"/>
      <c r="I66" s="461"/>
      <c r="J66" s="461"/>
      <c r="K66" s="461"/>
      <c r="L66" s="461"/>
      <c r="M66" s="461"/>
    </row>
    <row r="67" spans="1:13" x14ac:dyDescent="0.25">
      <c r="A67" s="461"/>
      <c r="B67" s="461"/>
      <c r="C67" s="461"/>
      <c r="D67" s="461"/>
      <c r="E67" s="461"/>
      <c r="F67" s="461"/>
      <c r="G67" s="461"/>
      <c r="H67" s="461"/>
      <c r="I67" s="461"/>
      <c r="J67" s="461"/>
      <c r="K67" s="461"/>
      <c r="L67" s="461"/>
      <c r="M67" s="461"/>
    </row>
    <row r="68" spans="1:13" ht="15" customHeight="1" x14ac:dyDescent="0.25">
      <c r="A68" s="461"/>
      <c r="B68" s="461"/>
      <c r="C68" s="461"/>
      <c r="D68" s="461"/>
      <c r="E68" s="461"/>
      <c r="F68" s="461"/>
      <c r="G68" s="461"/>
      <c r="H68" s="461"/>
      <c r="I68" s="461"/>
      <c r="J68" s="461"/>
      <c r="K68" s="461"/>
      <c r="L68" s="461"/>
      <c r="M68" s="461"/>
    </row>
    <row r="69" spans="1:13" x14ac:dyDescent="0.25">
      <c r="A69" s="37"/>
      <c r="B69" s="37"/>
      <c r="C69" s="37"/>
      <c r="D69" s="37"/>
      <c r="E69" s="37"/>
      <c r="F69" s="37"/>
      <c r="G69" s="37"/>
      <c r="H69" s="37"/>
      <c r="I69" s="37"/>
      <c r="J69" s="37"/>
      <c r="K69" s="37"/>
      <c r="L69" s="37"/>
      <c r="M69" s="37"/>
    </row>
    <row r="70" spans="1:13" x14ac:dyDescent="0.25">
      <c r="A70" s="30"/>
      <c r="B70" s="30"/>
      <c r="C70" s="30"/>
      <c r="D70" s="30"/>
      <c r="E70" s="30"/>
      <c r="F70" s="30"/>
      <c r="G70" s="30"/>
      <c r="H70" s="30"/>
      <c r="I70" s="30"/>
      <c r="J70" s="30"/>
      <c r="K70" s="30"/>
      <c r="L70" s="30"/>
      <c r="M70" s="30"/>
    </row>
    <row r="71" spans="1:13" x14ac:dyDescent="0.25">
      <c r="A71" s="30"/>
      <c r="B71" s="30"/>
      <c r="C71" s="30"/>
      <c r="D71" s="30"/>
      <c r="E71" s="30"/>
      <c r="F71" s="30"/>
      <c r="G71" s="30"/>
      <c r="H71" s="30"/>
      <c r="I71" s="30"/>
      <c r="J71" s="30"/>
      <c r="K71" s="30"/>
      <c r="L71" s="30"/>
      <c r="M71" s="30"/>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row r="77" spans="1:13" x14ac:dyDescent="0.25">
      <c r="A77" s="30"/>
      <c r="B77" s="30"/>
      <c r="C77" s="30"/>
      <c r="D77" s="30"/>
      <c r="E77" s="30"/>
      <c r="F77" s="30"/>
      <c r="G77" s="30"/>
      <c r="H77" s="30"/>
      <c r="I77" s="30"/>
      <c r="J77" s="30"/>
      <c r="K77" s="30"/>
      <c r="L77" s="30"/>
      <c r="M77" s="30"/>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 right="0" top="0" bottom="0" header="0" footer="0"/>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6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203</v>
      </c>
    </row>
    <row r="5" spans="1:13" x14ac:dyDescent="0.25">
      <c r="A5" s="12" t="s">
        <v>60</v>
      </c>
    </row>
    <row r="6" spans="1:13" x14ac:dyDescent="0.25">
      <c r="A6" s="8"/>
    </row>
    <row r="7" spans="1:13" ht="15" customHeight="1" x14ac:dyDescent="0.25">
      <c r="A7" s="459" t="s">
        <v>67</v>
      </c>
      <c r="B7" s="459"/>
      <c r="C7" s="459"/>
      <c r="D7" s="459"/>
      <c r="E7" s="459"/>
      <c r="F7" s="459"/>
      <c r="G7" s="459"/>
      <c r="H7" s="459"/>
      <c r="I7" s="459"/>
      <c r="J7" s="459"/>
      <c r="K7" s="459"/>
      <c r="L7" s="459"/>
      <c r="M7" s="459"/>
    </row>
    <row r="8" spans="1:13" x14ac:dyDescent="0.25">
      <c r="A8" s="459"/>
      <c r="B8" s="459"/>
      <c r="C8" s="459"/>
      <c r="D8" s="459"/>
      <c r="E8" s="459"/>
      <c r="F8" s="459"/>
      <c r="G8" s="459"/>
      <c r="H8" s="459"/>
      <c r="I8" s="459"/>
      <c r="J8" s="459"/>
      <c r="K8" s="459"/>
      <c r="L8" s="459"/>
      <c r="M8" s="459"/>
    </row>
    <row r="9" spans="1:13" x14ac:dyDescent="0.25">
      <c r="A9" s="459"/>
      <c r="B9" s="459"/>
      <c r="C9" s="459"/>
      <c r="D9" s="459"/>
      <c r="E9" s="459"/>
      <c r="F9" s="459"/>
      <c r="G9" s="459"/>
      <c r="H9" s="459"/>
      <c r="I9" s="459"/>
      <c r="J9" s="459"/>
      <c r="K9" s="459"/>
      <c r="L9" s="459"/>
      <c r="M9" s="459"/>
    </row>
    <row r="10" spans="1:13" x14ac:dyDescent="0.25">
      <c r="A10" s="459"/>
      <c r="B10" s="459"/>
      <c r="C10" s="459"/>
      <c r="D10" s="459"/>
      <c r="E10" s="459"/>
      <c r="F10" s="459"/>
      <c r="G10" s="459"/>
      <c r="H10" s="459"/>
      <c r="I10" s="459"/>
      <c r="J10" s="459"/>
      <c r="K10" s="459"/>
      <c r="L10" s="459"/>
      <c r="M10" s="459"/>
    </row>
    <row r="11" spans="1:13" x14ac:dyDescent="0.25">
      <c r="A11" s="459"/>
      <c r="B11" s="459"/>
      <c r="C11" s="459"/>
      <c r="D11" s="459"/>
      <c r="E11" s="459"/>
      <c r="F11" s="459"/>
      <c r="G11" s="459"/>
      <c r="H11" s="459"/>
      <c r="I11" s="459"/>
      <c r="J11" s="459"/>
      <c r="K11" s="459"/>
      <c r="L11" s="459"/>
      <c r="M11" s="459"/>
    </row>
    <row r="13" spans="1:13" x14ac:dyDescent="0.25">
      <c r="A13" s="474" t="s">
        <v>204</v>
      </c>
      <c r="B13" s="474"/>
      <c r="C13" s="474"/>
      <c r="D13" s="474"/>
      <c r="E13" s="474"/>
      <c r="F13" s="474"/>
      <c r="G13" s="474"/>
      <c r="H13" s="474"/>
      <c r="I13" s="474"/>
      <c r="J13" s="474"/>
      <c r="K13" s="474"/>
      <c r="L13" s="474"/>
      <c r="M13" s="474"/>
    </row>
    <row r="14" spans="1:13" x14ac:dyDescent="0.25">
      <c r="A14" s="474"/>
      <c r="B14" s="474"/>
      <c r="C14" s="474"/>
      <c r="D14" s="474"/>
      <c r="E14" s="474"/>
      <c r="F14" s="474"/>
      <c r="G14" s="474"/>
      <c r="H14" s="474"/>
      <c r="I14" s="474"/>
      <c r="J14" s="474"/>
      <c r="K14" s="474"/>
      <c r="L14" s="474"/>
      <c r="M14" s="474"/>
    </row>
    <row r="15" spans="1:13" x14ac:dyDescent="0.25">
      <c r="A15" s="474"/>
      <c r="B15" s="474"/>
      <c r="C15" s="474"/>
      <c r="D15" s="474"/>
      <c r="E15" s="474"/>
      <c r="F15" s="474"/>
      <c r="G15" s="474"/>
      <c r="H15" s="474"/>
      <c r="I15" s="474"/>
      <c r="J15" s="474"/>
      <c r="K15" s="474"/>
      <c r="L15" s="474"/>
      <c r="M15" s="474"/>
    </row>
    <row r="16" spans="1:13" x14ac:dyDescent="0.25">
      <c r="A16" s="474"/>
      <c r="B16" s="474"/>
      <c r="C16" s="474"/>
      <c r="D16" s="474"/>
      <c r="E16" s="474"/>
      <c r="F16" s="474"/>
      <c r="G16" s="474"/>
      <c r="H16" s="474"/>
      <c r="I16" s="474"/>
      <c r="J16" s="474"/>
      <c r="K16" s="474"/>
      <c r="L16" s="474"/>
      <c r="M16" s="474"/>
    </row>
    <row r="17" spans="1:13" x14ac:dyDescent="0.25">
      <c r="A17" s="6"/>
      <c r="B17" s="6"/>
      <c r="C17" s="6"/>
      <c r="D17" s="6"/>
      <c r="E17" s="6"/>
      <c r="F17" s="6"/>
      <c r="G17" s="6"/>
      <c r="H17" s="6"/>
      <c r="I17" s="6"/>
      <c r="J17" s="6"/>
      <c r="K17" s="6"/>
      <c r="L17" s="6"/>
      <c r="M17" s="6"/>
    </row>
    <row r="18" spans="1:13" x14ac:dyDescent="0.25">
      <c r="A18" s="474" t="s">
        <v>205</v>
      </c>
      <c r="B18" s="474"/>
      <c r="C18" s="474"/>
      <c r="D18" s="474"/>
      <c r="E18" s="474"/>
      <c r="F18" s="474"/>
      <c r="G18" s="474"/>
      <c r="H18" s="474"/>
      <c r="I18" s="474"/>
      <c r="J18" s="474"/>
      <c r="K18" s="474"/>
      <c r="L18" s="474"/>
      <c r="M18" s="474"/>
    </row>
    <row r="19" spans="1:13" x14ac:dyDescent="0.25">
      <c r="A19" s="474"/>
      <c r="B19" s="474"/>
      <c r="C19" s="474"/>
      <c r="D19" s="474"/>
      <c r="E19" s="474"/>
      <c r="F19" s="474"/>
      <c r="G19" s="474"/>
      <c r="H19" s="474"/>
      <c r="I19" s="474"/>
      <c r="J19" s="474"/>
      <c r="K19" s="474"/>
      <c r="L19" s="474"/>
      <c r="M19" s="474"/>
    </row>
    <row r="20" spans="1:13" x14ac:dyDescent="0.25">
      <c r="A20" s="474"/>
      <c r="B20" s="474"/>
      <c r="C20" s="474"/>
      <c r="D20" s="474"/>
      <c r="E20" s="474"/>
      <c r="F20" s="474"/>
      <c r="G20" s="474"/>
      <c r="H20" s="474"/>
      <c r="I20" s="474"/>
      <c r="J20" s="474"/>
      <c r="K20" s="474"/>
      <c r="L20" s="474"/>
      <c r="M20" s="474"/>
    </row>
    <row r="21" spans="1:13" x14ac:dyDescent="0.25">
      <c r="A21" s="474"/>
      <c r="B21" s="474"/>
      <c r="C21" s="474"/>
      <c r="D21" s="474"/>
      <c r="E21" s="474"/>
      <c r="F21" s="474"/>
      <c r="G21" s="474"/>
      <c r="H21" s="474"/>
      <c r="I21" s="474"/>
      <c r="J21" s="474"/>
      <c r="K21" s="474"/>
      <c r="L21" s="474"/>
      <c r="M21" s="474"/>
    </row>
    <row r="22" spans="1:13" x14ac:dyDescent="0.25">
      <c r="A22" s="474"/>
      <c r="B22" s="474"/>
      <c r="C22" s="474"/>
      <c r="D22" s="474"/>
      <c r="E22" s="474"/>
      <c r="F22" s="474"/>
      <c r="G22" s="474"/>
      <c r="H22" s="474"/>
      <c r="I22" s="474"/>
      <c r="J22" s="474"/>
      <c r="K22" s="474"/>
      <c r="L22" s="474"/>
      <c r="M22" s="474"/>
    </row>
    <row r="23" spans="1:13" x14ac:dyDescent="0.25">
      <c r="A23" s="474"/>
      <c r="B23" s="474"/>
      <c r="C23" s="474"/>
      <c r="D23" s="474"/>
      <c r="E23" s="474"/>
      <c r="F23" s="474"/>
      <c r="G23" s="474"/>
      <c r="H23" s="474"/>
      <c r="I23" s="474"/>
      <c r="J23" s="474"/>
      <c r="K23" s="474"/>
      <c r="L23" s="474"/>
      <c r="M23" s="474"/>
    </row>
    <row r="24" spans="1:13" x14ac:dyDescent="0.25">
      <c r="A24" s="474"/>
      <c r="B24" s="474"/>
      <c r="C24" s="474"/>
      <c r="D24" s="474"/>
      <c r="E24" s="474"/>
      <c r="F24" s="474"/>
      <c r="G24" s="474"/>
      <c r="H24" s="474"/>
      <c r="I24" s="474"/>
      <c r="J24" s="474"/>
      <c r="K24" s="474"/>
      <c r="L24" s="474"/>
      <c r="M24" s="474"/>
    </row>
    <row r="25" spans="1:13" x14ac:dyDescent="0.25">
      <c r="A25" s="474"/>
      <c r="B25" s="474"/>
      <c r="C25" s="474"/>
      <c r="D25" s="474"/>
      <c r="E25" s="474"/>
      <c r="F25" s="474"/>
      <c r="G25" s="474"/>
      <c r="H25" s="474"/>
      <c r="I25" s="474"/>
      <c r="J25" s="474"/>
      <c r="K25" s="474"/>
      <c r="L25" s="474"/>
      <c r="M25" s="474"/>
    </row>
    <row r="26" spans="1:13" x14ac:dyDescent="0.25">
      <c r="A26" s="474"/>
      <c r="B26" s="474"/>
      <c r="C26" s="474"/>
      <c r="D26" s="474"/>
      <c r="E26" s="474"/>
      <c r="F26" s="474"/>
      <c r="G26" s="474"/>
      <c r="H26" s="474"/>
      <c r="I26" s="474"/>
      <c r="J26" s="474"/>
      <c r="K26" s="474"/>
      <c r="L26" s="474"/>
      <c r="M26" s="474"/>
    </row>
    <row r="27" spans="1:13" x14ac:dyDescent="0.25">
      <c r="A27" s="474"/>
      <c r="B27" s="474"/>
      <c r="C27" s="474"/>
      <c r="D27" s="474"/>
      <c r="E27" s="474"/>
      <c r="F27" s="474"/>
      <c r="G27" s="474"/>
      <c r="H27" s="474"/>
      <c r="I27" s="474"/>
      <c r="J27" s="474"/>
      <c r="K27" s="474"/>
      <c r="L27" s="474"/>
      <c r="M27" s="474"/>
    </row>
    <row r="29" spans="1:13" x14ac:dyDescent="0.25">
      <c r="A29" s="12" t="s">
        <v>185</v>
      </c>
    </row>
    <row r="31" spans="1:13" x14ac:dyDescent="0.25">
      <c r="A31" s="1" t="s">
        <v>186</v>
      </c>
    </row>
    <row r="32" spans="1:13" x14ac:dyDescent="0.25">
      <c r="A32" t="s">
        <v>206</v>
      </c>
    </row>
    <row r="34" spans="1:13" x14ac:dyDescent="0.25">
      <c r="A34" s="1" t="s">
        <v>188</v>
      </c>
    </row>
    <row r="35" spans="1:13" ht="15" customHeight="1" x14ac:dyDescent="0.25">
      <c r="A35" s="459" t="s">
        <v>189</v>
      </c>
      <c r="B35" s="459"/>
      <c r="C35" s="459"/>
      <c r="D35" s="459"/>
      <c r="E35" s="459"/>
      <c r="F35" s="459"/>
      <c r="G35" s="459"/>
      <c r="H35" s="459"/>
      <c r="I35" s="459"/>
      <c r="J35" s="459"/>
      <c r="K35" s="459"/>
      <c r="L35" s="459"/>
      <c r="M35" s="459"/>
    </row>
    <row r="36" spans="1:13" x14ac:dyDescent="0.25">
      <c r="A36" s="459"/>
      <c r="B36" s="459"/>
      <c r="C36" s="459"/>
      <c r="D36" s="459"/>
      <c r="E36" s="459"/>
      <c r="F36" s="459"/>
      <c r="G36" s="459"/>
      <c r="H36" s="459"/>
      <c r="I36" s="459"/>
      <c r="J36" s="459"/>
      <c r="K36" s="459"/>
      <c r="L36" s="459"/>
      <c r="M36" s="459"/>
    </row>
    <row r="37" spans="1:13" x14ac:dyDescent="0.25">
      <c r="A37" s="459"/>
      <c r="B37" s="459"/>
      <c r="C37" s="459"/>
      <c r="D37" s="459"/>
      <c r="E37" s="459"/>
      <c r="F37" s="459"/>
      <c r="G37" s="459"/>
      <c r="H37" s="459"/>
      <c r="I37" s="459"/>
      <c r="J37" s="459"/>
      <c r="K37" s="459"/>
      <c r="L37" s="459"/>
      <c r="M37" s="459"/>
    </row>
    <row r="38" spans="1:13" x14ac:dyDescent="0.25">
      <c r="A38" s="459"/>
      <c r="B38" s="459"/>
      <c r="C38" s="459"/>
      <c r="D38" s="459"/>
      <c r="E38" s="459"/>
      <c r="F38" s="459"/>
      <c r="G38" s="459"/>
      <c r="H38" s="459"/>
      <c r="I38" s="459"/>
      <c r="J38" s="459"/>
      <c r="K38" s="459"/>
      <c r="L38" s="459"/>
      <c r="M38" s="459"/>
    </row>
    <row r="39" spans="1:13" x14ac:dyDescent="0.25">
      <c r="A39" s="459"/>
      <c r="B39" s="459"/>
      <c r="C39" s="459"/>
      <c r="D39" s="459"/>
      <c r="E39" s="459"/>
      <c r="F39" s="459"/>
      <c r="G39" s="459"/>
      <c r="H39" s="459"/>
      <c r="I39" s="459"/>
      <c r="J39" s="459"/>
      <c r="K39" s="459"/>
      <c r="L39" s="459"/>
      <c r="M39" s="459"/>
    </row>
    <row r="40" spans="1:13" x14ac:dyDescent="0.25">
      <c r="A40" s="11"/>
      <c r="B40" s="11"/>
      <c r="C40" s="11"/>
      <c r="D40" s="11"/>
      <c r="E40" s="11"/>
      <c r="F40" s="11"/>
      <c r="G40" s="11"/>
      <c r="H40" s="11"/>
      <c r="I40" s="11"/>
      <c r="J40" s="11"/>
      <c r="K40" s="11"/>
      <c r="L40" s="11"/>
      <c r="M40" s="11"/>
    </row>
    <row r="41" spans="1:13" x14ac:dyDescent="0.25">
      <c r="A41" s="1" t="s">
        <v>190</v>
      </c>
    </row>
    <row r="42" spans="1:13" x14ac:dyDescent="0.25">
      <c r="A42" s="459" t="s">
        <v>191</v>
      </c>
      <c r="B42" s="459"/>
      <c r="C42" s="459"/>
      <c r="D42" s="459"/>
      <c r="E42" s="459"/>
      <c r="F42" s="459"/>
      <c r="G42" s="459"/>
      <c r="H42" s="459"/>
      <c r="I42" s="459"/>
      <c r="J42" s="459"/>
      <c r="K42" s="459"/>
      <c r="L42" s="459"/>
      <c r="M42" s="459"/>
    </row>
    <row r="43" spans="1:13" x14ac:dyDescent="0.25">
      <c r="A43" s="459"/>
      <c r="B43" s="459"/>
      <c r="C43" s="459"/>
      <c r="D43" s="459"/>
      <c r="E43" s="459"/>
      <c r="F43" s="459"/>
      <c r="G43" s="459"/>
      <c r="H43" s="459"/>
      <c r="I43" s="459"/>
      <c r="J43" s="459"/>
      <c r="K43" s="459"/>
      <c r="L43" s="459"/>
      <c r="M43" s="459"/>
    </row>
    <row r="44" spans="1:13" x14ac:dyDescent="0.25">
      <c r="A44" s="459"/>
      <c r="B44" s="459"/>
      <c r="C44" s="459"/>
      <c r="D44" s="459"/>
      <c r="E44" s="459"/>
      <c r="F44" s="459"/>
      <c r="G44" s="459"/>
      <c r="H44" s="459"/>
      <c r="I44" s="459"/>
      <c r="J44" s="459"/>
      <c r="K44" s="459"/>
      <c r="L44" s="459"/>
      <c r="M44" s="459"/>
    </row>
    <row r="45" spans="1:13" x14ac:dyDescent="0.25">
      <c r="A45" s="6"/>
      <c r="B45" s="6"/>
      <c r="C45" s="6"/>
      <c r="D45" s="6"/>
      <c r="E45" s="6"/>
      <c r="F45" s="6"/>
      <c r="G45" s="6"/>
      <c r="H45" s="6"/>
      <c r="I45" s="6"/>
      <c r="J45" s="6"/>
      <c r="K45" s="6"/>
      <c r="L45" s="6"/>
      <c r="M45" s="6"/>
    </row>
    <row r="46" spans="1:13" x14ac:dyDescent="0.25">
      <c r="B46" s="5" t="s">
        <v>170</v>
      </c>
      <c r="C46" t="s">
        <v>192</v>
      </c>
    </row>
    <row r="47" spans="1:13" x14ac:dyDescent="0.25">
      <c r="B47" s="5" t="s">
        <v>172</v>
      </c>
      <c r="C47" t="s">
        <v>207</v>
      </c>
    </row>
    <row r="48" spans="1:13" x14ac:dyDescent="0.25">
      <c r="B48" s="5" t="s">
        <v>194</v>
      </c>
      <c r="C48" t="s">
        <v>195</v>
      </c>
    </row>
    <row r="49" spans="1:13" x14ac:dyDescent="0.25">
      <c r="B49" s="5" t="s">
        <v>196</v>
      </c>
      <c r="C49" t="s">
        <v>197</v>
      </c>
    </row>
    <row r="51" spans="1:13" x14ac:dyDescent="0.25">
      <c r="A51" s="12" t="s">
        <v>208</v>
      </c>
    </row>
    <row r="52" spans="1:13" x14ac:dyDescent="0.25">
      <c r="A52" s="461" t="s">
        <v>209</v>
      </c>
      <c r="B52" s="461"/>
      <c r="C52" s="461"/>
      <c r="D52" s="461"/>
      <c r="E52" s="461"/>
      <c r="F52" s="461"/>
      <c r="G52" s="461"/>
      <c r="H52" s="461"/>
      <c r="I52" s="461"/>
      <c r="J52" s="461"/>
      <c r="K52" s="461"/>
      <c r="L52" s="461"/>
      <c r="M52" s="461"/>
    </row>
    <row r="53" spans="1:13" x14ac:dyDescent="0.25">
      <c r="A53" s="461"/>
      <c r="B53" s="461"/>
      <c r="C53" s="461"/>
      <c r="D53" s="461"/>
      <c r="E53" s="461"/>
      <c r="F53" s="461"/>
      <c r="G53" s="461"/>
      <c r="H53" s="461"/>
      <c r="I53" s="461"/>
      <c r="J53" s="461"/>
      <c r="K53" s="461"/>
      <c r="L53" s="461"/>
      <c r="M53" s="461"/>
    </row>
    <row r="54" spans="1:13" x14ac:dyDescent="0.25">
      <c r="A54" s="461"/>
      <c r="B54" s="461"/>
      <c r="C54" s="461"/>
      <c r="D54" s="461"/>
      <c r="E54" s="461"/>
      <c r="F54" s="461"/>
      <c r="G54" s="461"/>
      <c r="H54" s="461"/>
      <c r="I54" s="461"/>
      <c r="J54" s="461"/>
      <c r="K54" s="461"/>
      <c r="L54" s="461"/>
      <c r="M54" s="461"/>
    </row>
    <row r="55" spans="1:13" x14ac:dyDescent="0.25">
      <c r="A55" s="461"/>
      <c r="B55" s="461"/>
      <c r="C55" s="461"/>
      <c r="D55" s="461"/>
      <c r="E55" s="461"/>
      <c r="F55" s="461"/>
      <c r="G55" s="461"/>
      <c r="H55" s="461"/>
      <c r="I55" s="461"/>
      <c r="J55" s="461"/>
      <c r="K55" s="461"/>
      <c r="L55" s="461"/>
      <c r="M55" s="461"/>
    </row>
    <row r="56" spans="1:13" x14ac:dyDescent="0.25">
      <c r="A56" s="461"/>
      <c r="B56" s="461"/>
      <c r="C56" s="461"/>
      <c r="D56" s="461"/>
      <c r="E56" s="461"/>
      <c r="F56" s="461"/>
      <c r="G56" s="461"/>
      <c r="H56" s="461"/>
      <c r="I56" s="461"/>
      <c r="J56" s="461"/>
      <c r="K56" s="461"/>
      <c r="L56" s="461"/>
      <c r="M56" s="461"/>
    </row>
    <row r="57" spans="1:13" x14ac:dyDescent="0.25">
      <c r="A57" s="461"/>
      <c r="B57" s="461"/>
      <c r="C57" s="461"/>
      <c r="D57" s="461"/>
      <c r="E57" s="461"/>
      <c r="F57" s="461"/>
      <c r="G57" s="461"/>
      <c r="H57" s="461"/>
      <c r="I57" s="461"/>
      <c r="J57" s="461"/>
      <c r="K57" s="461"/>
      <c r="L57" s="461"/>
      <c r="M57" s="461"/>
    </row>
    <row r="58" spans="1:13" x14ac:dyDescent="0.25">
      <c r="A58" s="461"/>
      <c r="B58" s="461"/>
      <c r="C58" s="461"/>
      <c r="D58" s="461"/>
      <c r="E58" s="461"/>
      <c r="F58" s="461"/>
      <c r="G58" s="461"/>
      <c r="H58" s="461"/>
      <c r="I58" s="461"/>
      <c r="J58" s="461"/>
      <c r="K58" s="461"/>
      <c r="L58" s="461"/>
      <c r="M58" s="461"/>
    </row>
    <row r="60" spans="1:13" x14ac:dyDescent="0.25">
      <c r="A60" s="473" t="s">
        <v>210</v>
      </c>
      <c r="B60" s="473"/>
      <c r="C60" s="473"/>
      <c r="D60" s="473"/>
      <c r="E60" s="473"/>
      <c r="F60" s="473"/>
      <c r="G60" s="473"/>
      <c r="H60" s="473"/>
      <c r="I60" s="473"/>
      <c r="J60" s="473"/>
      <c r="K60" s="473"/>
      <c r="L60" s="473"/>
      <c r="M60" s="473"/>
    </row>
    <row r="61" spans="1:13" x14ac:dyDescent="0.25">
      <c r="A61" s="473"/>
      <c r="B61" s="473"/>
      <c r="C61" s="473"/>
      <c r="D61" s="473"/>
      <c r="E61" s="473"/>
      <c r="F61" s="473"/>
      <c r="G61" s="473"/>
      <c r="H61" s="473"/>
      <c r="I61" s="473"/>
      <c r="J61" s="473"/>
      <c r="K61" s="473"/>
      <c r="L61" s="473"/>
      <c r="M61" s="473"/>
    </row>
    <row r="62" spans="1:13" x14ac:dyDescent="0.25">
      <c r="A62" s="473"/>
      <c r="B62" s="473"/>
      <c r="C62" s="473"/>
      <c r="D62" s="473"/>
      <c r="E62" s="473"/>
      <c r="F62" s="473"/>
      <c r="G62" s="473"/>
      <c r="H62" s="473"/>
      <c r="I62" s="473"/>
      <c r="J62" s="473"/>
      <c r="K62" s="473"/>
      <c r="L62" s="473"/>
      <c r="M62" s="473"/>
    </row>
    <row r="64" spans="1:13" ht="15" customHeight="1" x14ac:dyDescent="0.25">
      <c r="A64" s="461" t="s">
        <v>211</v>
      </c>
      <c r="B64" s="461"/>
      <c r="C64" s="461"/>
      <c r="D64" s="461"/>
      <c r="E64" s="461"/>
      <c r="F64" s="461"/>
      <c r="G64" s="461"/>
      <c r="H64" s="461"/>
      <c r="I64" s="461"/>
      <c r="J64" s="461"/>
      <c r="K64" s="461"/>
      <c r="L64" s="461"/>
      <c r="M64" s="461"/>
    </row>
    <row r="65" spans="1:13" x14ac:dyDescent="0.25">
      <c r="A65" s="461"/>
      <c r="B65" s="461"/>
      <c r="C65" s="461"/>
      <c r="D65" s="461"/>
      <c r="E65" s="461"/>
      <c r="F65" s="461"/>
      <c r="G65" s="461"/>
      <c r="H65" s="461"/>
      <c r="I65" s="461"/>
      <c r="J65" s="461"/>
      <c r="K65" s="461"/>
      <c r="L65" s="461"/>
      <c r="M65" s="461"/>
    </row>
    <row r="66" spans="1:13" x14ac:dyDescent="0.25">
      <c r="A66" s="461"/>
      <c r="B66" s="461"/>
      <c r="C66" s="461"/>
      <c r="D66" s="461"/>
      <c r="E66" s="461"/>
      <c r="F66" s="461"/>
      <c r="G66" s="461"/>
      <c r="H66" s="461"/>
      <c r="I66" s="461"/>
      <c r="J66" s="461"/>
      <c r="K66" s="461"/>
      <c r="L66" s="461"/>
      <c r="M66" s="461"/>
    </row>
    <row r="67" spans="1:13" x14ac:dyDescent="0.25">
      <c r="A67" s="461"/>
      <c r="B67" s="461"/>
      <c r="C67" s="461"/>
      <c r="D67" s="461"/>
      <c r="E67" s="461"/>
      <c r="F67" s="461"/>
      <c r="G67" s="461"/>
      <c r="H67" s="461"/>
      <c r="I67" s="461"/>
      <c r="J67" s="461"/>
      <c r="K67" s="461"/>
      <c r="L67" s="461"/>
      <c r="M67" s="461"/>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 right="0" top="0" bottom="0" header="0" footer="0"/>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activeCell="A2" sqref="A2"/>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212</v>
      </c>
    </row>
    <row r="5" spans="1:13" x14ac:dyDescent="0.25">
      <c r="A5" s="12" t="s">
        <v>60</v>
      </c>
    </row>
    <row r="7" spans="1:13" ht="15" customHeight="1" x14ac:dyDescent="0.25">
      <c r="A7" s="459" t="s">
        <v>67</v>
      </c>
      <c r="B7" s="459"/>
      <c r="C7" s="459"/>
      <c r="D7" s="459"/>
      <c r="E7" s="459"/>
      <c r="F7" s="459"/>
      <c r="G7" s="459"/>
      <c r="H7" s="459"/>
      <c r="I7" s="459"/>
      <c r="J7" s="459"/>
      <c r="K7" s="459"/>
      <c r="L7" s="459"/>
      <c r="M7" s="459"/>
    </row>
    <row r="8" spans="1:13" x14ac:dyDescent="0.25">
      <c r="A8" s="459"/>
      <c r="B8" s="459"/>
      <c r="C8" s="459"/>
      <c r="D8" s="459"/>
      <c r="E8" s="459"/>
      <c r="F8" s="459"/>
      <c r="G8" s="459"/>
      <c r="H8" s="459"/>
      <c r="I8" s="459"/>
      <c r="J8" s="459"/>
      <c r="K8" s="459"/>
      <c r="L8" s="459"/>
      <c r="M8" s="459"/>
    </row>
    <row r="9" spans="1:13" x14ac:dyDescent="0.25">
      <c r="A9" s="459"/>
      <c r="B9" s="459"/>
      <c r="C9" s="459"/>
      <c r="D9" s="459"/>
      <c r="E9" s="459"/>
      <c r="F9" s="459"/>
      <c r="G9" s="459"/>
      <c r="H9" s="459"/>
      <c r="I9" s="459"/>
      <c r="J9" s="459"/>
      <c r="K9" s="459"/>
      <c r="L9" s="459"/>
      <c r="M9" s="459"/>
    </row>
    <row r="10" spans="1:13" x14ac:dyDescent="0.25">
      <c r="A10" s="459"/>
      <c r="B10" s="459"/>
      <c r="C10" s="459"/>
      <c r="D10" s="459"/>
      <c r="E10" s="459"/>
      <c r="F10" s="459"/>
      <c r="G10" s="459"/>
      <c r="H10" s="459"/>
      <c r="I10" s="459"/>
      <c r="J10" s="459"/>
      <c r="K10" s="459"/>
      <c r="L10" s="459"/>
      <c r="M10" s="459"/>
    </row>
    <row r="11" spans="1:13" x14ac:dyDescent="0.25">
      <c r="A11" s="459"/>
      <c r="B11" s="459"/>
      <c r="C11" s="459"/>
      <c r="D11" s="459"/>
      <c r="E11" s="459"/>
      <c r="F11" s="459"/>
      <c r="G11" s="459"/>
      <c r="H11" s="459"/>
      <c r="I11" s="459"/>
      <c r="J11" s="459"/>
      <c r="K11" s="459"/>
      <c r="L11" s="459"/>
      <c r="M11" s="459"/>
    </row>
    <row r="12" spans="1:13" x14ac:dyDescent="0.25">
      <c r="A12" s="6"/>
      <c r="B12" s="6"/>
      <c r="C12" s="6"/>
      <c r="D12" s="6"/>
      <c r="E12" s="6"/>
      <c r="F12" s="6"/>
      <c r="G12" s="6"/>
      <c r="H12" s="6"/>
      <c r="I12" s="6"/>
      <c r="J12" s="6"/>
      <c r="K12" s="6"/>
      <c r="L12" s="6"/>
      <c r="M12" s="6"/>
    </row>
    <row r="13" spans="1:13" x14ac:dyDescent="0.25">
      <c r="A13" s="12" t="s">
        <v>185</v>
      </c>
    </row>
    <row r="15" spans="1:13" x14ac:dyDescent="0.25">
      <c r="A15" s="1" t="s">
        <v>188</v>
      </c>
    </row>
    <row r="16" spans="1:13" x14ac:dyDescent="0.25">
      <c r="A16" s="459" t="s">
        <v>189</v>
      </c>
      <c r="B16" s="459"/>
      <c r="C16" s="459"/>
      <c r="D16" s="459"/>
      <c r="E16" s="459"/>
      <c r="F16" s="459"/>
      <c r="G16" s="459"/>
      <c r="H16" s="459"/>
      <c r="I16" s="459"/>
      <c r="J16" s="459"/>
      <c r="K16" s="459"/>
      <c r="L16" s="459"/>
    </row>
    <row r="17" spans="1:12" x14ac:dyDescent="0.25">
      <c r="A17" s="459"/>
      <c r="B17" s="459"/>
      <c r="C17" s="459"/>
      <c r="D17" s="459"/>
      <c r="E17" s="459"/>
      <c r="F17" s="459"/>
      <c r="G17" s="459"/>
      <c r="H17" s="459"/>
      <c r="I17" s="459"/>
      <c r="J17" s="459"/>
      <c r="K17" s="459"/>
      <c r="L17" s="459"/>
    </row>
    <row r="18" spans="1:12" x14ac:dyDescent="0.25">
      <c r="A18" s="459"/>
      <c r="B18" s="459"/>
      <c r="C18" s="459"/>
      <c r="D18" s="459"/>
      <c r="E18" s="459"/>
      <c r="F18" s="459"/>
      <c r="G18" s="459"/>
      <c r="H18" s="459"/>
      <c r="I18" s="459"/>
      <c r="J18" s="459"/>
      <c r="K18" s="459"/>
      <c r="L18" s="459"/>
    </row>
    <row r="19" spans="1:12" x14ac:dyDescent="0.25">
      <c r="A19" s="459"/>
      <c r="B19" s="459"/>
      <c r="C19" s="459"/>
      <c r="D19" s="459"/>
      <c r="E19" s="459"/>
      <c r="F19" s="459"/>
      <c r="G19" s="459"/>
      <c r="H19" s="459"/>
      <c r="I19" s="459"/>
      <c r="J19" s="459"/>
      <c r="K19" s="459"/>
      <c r="L19" s="459"/>
    </row>
    <row r="20" spans="1:12" x14ac:dyDescent="0.25">
      <c r="A20" s="459"/>
      <c r="B20" s="459"/>
      <c r="C20" s="459"/>
      <c r="D20" s="459"/>
      <c r="E20" s="459"/>
      <c r="F20" s="459"/>
      <c r="G20" s="459"/>
      <c r="H20" s="459"/>
      <c r="I20" s="459"/>
      <c r="J20" s="459"/>
      <c r="K20" s="459"/>
      <c r="L20" s="459"/>
    </row>
    <row r="21" spans="1:12" x14ac:dyDescent="0.25">
      <c r="A21" s="459"/>
      <c r="B21" s="459"/>
      <c r="C21" s="459"/>
      <c r="D21" s="459"/>
      <c r="E21" s="459"/>
      <c r="F21" s="459"/>
      <c r="G21" s="459"/>
      <c r="H21" s="459"/>
      <c r="I21" s="459"/>
      <c r="J21" s="459"/>
      <c r="K21" s="459"/>
      <c r="L21" s="459"/>
    </row>
    <row r="22" spans="1:12" x14ac:dyDescent="0.25">
      <c r="A22" s="1" t="s">
        <v>190</v>
      </c>
    </row>
    <row r="23" spans="1:12" x14ac:dyDescent="0.25">
      <c r="A23" s="459" t="s">
        <v>191</v>
      </c>
      <c r="B23" s="459"/>
      <c r="C23" s="459"/>
      <c r="D23" s="459"/>
      <c r="E23" s="459"/>
      <c r="F23" s="459"/>
      <c r="G23" s="459"/>
      <c r="H23" s="459"/>
      <c r="I23" s="459"/>
      <c r="J23" s="459"/>
      <c r="K23" s="459"/>
      <c r="L23" s="459"/>
    </row>
    <row r="24" spans="1:12" x14ac:dyDescent="0.25">
      <c r="A24" s="459"/>
      <c r="B24" s="459"/>
      <c r="C24" s="459"/>
      <c r="D24" s="459"/>
      <c r="E24" s="459"/>
      <c r="F24" s="459"/>
      <c r="G24" s="459"/>
      <c r="H24" s="459"/>
      <c r="I24" s="459"/>
      <c r="J24" s="459"/>
      <c r="K24" s="459"/>
      <c r="L24" s="459"/>
    </row>
    <row r="25" spans="1:12" x14ac:dyDescent="0.25">
      <c r="A25" s="459"/>
      <c r="B25" s="459"/>
      <c r="C25" s="459"/>
      <c r="D25" s="459"/>
      <c r="E25" s="459"/>
      <c r="F25" s="459"/>
      <c r="G25" s="459"/>
      <c r="H25" s="459"/>
      <c r="I25" s="459"/>
      <c r="J25" s="459"/>
      <c r="K25" s="459"/>
      <c r="L25" s="459"/>
    </row>
    <row r="27" spans="1:12" x14ac:dyDescent="0.25">
      <c r="B27" s="5" t="s">
        <v>170</v>
      </c>
      <c r="C27" t="s">
        <v>192</v>
      </c>
    </row>
    <row r="28" spans="1:12" x14ac:dyDescent="0.25">
      <c r="B28" s="5" t="s">
        <v>172</v>
      </c>
      <c r="C28" t="s">
        <v>207</v>
      </c>
    </row>
    <row r="29" spans="1:12" x14ac:dyDescent="0.25">
      <c r="B29" s="5" t="s">
        <v>194</v>
      </c>
      <c r="C29" t="s">
        <v>195</v>
      </c>
    </row>
    <row r="30" spans="1:12" x14ac:dyDescent="0.25">
      <c r="B30" s="5" t="s">
        <v>196</v>
      </c>
      <c r="C30" t="s">
        <v>197</v>
      </c>
    </row>
    <row r="32" spans="1:12" x14ac:dyDescent="0.25">
      <c r="A32" s="1" t="s">
        <v>213</v>
      </c>
    </row>
    <row r="33" spans="1:12" x14ac:dyDescent="0.25">
      <c r="A33" s="459" t="s">
        <v>214</v>
      </c>
      <c r="B33" s="459"/>
      <c r="C33" s="459"/>
      <c r="D33" s="459"/>
      <c r="E33" s="459"/>
      <c r="F33" s="459"/>
      <c r="G33" s="459"/>
      <c r="H33" s="459"/>
      <c r="I33" s="459"/>
      <c r="J33" s="459"/>
      <c r="K33" s="459"/>
      <c r="L33" s="459"/>
    </row>
    <row r="34" spans="1:12" x14ac:dyDescent="0.25">
      <c r="A34" s="459"/>
      <c r="B34" s="459"/>
      <c r="C34" s="459"/>
      <c r="D34" s="459"/>
      <c r="E34" s="459"/>
      <c r="F34" s="459"/>
      <c r="G34" s="459"/>
      <c r="H34" s="459"/>
      <c r="I34" s="459"/>
      <c r="J34" s="459"/>
      <c r="K34" s="459"/>
      <c r="L34" s="459"/>
    </row>
    <row r="35" spans="1:12" x14ac:dyDescent="0.25">
      <c r="A35" s="459"/>
      <c r="B35" s="459"/>
      <c r="C35" s="459"/>
      <c r="D35" s="459"/>
      <c r="E35" s="459"/>
      <c r="F35" s="459"/>
      <c r="G35" s="459"/>
      <c r="H35" s="459"/>
      <c r="I35" s="459"/>
      <c r="J35" s="459"/>
      <c r="K35" s="459"/>
      <c r="L35" s="459"/>
    </row>
    <row r="36" spans="1:12" x14ac:dyDescent="0.25">
      <c r="A36" s="459"/>
      <c r="B36" s="459"/>
      <c r="C36" s="459"/>
      <c r="D36" s="459"/>
      <c r="E36" s="459"/>
      <c r="F36" s="459"/>
      <c r="G36" s="459"/>
      <c r="H36" s="459"/>
      <c r="I36" s="459"/>
      <c r="J36" s="459"/>
      <c r="K36" s="459"/>
      <c r="L36" s="459"/>
    </row>
    <row r="37" spans="1:12" x14ac:dyDescent="0.25">
      <c r="A37" s="459"/>
      <c r="B37" s="459"/>
      <c r="C37" s="459"/>
      <c r="D37" s="459"/>
      <c r="E37" s="459"/>
      <c r="F37" s="459"/>
      <c r="G37" s="459"/>
      <c r="H37" s="459"/>
      <c r="I37" s="459"/>
      <c r="J37" s="459"/>
      <c r="K37" s="459"/>
      <c r="L37" s="459"/>
    </row>
    <row r="38" spans="1:12" x14ac:dyDescent="0.25">
      <c r="A38" s="459"/>
      <c r="B38" s="459"/>
      <c r="C38" s="459"/>
      <c r="D38" s="459"/>
      <c r="E38" s="459"/>
      <c r="F38" s="459"/>
      <c r="G38" s="459"/>
      <c r="H38" s="459"/>
      <c r="I38" s="459"/>
      <c r="J38" s="459"/>
      <c r="K38" s="459"/>
      <c r="L38" s="459"/>
    </row>
    <row r="40" spans="1:12" x14ac:dyDescent="0.25">
      <c r="A40" s="1" t="s">
        <v>215</v>
      </c>
    </row>
    <row r="41" spans="1:12" x14ac:dyDescent="0.25">
      <c r="A41" t="s">
        <v>216</v>
      </c>
    </row>
    <row r="43" spans="1:12" x14ac:dyDescent="0.25">
      <c r="B43" s="5" t="s">
        <v>170</v>
      </c>
      <c r="C43" s="459" t="s">
        <v>217</v>
      </c>
      <c r="D43" s="459"/>
      <c r="E43" s="459"/>
      <c r="F43" s="459"/>
      <c r="G43" s="459"/>
      <c r="H43" s="459"/>
      <c r="I43" s="459"/>
      <c r="J43" s="459"/>
      <c r="K43" s="459"/>
      <c r="L43" s="459"/>
    </row>
    <row r="44" spans="1:12" x14ac:dyDescent="0.25">
      <c r="B44" s="5"/>
      <c r="C44" s="459"/>
      <c r="D44" s="459"/>
      <c r="E44" s="459"/>
      <c r="F44" s="459"/>
      <c r="G44" s="459"/>
      <c r="H44" s="459"/>
      <c r="I44" s="459"/>
      <c r="J44" s="459"/>
      <c r="K44" s="459"/>
      <c r="L44" s="459"/>
    </row>
    <row r="45" spans="1:12" x14ac:dyDescent="0.25">
      <c r="B45" s="5"/>
    </row>
    <row r="46" spans="1:12" x14ac:dyDescent="0.25">
      <c r="B46" s="5" t="s">
        <v>172</v>
      </c>
      <c r="C46" t="s">
        <v>218</v>
      </c>
    </row>
    <row r="47" spans="1:12" x14ac:dyDescent="0.25">
      <c r="B47" s="5"/>
    </row>
    <row r="48" spans="1:12" x14ac:dyDescent="0.25">
      <c r="B48" s="5" t="s">
        <v>194</v>
      </c>
      <c r="C48" s="459" t="s">
        <v>219</v>
      </c>
      <c r="D48" s="459"/>
      <c r="E48" s="459"/>
      <c r="F48" s="459"/>
      <c r="G48" s="459"/>
      <c r="H48" s="459"/>
      <c r="I48" s="459"/>
      <c r="J48" s="459"/>
      <c r="K48" s="459"/>
      <c r="L48" s="459"/>
    </row>
    <row r="49" spans="2:12" x14ac:dyDescent="0.25">
      <c r="C49" s="459"/>
      <c r="D49" s="459"/>
      <c r="E49" s="459"/>
      <c r="F49" s="459"/>
      <c r="G49" s="459"/>
      <c r="H49" s="459"/>
      <c r="I49" s="459"/>
      <c r="J49" s="459"/>
      <c r="K49" s="459"/>
      <c r="L49" s="459"/>
    </row>
    <row r="51" spans="2:12" x14ac:dyDescent="0.25">
      <c r="B51" s="5" t="s">
        <v>196</v>
      </c>
      <c r="C51" t="s">
        <v>220</v>
      </c>
    </row>
    <row r="53" spans="2:12" x14ac:dyDescent="0.25">
      <c r="B53" s="5" t="s">
        <v>221</v>
      </c>
      <c r="C53" t="s">
        <v>222</v>
      </c>
    </row>
    <row r="55" spans="2:12" x14ac:dyDescent="0.25">
      <c r="B55" s="5" t="s">
        <v>223</v>
      </c>
      <c r="C55" s="459" t="s">
        <v>224</v>
      </c>
      <c r="D55" s="459"/>
      <c r="E55" s="459"/>
      <c r="F55" s="459"/>
      <c r="G55" s="459"/>
      <c r="H55" s="459"/>
      <c r="I55" s="459"/>
      <c r="J55" s="459"/>
      <c r="K55" s="459"/>
      <c r="L55" s="459"/>
    </row>
    <row r="56" spans="2:12" x14ac:dyDescent="0.25">
      <c r="C56" s="459"/>
      <c r="D56" s="459"/>
      <c r="E56" s="459"/>
      <c r="F56" s="459"/>
      <c r="G56" s="459"/>
      <c r="H56" s="459"/>
      <c r="I56" s="459"/>
      <c r="J56" s="459"/>
      <c r="K56" s="459"/>
      <c r="L56" s="459"/>
    </row>
    <row r="58" spans="2:12" x14ac:dyDescent="0.25">
      <c r="B58" s="5" t="s">
        <v>225</v>
      </c>
      <c r="C58" t="s">
        <v>226</v>
      </c>
    </row>
    <row r="60" spans="2:12" x14ac:dyDescent="0.25">
      <c r="B60" s="5" t="s">
        <v>227</v>
      </c>
      <c r="C60" s="459" t="s">
        <v>228</v>
      </c>
      <c r="D60" s="459"/>
      <c r="E60" s="459"/>
      <c r="F60" s="459"/>
      <c r="G60" s="459"/>
      <c r="H60" s="459"/>
      <c r="I60" s="459"/>
      <c r="J60" s="459"/>
      <c r="K60" s="459"/>
      <c r="L60" s="459"/>
    </row>
    <row r="61" spans="2:12" x14ac:dyDescent="0.25">
      <c r="C61" s="459"/>
      <c r="D61" s="459"/>
      <c r="E61" s="459"/>
      <c r="F61" s="459"/>
      <c r="G61" s="459"/>
      <c r="H61" s="459"/>
      <c r="I61" s="459"/>
      <c r="J61" s="459"/>
      <c r="K61" s="459"/>
      <c r="L61" s="459"/>
    </row>
    <row r="63" spans="2:12" x14ac:dyDescent="0.25">
      <c r="B63" s="5" t="s">
        <v>229</v>
      </c>
      <c r="C63" t="s">
        <v>230</v>
      </c>
    </row>
    <row r="65" spans="1:12" x14ac:dyDescent="0.25">
      <c r="A65" s="12" t="s">
        <v>231</v>
      </c>
    </row>
    <row r="66" spans="1:12" x14ac:dyDescent="0.25">
      <c r="A66" s="25" t="s">
        <v>232</v>
      </c>
    </row>
    <row r="67" spans="1:12" x14ac:dyDescent="0.25">
      <c r="A67" s="12"/>
    </row>
    <row r="68" spans="1:12" x14ac:dyDescent="0.25">
      <c r="A68" s="12"/>
      <c r="C68" s="29" t="s">
        <v>135</v>
      </c>
      <c r="D68" s="29" t="s">
        <v>233</v>
      </c>
      <c r="E68" s="29" t="s">
        <v>234</v>
      </c>
      <c r="F68" s="29"/>
    </row>
    <row r="69" spans="1:12" x14ac:dyDescent="0.25">
      <c r="A69" s="12"/>
      <c r="B69" s="27" t="s">
        <v>235</v>
      </c>
    </row>
    <row r="70" spans="1:12" x14ac:dyDescent="0.25">
      <c r="A70" s="12"/>
      <c r="C70" s="26" t="s">
        <v>236</v>
      </c>
      <c r="D70" t="s">
        <v>237</v>
      </c>
    </row>
    <row r="71" spans="1:12" x14ac:dyDescent="0.25">
      <c r="A71" s="12"/>
      <c r="C71" s="26" t="s">
        <v>238</v>
      </c>
      <c r="D71" s="12"/>
      <c r="E71" t="s">
        <v>239</v>
      </c>
    </row>
    <row r="72" spans="1:12" x14ac:dyDescent="0.25">
      <c r="A72" s="12"/>
      <c r="C72" s="26" t="s">
        <v>240</v>
      </c>
      <c r="D72" s="12"/>
      <c r="E72" t="s">
        <v>241</v>
      </c>
    </row>
    <row r="73" spans="1:12" x14ac:dyDescent="0.25">
      <c r="A73" s="12"/>
      <c r="C73" s="26" t="s">
        <v>242</v>
      </c>
      <c r="E73" t="s">
        <v>243</v>
      </c>
    </row>
    <row r="74" spans="1:12" x14ac:dyDescent="0.25">
      <c r="A74" s="12"/>
      <c r="C74" s="26" t="s">
        <v>244</v>
      </c>
      <c r="D74" t="s">
        <v>245</v>
      </c>
    </row>
    <row r="75" spans="1:12" x14ac:dyDescent="0.25">
      <c r="A75" s="12"/>
      <c r="C75" s="26" t="s">
        <v>246</v>
      </c>
      <c r="D75" t="s">
        <v>247</v>
      </c>
    </row>
    <row r="76" spans="1:12" x14ac:dyDescent="0.25">
      <c r="A76" s="12"/>
      <c r="C76" s="26" t="s">
        <v>248</v>
      </c>
      <c r="D76" t="s">
        <v>249</v>
      </c>
    </row>
    <row r="77" spans="1:12" x14ac:dyDescent="0.25">
      <c r="A77" s="12"/>
      <c r="B77" s="27" t="s">
        <v>250</v>
      </c>
      <c r="C77" s="26"/>
    </row>
    <row r="78" spans="1:12" x14ac:dyDescent="0.25">
      <c r="A78" s="12"/>
      <c r="C78" s="26" t="s">
        <v>251</v>
      </c>
      <c r="D78" t="s">
        <v>252</v>
      </c>
    </row>
    <row r="79" spans="1:12" x14ac:dyDescent="0.25">
      <c r="A79" s="12"/>
    </row>
    <row r="80" spans="1:12" x14ac:dyDescent="0.25">
      <c r="A80" s="475" t="s">
        <v>253</v>
      </c>
      <c r="B80" s="475"/>
      <c r="C80" s="475"/>
      <c r="D80" s="475"/>
      <c r="E80" s="475"/>
      <c r="F80" s="475"/>
      <c r="G80" s="475"/>
      <c r="H80" s="475"/>
      <c r="I80" s="475"/>
      <c r="J80" s="475"/>
      <c r="K80" s="475"/>
      <c r="L80" s="475"/>
    </row>
    <row r="81" spans="1:12" x14ac:dyDescent="0.25">
      <c r="A81" s="475"/>
      <c r="B81" s="475"/>
      <c r="C81" s="475"/>
      <c r="D81" s="475"/>
      <c r="E81" s="475"/>
      <c r="F81" s="475"/>
      <c r="G81" s="475"/>
      <c r="H81" s="475"/>
      <c r="I81" s="475"/>
      <c r="J81" s="475"/>
      <c r="K81" s="475"/>
      <c r="L81" s="475"/>
    </row>
    <row r="82" spans="1:12" x14ac:dyDescent="0.25">
      <c r="A82" s="475"/>
      <c r="B82" s="475"/>
      <c r="C82" s="475"/>
      <c r="D82" s="475"/>
      <c r="E82" s="475"/>
      <c r="F82" s="475"/>
      <c r="G82" s="475"/>
      <c r="H82" s="475"/>
      <c r="I82" s="475"/>
      <c r="J82" s="475"/>
      <c r="K82" s="475"/>
      <c r="L82" s="475"/>
    </row>
    <row r="83" spans="1:12" x14ac:dyDescent="0.25">
      <c r="A83" s="475"/>
      <c r="B83" s="475"/>
      <c r="C83" s="475"/>
      <c r="D83" s="475"/>
      <c r="E83" s="475"/>
      <c r="F83" s="475"/>
      <c r="G83" s="475"/>
      <c r="H83" s="475"/>
      <c r="I83" s="475"/>
      <c r="J83" s="475"/>
      <c r="K83" s="475"/>
      <c r="L83" s="475"/>
    </row>
    <row r="84" spans="1:12" x14ac:dyDescent="0.25">
      <c r="A84" s="475"/>
      <c r="B84" s="475"/>
      <c r="C84" s="475"/>
      <c r="D84" s="475"/>
      <c r="E84" s="475"/>
      <c r="F84" s="475"/>
      <c r="G84" s="475"/>
      <c r="H84" s="475"/>
      <c r="I84" s="475"/>
      <c r="J84" s="475"/>
      <c r="K84" s="475"/>
      <c r="L84" s="475"/>
    </row>
    <row r="85" spans="1:12" x14ac:dyDescent="0.25">
      <c r="A85" s="475"/>
      <c r="B85" s="475"/>
      <c r="C85" s="475"/>
      <c r="D85" s="475"/>
      <c r="E85" s="475"/>
      <c r="F85" s="475"/>
      <c r="G85" s="475"/>
      <c r="H85" s="475"/>
      <c r="I85" s="475"/>
      <c r="J85" s="475"/>
      <c r="K85" s="475"/>
      <c r="L85" s="475"/>
    </row>
    <row r="86" spans="1:12" x14ac:dyDescent="0.25">
      <c r="A86" s="475"/>
      <c r="B86" s="475"/>
      <c r="C86" s="475"/>
      <c r="D86" s="475"/>
      <c r="E86" s="475"/>
      <c r="F86" s="475"/>
      <c r="G86" s="475"/>
      <c r="H86" s="475"/>
      <c r="I86" s="475"/>
      <c r="J86" s="475"/>
      <c r="K86" s="475"/>
      <c r="L86" s="475"/>
    </row>
    <row r="87" spans="1:12" x14ac:dyDescent="0.25">
      <c r="A87" s="12"/>
    </row>
    <row r="88" spans="1:12" x14ac:dyDescent="0.25">
      <c r="A88" s="475" t="s">
        <v>254</v>
      </c>
      <c r="B88" s="475"/>
      <c r="C88" s="475"/>
      <c r="D88" s="475"/>
      <c r="E88" s="475"/>
      <c r="F88" s="475"/>
      <c r="G88" s="475"/>
      <c r="H88" s="475"/>
      <c r="I88" s="475"/>
      <c r="J88" s="475"/>
      <c r="K88" s="475"/>
      <c r="L88" s="475"/>
    </row>
    <row r="89" spans="1:12" x14ac:dyDescent="0.25">
      <c r="A89" s="475"/>
      <c r="B89" s="475"/>
      <c r="C89" s="475"/>
      <c r="D89" s="475"/>
      <c r="E89" s="475"/>
      <c r="F89" s="475"/>
      <c r="G89" s="475"/>
      <c r="H89" s="475"/>
      <c r="I89" s="475"/>
      <c r="J89" s="475"/>
      <c r="K89" s="475"/>
      <c r="L89" s="475"/>
    </row>
    <row r="90" spans="1:12" x14ac:dyDescent="0.25">
      <c r="A90" s="475"/>
      <c r="B90" s="475"/>
      <c r="C90" s="475"/>
      <c r="D90" s="475"/>
      <c r="E90" s="475"/>
      <c r="F90" s="475"/>
      <c r="G90" s="475"/>
      <c r="H90" s="475"/>
      <c r="I90" s="475"/>
      <c r="J90" s="475"/>
      <c r="K90" s="475"/>
      <c r="L90" s="475"/>
    </row>
    <row r="91" spans="1:12" x14ac:dyDescent="0.25">
      <c r="A91" s="12"/>
    </row>
    <row r="92" spans="1:12" x14ac:dyDescent="0.25">
      <c r="A92" s="25" t="s">
        <v>255</v>
      </c>
    </row>
    <row r="93" spans="1:12" x14ac:dyDescent="0.25">
      <c r="A93" s="12"/>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73" t="s">
        <v>256</v>
      </c>
      <c r="B114" s="473"/>
      <c r="C114" s="473"/>
      <c r="D114" s="473"/>
      <c r="E114" s="473"/>
      <c r="F114" s="473"/>
      <c r="G114" s="473"/>
      <c r="H114" s="473"/>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 right="0" top="0" bottom="0" header="0" footer="0"/>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c89e33-59ba-4cf2-9a16-29045ad59c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89EFDE9675794CA113400E2CCA5C21" ma:contentTypeVersion="11" ma:contentTypeDescription="Create a new document." ma:contentTypeScope="" ma:versionID="1b379377148d07f44d27323939b50294">
  <xsd:schema xmlns:xsd="http://www.w3.org/2001/XMLSchema" xmlns:xs="http://www.w3.org/2001/XMLSchema" xmlns:p="http://schemas.microsoft.com/office/2006/metadata/properties" xmlns:ns2="45c89e33-59ba-4cf2-9a16-29045ad59cf1" xmlns:ns3="53d1d447-61bd-4006-b325-610924247c5b" targetNamespace="http://schemas.microsoft.com/office/2006/metadata/properties" ma:root="true" ma:fieldsID="e0fc50246304625c4f1ada7b8926c70b" ns2:_="" ns3:_="">
    <xsd:import namespace="45c89e33-59ba-4cf2-9a16-29045ad59cf1"/>
    <xsd:import namespace="53d1d447-61bd-4006-b325-610924247c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89e33-59ba-4cf2-9a16-29045ad59c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db213aa-2384-4ae1-9745-49e3ff53825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d1d447-61bd-4006-b325-610924247c5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DD8947-F5DB-4045-AB7A-8EA0448E46A8}">
  <ds:schemaRefs>
    <ds:schemaRef ds:uri="http://schemas.microsoft.com/office/2006/metadata/properties"/>
    <ds:schemaRef ds:uri="http://schemas.microsoft.com/office/infopath/2007/PartnerControls"/>
    <ds:schemaRef ds:uri="45c89e33-59ba-4cf2-9a16-29045ad59cf1"/>
  </ds:schemaRefs>
</ds:datastoreItem>
</file>

<file path=customXml/itemProps2.xml><?xml version="1.0" encoding="utf-8"?>
<ds:datastoreItem xmlns:ds="http://schemas.openxmlformats.org/officeDocument/2006/customXml" ds:itemID="{FE281778-39F2-4AFE-8FD5-D379AB3E0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89e33-59ba-4cf2-9a16-29045ad59cf1"/>
    <ds:schemaRef ds:uri="53d1d447-61bd-4006-b325-610924247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5F65F-32B8-4D07-AB3D-C22F49A398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Manager/>
  <Company>MSLC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Ashleigh Perez</dc:creator>
  <cp:keywords/>
  <dc:description/>
  <cp:lastModifiedBy>Stephen Fader</cp:lastModifiedBy>
  <cp:revision/>
  <dcterms:created xsi:type="dcterms:W3CDTF">2020-05-08T16:15:00Z</dcterms:created>
  <dcterms:modified xsi:type="dcterms:W3CDTF">2024-12-17T19:11:11Z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0x010100D889EFDE9675794CA113400E2CCA5C21</vt:lpwstr>
  </property>
  <property fmtid="{D5CDD505-2E9C-101B-9397-08002B2CF9AE}" pid="3" name="MediaServiceImageTags">
    <vt:lpwstr/>
  </property>
</Properties>
</file>