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CareSource\Copies to DCH\"/>
    </mc:Choice>
  </mc:AlternateContent>
  <xr:revisionPtr revIDLastSave="0" documentId="8_{EEEC1AC0-233F-46E1-9D16-A0C5ED9F38B3}" xr6:coauthVersionLast="47" xr6:coauthVersionMax="47" xr10:uidLastSave="{00000000-0000-0000-0000-000000000000}"/>
  <bookViews>
    <workbookView xWindow="2868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5" i="36" l="1"/>
  <c r="F174" i="36"/>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03" i="34" l="1"/>
  <c r="C180" i="34"/>
  <c r="G124" i="34"/>
  <c r="C189"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<sst xmlns="http://schemas.openxmlformats.org/spreadsheetml/2006/main" count="2581" uniqueCount="792">
  <si>
    <t>Georgia Families MHPAEA Parity</t>
  </si>
  <si>
    <t>Health Plan Reporting Tool</t>
  </si>
  <si>
    <t>Health Plan:</t>
  </si>
  <si>
    <t>CareSource</t>
  </si>
  <si>
    <t>Benefit Package</t>
  </si>
  <si>
    <t>Title XIX Children</t>
  </si>
  <si>
    <t>Period Reported On:</t>
  </si>
  <si>
    <t>July 1, 2023-June 30, 2024</t>
  </si>
  <si>
    <t>Tool Completed By:</t>
  </si>
  <si>
    <t>Angela Notestine, Aimee Milam, Stacie Wood, Lisa Wymer, Selena Boyd, Chelsea Lane, and Celeste Acuna</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</si>
  <si>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</si>
  <si>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</si>
  <si>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</si>
  <si>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r>
      <t xml:space="preserve">Purpose: </t>
    </r>
    <r>
      <rPr>
        <sz val="11"/>
        <color theme="1"/>
        <rFont val="Calibri"/>
        <family val="2"/>
        <scheme val="minor"/>
      </rPr>
      <t>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(42 CFR Parts 438, 440, 456 and 457)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</si>
  <si>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</si>
  <si>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</si>
  <si>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</si>
  <si>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</si>
  <si>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</si>
  <si>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</si>
  <si>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</si>
  <si>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</si>
  <si>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</si>
  <si>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</si>
  <si>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</si>
  <si>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</si>
  <si>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</si>
  <si>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</si>
  <si>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</si>
  <si>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</si>
  <si>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</si>
  <si>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</si>
  <si>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</si>
  <si>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</si>
  <si>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</si>
  <si>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</si>
  <si>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</si>
  <si>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</si>
  <si>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</si>
  <si>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</si>
  <si>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</si>
  <si>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</si>
  <si>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</si>
  <si>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</si>
  <si>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</si>
  <si>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</si>
  <si>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</si>
  <si>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</si>
  <si>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</si>
  <si>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</si>
  <si>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</si>
  <si>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</si>
  <si>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</si>
  <si>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</si>
  <si>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</si>
  <si>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</si>
  <si>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</si>
  <si>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</si>
  <si>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</si>
  <si>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</si>
  <si>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</si>
  <si>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</si>
  <si>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</si>
  <si>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</si>
  <si>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</si>
  <si>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</si>
  <si>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</si>
  <si>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</si>
  <si>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</si>
  <si>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</si>
  <si>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</si>
  <si>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</si>
  <si>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</si>
  <si>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</si>
  <si>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</si>
  <si>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</si>
  <si>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</si>
  <si>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</si>
  <si>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</si>
  <si>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</si>
  <si>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</si>
  <si>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</si>
  <si>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</si>
  <si>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</si>
  <si>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</si>
  <si>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</si>
  <si>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</si>
  <si>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</si>
  <si>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</si>
  <si>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</si>
  <si>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</si>
  <si>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</si>
  <si>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</si>
  <si>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</si>
  <si>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</si>
  <si>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</si>
  <si>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</si>
  <si>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</si>
  <si>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</si>
  <si>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</si>
  <si>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</si>
  <si>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</si>
  <si>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</si>
  <si>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</si>
  <si>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</si>
  <si>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</si>
  <si>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</si>
  <si>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</si>
  <si>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</si>
  <si>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</si>
  <si>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</si>
  <si>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</si>
  <si>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</si>
  <si>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</si>
  <si>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</si>
  <si>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</si>
  <si>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</si>
  <si>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</si>
  <si>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</si>
  <si>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</si>
  <si>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</si>
  <si>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</si>
  <si>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</si>
  <si>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GF</t>
  </si>
  <si>
    <t>Georgia Families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</si>
  <si>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</si>
  <si>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</si>
  <si>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</si>
  <si>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</si>
  <si>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</si>
  <si>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</si>
  <si>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</si>
  <si>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</si>
  <si>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</si>
  <si>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</si>
  <si>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</si>
  <si>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</si>
  <si>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</si>
  <si>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</si>
  <si>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</si>
  <si>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</si>
  <si>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</si>
  <si>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</si>
  <si>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</si>
  <si>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</si>
  <si>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</si>
  <si>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</si>
  <si>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Select a Benefit Package</t>
  </si>
  <si>
    <t>Select a Health Plan</t>
  </si>
  <si>
    <t>Amerigroup Community Care</t>
  </si>
  <si>
    <t>Title XIX Adults</t>
  </si>
  <si>
    <t>Title XIX Foster Care and Adoption Assistance</t>
  </si>
  <si>
    <t>Peach State Health Plan</t>
  </si>
  <si>
    <t>Title XXI</t>
  </si>
  <si>
    <t>Yes</t>
  </si>
  <si>
    <t>No</t>
  </si>
  <si>
    <t>OVERVIEW: Aggregate Lifetime and Annual Dollar Limits</t>
  </si>
  <si>
    <t>Federal Register / Vol. 81, No. 61, Part 438 Managed Care, Subpart K, § 438.905 Parity requirements for aggregate lifetime and annual dollar limits.</t>
  </si>
  <si>
    <t>(b) MCOs, PIHPs, or PAHPs with no limit or limits on less than one-third of all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</si>
  <si>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</si>
  <si>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</si>
  <si>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</si>
  <si>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</si>
  <si>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</si>
  <si>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</si>
  <si>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</si>
  <si>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</si>
  <si>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</si>
  <si>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(e) MCO, PIHP, or PAHP not described in this section.</t>
  </si>
  <si>
    <t>A MCO, PIHP, or PAHP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</si>
  <si>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</si>
  <si>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</si>
  <si>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</si>
  <si>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</si>
  <si>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Georgia Families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</si>
  <si>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</si>
  <si>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</si>
  <si>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</si>
  <si>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</si>
  <si>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</si>
  <si>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</si>
  <si>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</si>
  <si>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</si>
  <si>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</si>
  <si>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</si>
  <si>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</si>
  <si>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</si>
  <si>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</si>
  <si>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</si>
  <si>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</si>
  <si>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</si>
  <si>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</si>
  <si>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</si>
  <si>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</si>
  <si>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</si>
  <si>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</si>
  <si>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</si>
  <si>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</si>
  <si>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</si>
  <si>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</si>
  <si>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</si>
  <si>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Georgia Families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</si>
  <si>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</si>
  <si>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</si>
  <si>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</si>
  <si>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</si>
  <si>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</si>
  <si>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</si>
  <si>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Georgia Families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</si>
  <si>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</si>
  <si>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</si>
  <si>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</si>
  <si>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</si>
  <si>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</si>
  <si>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</si>
  <si>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</si>
  <si>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</si>
  <si>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</si>
  <si>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</si>
  <si>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</si>
  <si>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</si>
  <si>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</si>
  <si>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MCO, PIHP, or PAHP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</si>
  <si>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</si>
  <si>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</si>
  <si>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</si>
  <si>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</si>
  <si>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</si>
  <si>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or PAHP; and</t>
  </si>
  <si>
    <t>(ix)</t>
  </si>
  <si>
    <t>Standards for providing access to out-of-network providers.</t>
  </si>
  <si>
    <t>Georgia Families NQTL Reporting</t>
  </si>
  <si>
    <t>The reporting for Georgia Families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</si>
  <si>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</si>
  <si>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</si>
  <si>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</si>
  <si>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</si>
  <si>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</si>
  <si>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</si>
  <si>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</si>
  <si>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</si>
  <si>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</si>
  <si>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</si>
  <si>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</si>
  <si>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</si>
  <si>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</si>
  <si>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</si>
  <si>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</si>
  <si>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</si>
  <si>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</si>
  <si>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</si>
  <si>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</si>
  <si>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</si>
  <si>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</si>
  <si>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</si>
  <si>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</si>
  <si>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</si>
  <si>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</si>
  <si>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</si>
  <si>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</si>
  <si>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</si>
  <si>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</si>
  <si>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CMO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</si>
  <si>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</si>
  <si>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</si>
  <si>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</si>
  <si>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</si>
  <si>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</si>
  <si>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</si>
  <si>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</si>
  <si>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</si>
  <si>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</si>
  <si>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</si>
  <si>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</si>
  <si>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</si>
  <si>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</si>
  <si>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</si>
  <si>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</si>
  <si>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</si>
  <si>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</si>
  <si>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</si>
  <si>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</si>
  <si>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</si>
  <si>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</si>
  <si>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</si>
  <si>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</si>
  <si>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</si>
  <si>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</si>
  <si>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</si>
  <si>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</si>
  <si>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</si>
  <si>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</si>
  <si>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</si>
  <si>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</si>
  <si>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</si>
  <si>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</si>
  <si>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</si>
  <si>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</si>
  <si>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</si>
  <si>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</si>
  <si>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</si>
  <si>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</si>
  <si>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</si>
  <si>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</si>
  <si>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</si>
  <si>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</si>
  <si>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</si>
  <si>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</si>
  <si>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</si>
  <si>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</si>
  <si>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</si>
  <si>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</si>
  <si>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</si>
  <si>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</si>
  <si>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</si>
  <si>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</si>
  <si>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</si>
  <si>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</si>
  <si>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</si>
  <si>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</si>
  <si>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</si>
  <si>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</si>
  <si>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</si>
  <si>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</si>
  <si>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</si>
  <si>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</si>
  <si>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</si>
  <si>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</si>
  <si>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</si>
  <si>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</si>
  <si>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</si>
  <si>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</si>
  <si>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</si>
  <si>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</si>
  <si>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</si>
  <si>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</si>
  <si>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</si>
  <si>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</si>
  <si>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</si>
  <si>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</si>
  <si>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</si>
  <si>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</si>
  <si>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</si>
  <si>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</si>
  <si>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</si>
  <si>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</si>
  <si>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</si>
  <si>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</si>
  <si>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</si>
  <si>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</si>
  <si>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</si>
  <si>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</si>
  <si>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</si>
  <si>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</si>
  <si>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</si>
  <si>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</si>
  <si>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</si>
  <si>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</si>
  <si>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</si>
  <si>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</si>
  <si>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</si>
  <si>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</si>
  <si>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</si>
  <si>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</si>
  <si>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</si>
  <si>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</si>
  <si>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</si>
  <si>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</si>
  <si>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</si>
  <si>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</si>
  <si>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</si>
  <si>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</si>
  <si>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</si>
  <si>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</si>
  <si>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</si>
  <si>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</si>
  <si>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</si>
  <si>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</si>
  <si>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</si>
  <si>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</si>
  <si>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</si>
  <si>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</si>
  <si>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</si>
  <si>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</si>
  <si>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</si>
  <si>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</si>
  <si>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</si>
  <si>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</si>
  <si>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</si>
  <si>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</si>
  <si>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</si>
  <si>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</si>
  <si>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</si>
  <si>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</si>
  <si>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</si>
  <si>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</si>
  <si>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</si>
  <si>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</si>
  <si>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</si>
  <si>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</si>
  <si>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</si>
  <si>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</si>
  <si>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</si>
  <si>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REPORTING: Outpatient Financial Requirements - Other (Non-Office Visit)</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</si>
  <si>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</si>
  <si>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</si>
  <si>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</si>
  <si>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</si>
  <si>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</si>
  <si>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</si>
  <si>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</si>
  <si>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</si>
  <si>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</si>
  <si>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</si>
  <si>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</si>
  <si>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</si>
  <si>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</si>
  <si>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</si>
  <si>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</si>
  <si>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</si>
  <si>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</si>
  <si>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</si>
  <si>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</si>
  <si>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</si>
  <si>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Tier 1: Preferred Generics &amp; Brands</t>
  </si>
  <si>
    <t xml:space="preserve">Tier 2: Non-preferred products with cost $0 to $10 </t>
  </si>
  <si>
    <t>Tier 3: Non-preferred products with cost $10.01 to $25</t>
  </si>
  <si>
    <t>Tier 4: Non-preferred products with cost $25.01 to $50</t>
  </si>
  <si>
    <t>Tier 5: Non-preferred products with cost &gt;$50</t>
  </si>
  <si>
    <t>OON is N/A for Pharmacy</t>
  </si>
  <si>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</si>
  <si>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</si>
  <si>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Income Level 1 - All Tiers</t>
  </si>
  <si>
    <t>Income Level 2 - Tier 1: Preferred Generics &amp; Brands</t>
  </si>
  <si>
    <t xml:space="preserve">Income Level 2 - Tier 2: Non-preferred products with cost $0 to $10 </t>
  </si>
  <si>
    <t>Income Level 2 - Tier 3: Non-preferred products with cost $10.01 to $25</t>
  </si>
  <si>
    <t>Income Level 2 - Tier 4: Non-preferred products with cost $25.01 to $50</t>
  </si>
  <si>
    <t>Income Level 2 - Tier 5: Non-preferred products with cost &gt;$50</t>
  </si>
  <si>
    <t xml:space="preserve">OON is N/A for Pharmacy		</t>
  </si>
  <si>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</si>
  <si>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</si>
  <si>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</si>
  <si>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</si>
  <si>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</si>
  <si>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</si>
  <si>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</si>
  <si>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</si>
  <si>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</si>
  <si>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</si>
  <si>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</si>
  <si>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</si>
  <si>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</si>
  <si>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</si>
  <si>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</si>
  <si>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</si>
  <si>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</si>
  <si>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</si>
  <si>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</si>
  <si>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</si>
  <si>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</si>
  <si>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</si>
  <si>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</si>
  <si>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</si>
  <si>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</si>
  <si>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</si>
  <si>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</si>
  <si>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</si>
  <si>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</si>
  <si>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</si>
  <si>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</si>
  <si>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</si>
  <si>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</si>
  <si>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</si>
  <si>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</si>
  <si>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</si>
  <si>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</si>
  <si>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</si>
  <si>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</si>
  <si>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</si>
  <si>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</si>
  <si>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</si>
  <si>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</si>
  <si>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</si>
  <si>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</si>
  <si>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</si>
  <si>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</si>
  <si>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</si>
  <si>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</si>
  <si>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</si>
  <si>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</si>
  <si>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</si>
  <si>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</si>
  <si>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</si>
  <si>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</si>
  <si>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</si>
  <si>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</si>
  <si>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</si>
  <si>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</si>
  <si>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</si>
  <si>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</si>
  <si>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</si>
  <si>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</si>
  <si>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</si>
  <si>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</si>
  <si>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</si>
  <si>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</si>
  <si>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</si>
  <si>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</si>
  <si>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</si>
  <si>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</si>
  <si>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</si>
  <si>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</si>
  <si>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</si>
  <si>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</si>
  <si>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</si>
  <si>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</si>
  <si>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</si>
  <si>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</si>
  <si>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</si>
  <si>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</si>
  <si>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Clinical information is necessary to request prior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</si>
  <si>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PA to Emergency Benefits; PA may be required for certain post-stabilization Inpatient Services if admitted upon transition.</t>
  </si>
  <si>
    <t>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under NQTL 4.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</si>
  <si>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#1254 UM-Peer to Peer Discussion Policy Procedure-GA Medicaid                                                                                               9. #1255 Standard and Urgent Prior Authorization Policy Procedure-GA Medicaid                                                         10. Continuity of Care-GA MCD-AD-0749  </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</si>
  <si>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
PRESCRIPTION DRUG ANALYSES
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Formulary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</si>
  <si>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in operation, that the processes, strategies, evidentiary standards, and factors used to impose this NQTL on MH/SUD benefits are comparable to and applied no more stringently than the processes, strategies, evidentiary standards, and factors used to impose this same NQTL on medical/surgical benefits in each classification of benefits in which it is imposed.</t>
  </si>
  <si>
    <t>PA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</si>
  <si>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</si>
  <si>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Not applicable</t>
  </si>
  <si>
    <t>1. #0152 Corporate Compliance-Mental Health Parity Policy</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</si>
  <si>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t>
  </si>
  <si>
    <t>PA Auto Approval</t>
  </si>
  <si>
    <t>CareSource utilizes PA requirements for all IP benefits, regardless of whether they are MH/SUD or M/S. CareSource requires a PA for all IP benefits because they are high intensity, high cost benefits and payment is required to cover services 24 hours a day in a medically supervised setting.
An authorization determination is made within 3 calendar days for inpatient of receipt of an authorization request. The number of units that may be obtained without authorization is tied to relevant practice guidelines, provider requests, and the expected number of units needed in a specified time frame. Requests for more than two may require authorization.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t>
  </si>
  <si>
    <t xml:space="preserve">Some outpatient therapy benefits were subject to PA Auto Approval. All auto approvals are monitored to ensure turn around time compliance.
 </t>
  </si>
  <si>
    <t>1. #0609 UM-Utilization Management Policy
2. #609.04 Continuity of Care Procedure
3. #0804 UM--Clinical Criteria Policy-Procedure
4. #1251 UM-Clinical Criteria Policy-Procedure
5. #0807 UM-Timeliness of Decision and Notification Policy-Procedure-GA Medicaid
6. #1257 UM-Timeliness of Decision and Notification Policy-Procedure-GA Medicaid
7. #0815 UM-Notice of Adverse Benefit Determination Policy-Procedure-GA Medicaid
8. #1267 UM-Notice of Adverse Benefit Determination Policy-Procedure-GA Medicaid
9. #1068 UM Application of Clinical Criteria Reviews Policy-Procedure
10. #1248 UM-Out of Network Referrals Policy-Procedure-GA Medicaid
11. #1252 UM-Substance Use Disorder Treatment Policy-Procedure-GA Medicaid
12. #1268 UM-Inpatient Initial and Concurrent Review Policy-Procedure-GA Medicaid</t>
  </si>
  <si>
    <t>PA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</si>
  <si>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</si>
  <si>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CareSource does not apply PA to Emergency Benefits; PA may be required for certain Inpatient Services if admitted upon transition.</t>
  </si>
  <si>
    <t xml:space="preserve">1. #1249 Administrative Denials Policy-Procedure-GA Medicaid
2. #1257 UM-Timeliness of Decision and Notification Policy-Procedure-GA Medicaid
3. #1267 UM-Notice of Adverse Benefit Determination Policy-Procedure-GA Medicaid
4. #1248 UM-Out of Network Referrals Policy-Procedure-GA Medicaid </t>
  </si>
  <si>
    <t>PA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</si>
  <si>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</si>
  <si>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 xml:space="preserve">1, #1251 UM-Clinical Criteria Policy-Procedure
2. #1252 UM-Substance Use Disorder Treatment Policy-Procedure-GA Medicaid
3. #1268 UM-Inpatient Initial and Concurrent Review Policy-Procedure-GA Medicaid                                                4. Continuity of Care-GA MCD-AD-0749    </t>
  </si>
  <si>
    <t>PA Medical Policies</t>
  </si>
  <si>
    <t>CareSource follows MCG Health, Centers for Medicaid and Medicare Services guidelines, state-specific provider manuals, state contracts, filed prior authorization lists, benefit grids, and Evidence of Coverage documents to determine clinical coverage. When guidelines are unclear and additional guidance is necessary, requests are made by CareSource team members to write policies that assist in guiding decisions on coverage. Timelines and deadlines for all policies/policy writing processes remain the same, regardless of policy type (Mental Health [MH]/Substance Use [SUD] or Medical/Surgical [M/S]). Information and/or manuals/regulations used to determine and guide coverage are covered above, and those sources do not differ based on MH/SUD or M/S determinations. They are subject-specific and use appropriate sources. Behavioral health policies use the American Society of Addiction Medicine in conjunction with state-specific Medicaid guidelines when applicable, while physical health policies use standards such as those from the American College of Cardiology with state-specific regulations or federal law for screening and/or preventive medicine. Policy review processes do not change and are not different for MH/SUD versus M/S policies.  Minimum qualifications for policy writers are determined by CareSource management and are listed on individual job descriptions. They are equally stringent for MH/SUD versus M/S and/or required in lieu of experience.
The same types of sources are used for M/S and MH/SUD services based on recognition for the particular subject. For example, published studies are used for both categories of care. M/S determinations consult sources such as the American Journal of Medicine or Negative Pressure Wound Therapy Journal, while MH/SUD experts review studies such as those in the Journal of Psychiatry or Journal of Addiction Medicine. SMEs on the M/S side include but are not limited to surgeons, primary care physicians, and/or obstetrical/gynecological physicians, while SMEs for MH/SUD include but are not limited to psychiatrists, psychologists, or mental health nurses and/or counselors. All reviewers use standard of care guidelines published from sources such as the US Preventative Services Taskforce and/or National Institutes of Health, as well as the Substance Abuse and Mental Health Services Administration and American Society of Addiction Medicine. Reviewers also consult with resources, such as the American College of Obstetricians and Gynecologists and American Society for Metabolic and Bariatric Surgery, as well as the American Psychiatric Association and National Institutes for Mental Health. Use of these sources prevents application of limits applied more stringently to one category of care than another.
CareSource relies upon the same definition of medical necessity for all services without regard to classification. In accordance with state utilization management rules and NCQA accreditation, CareSource relies on licensed professionals with appropriate specialization and training to determine the medical necessity criteria for all services. The CPCG, UMC and CAC are responsible for the development and finalization of medical necessity criteria for all services according to uniform policies for all classifications of benefits.
The Clinical Policy Writer (CPW) is responsible to research and develop moderate to complex medical, behavioral health, and other supporting provider policies, while adhering to company, state and federal guidelines. Among others, some essential functions include supporting operational processes of the Clinical Policy Governance Committee (CPGC), ensuring that all medical policies are compliant with relevant regulations and consistent across all lines of business, researching clinical and scientific literature and consensus guidelines to create work products for team input and CPGC, coordinating with subject matter experts to develop policy positions on issues that impact CareSource from various policy perspectives, and working with business product owners, government relations, and compliance leads to monitor legislative and regulatory activities for potential impact on existing or proposed behavioral health policies.
A bachelor’s degree or equivalent work experience is required, while an advanced degree or equivalent experience is preferred. Minimum writing experience and policy development healthcare knowledge is also preferred. Competencies, knowledge, skills and licensure/certification requirements are all listed on the job descriptions for CPW.
The CPW then follows the Reimbursement and Clinical Writers Standard Operating Procedure, a 64-page document that outlines steps and procedures for creation through completion of CareSource policies. That document can be found at www.caresource.com.
An abbreviated summary of the content of this process is as follows: The CPW schedules an intent meeting with the business owner. Policy triage occurs, including examination of policy intent and direction collaboration. Initial code sets, involving member benefits team, are requested. The CPW works with CareSource management to determine if financial analysis needs to occur. If management determines that analysis is needed, the information is compiled and presented to the Financial Analytic Committee for review prior to proceeding.
At this phase of the process, the CPW then conducts research. The following sources are primary sources for all policies written:
• Cite AutoAuth: An MCG product that allows payers and providers to automatically access evidence-based information in order to facilitate a prior authorization.
• MCG Health: Provides evidence-based medical literature established though assessment of the latest research, scholarly articles and data analysis in order to develop clinical care guidelines used by payers, providers and patients.
• HAYES: Provides evidence-based assessments, evaluations and ratings of clinical programs and health technologies to determine health outcomes and patient safety.
• UpToDate: A continuously updated evidence-based source for the latest medical care knowledge that also includes point of care recommendations.
• Policy Reporter: Connects users to live medical, diagnostic and pharmaceutical policies across the marketplace to assess market trends and organize policy information.
• State-specific provider manuals, state administrative and rule codes, and state Medicaid manuals
• Federal regulations and benefit contract language
Upon conclusion of research, a draft of the policy is created. The policy draft is reviewed by the Utilization Management Department and others, including applicable state-specific market leaders, and a final policy will be edited. Coding and benefits reviews the policy to ensure that any code sets or required/requested configuration tickets are completed.  Configuration addresses any tickets for new or annually revised policies.  
Subject matter experts are personnel who are considered knowledgeable in applicable areas and provide approval for drafts. CareSource Medical Directors and other management staff are continuously involved in the review and approval of drafts. Vendor medical review occurs, if needed, by an independent medical reviewer for any clinical coverage policies with new criteria to determine if the policy meets national standards of care and best practices. CareSource uses AllMed as one independent, medical reviewing company. AllMed partners with nurses and physicians to provide clinical expertise and covers more than 120 different specialties and subspecialists. All physicians are board certified and remain in active practice. Once review occurs by all the above collaborators, a configuration confirmation request is entered and confirmed. Once complete, the policy goes to the Clinical Policy Governance Committee for final review.
The Clinical Policy Governance Committee (CPGC) is the official governing body charged with the approval of new or revised clinical policies relating to medical necessity determinations.  It consists of the following members, including Medical Doctors (MDs), Registered Nurses (RNs) and Doctors of Dental Science (DDSs):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CPGC is responsible for determining whether a proposed clinical policy is clearly defined, clinically evidenced-based, assures a high level of member safety and quality of care, and is in line with core business values and any state requirements.  CPGC writes and presents a charter for committee approval on an annual basis, as well as updating the committee member voting attendance log. CPWs are non-voting members of the CPGC and have varying education and experience levels, including at least a bachelor’s degree or equivalent years of relevant work experience and technical writing experience.
The CPGC places a request for marketing to obtain internal regulatory and external state approvals, post provider network notifications and post, archive, or swap out policies on CareSource’s internet site.  
Clinical coverage policies are reviewed and updated annually by CPGC. PolicyTech generates a list of policies monthly that are assigned to a CPW for annual review. The Policy Department uses the policy’s effective month minus four months to determine the date that the CPGC needs to review and vote on the revised policy.  PolicyTech houses the previous Word and pdf versions of the policy in various stages from draft to published statuses. These documents are used to begin research, coding, and analytics review for a revised draft, which then follows the same process as described above until completion and posting of the final, revised policy.
Additionally, new and emerging technologies are evaluated to determine efficacy and inclusion in CareSource benefits.
New or emerging technologies are those products or equipment innovations, which represent progressive developments for advancements within the medical field.  At the time of review, these innovations are in a state of evolution and will substantially alter business or medical outcomes.
Reviews are completed to evaluate the science behind the technology or equipment, comparisons with existing technology and U.S. Food and Drug Administration (FDA) approval details. Investigative research is completed using at least the same sources used when CPWs write new clinical guidelines or revise current policies. Once research is completed, a presentation is compiled and presented to the New Medical Technology Subcommittee (NMT). This subcommittee reviews the proposed technology’s strengths, limitations, and comparison to existing technology and decides whether the business should go forward with performing a financial analysis of the opportunity. New Medical Technology Subcommittee (NMT) decides to approve the new technologies request and move the request to contracting, pend the request and conduct additional research or answer additional questions, and/or deny the request and relay that denial to the requesting company with a reason for denial.
New Medical Technology Subcommittee (NMT) is a formal mechanism to evaluate and address new developments in technology and new applications of existing technology for inclusion in CareSource’s benefits plan to keep pace with changes and to ensure that members have equitable access to safe and effective care. In addition, CareSource quality best practices dictate a need for a fair and consistent process. The NMT also produces, reviews and approves an annual charter to guide committee action.
 NMT is comprised of medical and quality expertise Medical Doctors (MDs), Registered Nurses (RNs), Doctors of Dental Science (DDSs) and the following: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may include members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following documents support the NQTL design process and do not distinguish between MH/SUD and M/S benefits
• Medical Necessity Determination Policy
• Policy Development Process policy
• Standard Operating Procedure for Medical &amp; Clinical Policy Writers
• Clinical Policy Governance Committee Charter
• New Technologies Committee Charter</t>
  </si>
  <si>
    <t>1. Medical Necessity Determinations AD-0038
2. Policy Development Process-GA MCD-AD-0902</t>
  </si>
  <si>
    <t>PA Length of Stay</t>
  </si>
  <si>
    <t>CareSource utilizes benchmark data for frequency of review and utilization that are compared to claims data year to year.  Authorizations are tied to expected length of stay according to the MCG guidelines.</t>
  </si>
  <si>
    <t>PA length of stay depends on the usual (customary) course of treatment such as therapies (physical, occupational and speech). Certain amount of visits are able to be completed per calendar year such as physical therapy for 50 visits per year.</t>
  </si>
  <si>
    <t>Depends on the usual (customary) course of treatment such as psychotherapy. Certain amount of visits are able to be completed prior to requirement of a prior authorization such as Psychotherapy after 24th visit per year.</t>
  </si>
  <si>
    <t xml:space="preserve">1. #1251 UM-Clinical Criteria Policy-Procedure                             2. #1268 UM-Inpatient Initial and Concurrent Review Policy-Procedure-GA Medicaid                                                3. Continuity of Care-GA MCD-AD-0749    </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</si>
  <si>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</si>
  <si>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</si>
  <si>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</si>
  <si>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</si>
  <si>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</si>
  <si>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</si>
  <si>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</si>
  <si>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CareSource does not apply CCR to Emergency Benefits; PA may be required for certain post-stabilization Inpatient Services if admitted upon transition.</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</si>
  <si>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</si>
  <si>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CCR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</si>
  <si>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CCR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</si>
  <si>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CCR Auto Approval</t>
  </si>
  <si>
    <t xml:space="preserve">Some outpatient therapy benefits were subject to PA Auto Approval. All auto approvals are monitored to ensure turn around time compliance. </t>
  </si>
  <si>
    <t xml:space="preserve">1. #1251 UM-Clinical Criteria Policy-Procedure
2. #1257 UM-Timeliness of Decision and Notification Policy-Procedure-GA Medicaid
3. #1267 UM-Notice of Adverse Benefit Determination Policy-Procedure-GA Medicaid
4. #1068 UM Application of Clinical Criteria Reviews Policy-Procedure
5. #1248 UM-Out of Network Referrals Policy-Procedure-GA Medicaid
6. #1252 UM-Substance Use Disorder Treatment Policy-Procedure-GA Medicaid
7. #1268 UM-Inpatient Initial and Concurrent Review Policy-Procedure-GA Medicaid                                                     8. Continuity of Care-GA MCD-AD-0749     </t>
  </si>
  <si>
    <t>CCR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</si>
  <si>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</si>
  <si>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CareSource does not apply CCR to Emergency Benefits; PA may be required for certain post-stablization Inpatient Services if admitted upon transition.</t>
  </si>
  <si>
    <t xml:space="preserve">1. #1257 UM-Timeliness of Decision and Notification Policy-Procedure-GA Medicaid
2. #1267 UM-Notice of Adverse Benefit Determination Policy-Procedure-GA Medicaid
3. #1248 UM-Out of Network Referrals Policy-Procedure-GA Medicaid                                                  4. #1249 Administrative Denials Policy-Procedure-GA Medicaid </t>
  </si>
  <si>
    <t>CCR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</si>
  <si>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</si>
  <si>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</si>
  <si>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</si>
  <si>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Drug criteria are developed, adopted, and reviewed by appropriate practitioners. The criteria are reviewed and updated as necessary and approved by the Pharmacy and Therapeutics Committee at least annually and as otherwise required by applicable regulatory agencies. Subject matter experts are consulted, and current literature, clinical guidelines, and package inserts are reviewed when policies are written or updated. When a request for a drug is under review, the review criteria is based on the following: 1.) Federal and/or State Regulation 2.) CareSource Pharmacy Policy Statements; 3.) Package Insert 4.) Nationally accepted evidence-based clinical guidelines 5.) Peer-Reviewed Clinical Literature.</t>
  </si>
  <si>
    <t xml:space="preserve">1. #1251 UM-Clinical Criteria Policy-Procedure
2. #1252 UM-Substance Use Disorder Treatment Policy-Procedure-GA Medicaid
3. #1268 UM-Inpatient Initial and Concurrent Review Policy-Procedure-GA Medicaid                                                  4. Continuity of Care-GA MCD-AD-0749    </t>
  </si>
  <si>
    <t>CCR Medical Policies</t>
  </si>
  <si>
    <t>CCR Length of Stay</t>
  </si>
  <si>
    <t xml:space="preserve">1. #1251 UM-Clinical Criteria Policy-Procedure </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</si>
  <si>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</si>
  <si>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</si>
  <si>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</si>
  <si>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</si>
  <si>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</si>
  <si>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</si>
  <si>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</si>
  <si>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</si>
  <si>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 xml:space="preserve">Clinical information is necessary to request retrospective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</si>
  <si>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 xml:space="preserve">Clinical information is necessary to request retrospective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At a minimum, the analysis is based on 6 months of data. The addition, removal, or temporary suspension of the list item is reviewed and approved by the Prior Authorization Committee. The PA process includes the review of clinical information and application of MNC by a licensed RN, certified LPN, physician, or appropriately licensed clinician.
Out of Network Prior Authorizations
CareSource contracts with adequate type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</si>
  <si>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retrospectively review Emergency services. However, a PA may be required for certain Inpatient Services if admitted.</t>
  </si>
  <si>
    <t>CareSource does not apply Retrospective to Emergency Benefits; PA may be required for certain Inpatient Services if admitted upon transition.</t>
  </si>
  <si>
    <t>1. #1258 UM-Post Service Review Policy-Procedure-GA Medicaid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</si>
  <si>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Conditioning of Benefits on Completion of a Course of Treatment</t>
  </si>
  <si>
    <t>CareSource does not require PA for Emergency services.  However, a PA may be required for certain post-stabilization Inpatient Services if admitted.</t>
  </si>
  <si>
    <t>RR Auto Approval</t>
  </si>
  <si>
    <t xml:space="preserve">CareSource utilizes PA requirements for all IP benefits, regardless of whether they are MH/SUD or M/S. CareSource requires a PA for all IP benefits because they are high intensity, high cost benefits and payment is required to cover services 24 hours a day in a medically supervised setting.
An authorization determination is made within 30 calendar days of receipt of authorization request. The number of units that may be obtained without authorization is tied to relevant practice guidelines, provider requests, and the expected number of units needed in a specified time frame. Requests for more than two may require authorization.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 </t>
  </si>
  <si>
    <t>CareSource does require a PA for Emergency Services. However, a PA may be required for certain post-stabilization Inpatient Services if admitted.</t>
  </si>
  <si>
    <t>1. #1258 UM-Post Service Review Policy-Procedure
2. #1251 UM 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t>
  </si>
  <si>
    <t>RR Auto Denial</t>
  </si>
  <si>
    <t xml:space="preserve">1. #1258 UM-Post Service Review Policy-Procedure
2. #1257 UM-Timeliness of Decision and Notification Policy-Procedure-GA Medicaid
3. #1267 UM-Notice of Adverse Benefit Determination Policy-Procedure-GA Medicaid
4. #1248 UM-Out of Network Referrals Policy-Procedure-GA Medicaid                                                  5. #1249 Administrative Denials Policy-Procedure-GA Medicaid </t>
  </si>
  <si>
    <t>RR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</si>
  <si>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</si>
  <si>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1. #1258 UM-Post Service Review Policy-Procedure-GA Medicaid
2. #1251 UM-Clinical Criteria Policy-Procedure
3. #1252 UM-Substance Use Disorder Treatment Policy-Procedure-GA Medicaid</t>
  </si>
  <si>
    <t>RR Medical Policies</t>
  </si>
  <si>
    <t>Not Applicable to Retrospective Reviews.</t>
  </si>
  <si>
    <t>Medical policies offer guidance on determination of medical necessity and appropriateness of care for approved benefits. Benefit determinations and coverage decisions are subject to all the terms and conditions of CareSource including eligibility, definitions, specific inclusions or exclusions, and applicable state or federal laws.
The medical policies do not constitute medical advice or medical care. Treating health care providers are solely responsible for diagnosis, treatment and medical advice. CareSource is not responsible for, does not provide, and does not represent itself as a provider of medical care.
Policies are considered guidelines and are not intended to infer benefits or coverage for a specific member. Benefit determinations are based on the specific facts of each member’s case. If a service or supply is not eligible for coverage, a member and the treating provider may proceed with that service or supply after receiving a denial from CareSource for the requested non-covered service.
Existing clinical policies are regularly reviewed and updated. New policies are added as appropriate, while previous versions are maintained in the policy archive. These policy changes are maintained on this site.</t>
  </si>
  <si>
    <t>PA length of stay depends on the usual (customary) course of treatment such as therapies (physical, occupational and speech). Post service review of the clinical documentation that indicates the medical necessity of service and the severity of the member's condition warranting the amount of service provided.</t>
  </si>
  <si>
    <t>Depends on the usual (customary) course of treatment such as psychotherapy. Post service review of the clinical documentation that indicates the medical necessity of service and the severity of the member's condition warranting the amount of service provided.</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</si>
  <si>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</si>
  <si>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</si>
  <si>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</si>
  <si>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</si>
  <si>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</si>
  <si>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</si>
  <si>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</si>
  <si>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</si>
  <si>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</si>
  <si>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</si>
  <si>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</si>
  <si>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</si>
  <si>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</si>
  <si>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</si>
  <si>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</si>
  <si>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</si>
  <si>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</si>
  <si>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</si>
  <si>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</si>
  <si>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</si>
  <si>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</si>
  <si>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</si>
  <si>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</si>
  <si>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</si>
  <si>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</si>
  <si>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</si>
  <si>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</si>
  <si>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The Preferred Drug List is the list of drugs billed through the pharmacy benefit that CareSource covers for its members. The Preferred Drug List encourages members to use cost-effective medication options including generics and preferred brand name drugs. Drugs that are included on the Preferred Drug List may be subject to additional management such as Prior Authorization or Step Therapy. Drugs that are not included on the Preferred Drug List are available to members through the exception process and medical necessity review as defined in the Member Handbook, the Medical Necessity for Non-Formulary Medications policy, and CareSource Policy &amp; Procedure. 
The Preferred Drug List design principles apply to both M/S and MH/SUD drugs, and the same approach is applied to all drugs. 
Design Factors:
• Regulatory requirements / guidance
• FDA approval
• Annual policy, criteria, or drug class review
• Internal or external review requests
• Clinical appropriateness (exception requests)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Preferred Drug List.
The P&amp;T Committee reviews evidence compiled from published clinical literature, current, accepted clinical guidelines, authoritative compendia, information provided to CareSource by pharmaceutical manufacturers, FDA-approved product labels, etc. The committee makes Preferred Drug List determinations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Preferred Drug List strategy opportunities. All decisions made by the VAC are subject to the review and approval of the P&amp;T Committee to ensure that clinical appropriateness is maintained.
Following recommendations from the Pharmacy Clinical Strategy team, the VAC will select a final Preferred Drug List placement for products designated as “Optional” by the P&amp;T Committee (see P&amp;T Committee charter). Additionally,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</si>
  <si>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DCH)
◦ CareSource Pharmacy &amp; Therapeutics Committee Charter
◦ CareSource Value Assessment Committee Charter
◦ CareSource Georgia Families Member Handbook (pg 40)
◦ 0558 - Pharmacy -  Formulary Drug List and Clinical UM Evaluation Policy
◦ 0558.01 - Pharmacy -  Formulary Drug List and Clinical UM Evaluation Procedure
◦ 0596 - Pharmacy – Pharmacy Exception Process Policy
◦ 0596.01 - Pharmacy – Pharmacy Exception Process Procedure
◦ PAD-0004-GA-MCD - Medical Necessity for Non-Formulary Medications
◦ NCQA UM 11 Element E - Considering Exceptions
◦ CareSource Georgia Medicaid, Georgia Pathways and PeachCare for Kids Preferred Drug List (PDL) (https://www.caresource.com/documents/ga-mmed-1618-ga-mcd-pck-formulary-508/)</t>
  </si>
  <si>
    <t>All Preferred Drug List decisions approved by the CareSource P&amp;T Committee and VAC are implemented by the pharmacy benefit manager (PBM) with whom CareSource contracts to manage claims adjudication. The PBM is responsible for applying Preferred Drug List decisions to the point-of-sale processing of claims for CareSource members. CareSource monitors the timeliness and accuracy of the PBM's implementation of Preferred Drug List decisions to ensure that members receive care as expected.
At times, a provider may determine that a member requires therapy with a drug that is not included on the Preferred Drug List. In these instances, the member or provider may request a coverage exception allowing them to obtain a clinically appropriate non-Preferred drug in accordance with the CareSource Pharmacy Exception Process Policy &amp; Procedure.  The CareSource Pharmacy Operations team reviews these requests against drug-specific criteria approved by the CareSource P&amp;T Committee. When a drug does not have drug-specific criteria, CareSource administrative policies apply. CareSource will provide a decision on all requests within 24 hours.
The Pharmacy Exception Process does not require a clinician to review the request when the request is approved. All denied requests require clinician review.
The CareSource pharmacy team monitors Preferred Drug List changes on a quarterly basis to validate that changes are made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in both the medical/surgical and behavioral health/substance use disorders categories that are included on the Preferred Drug List. 
Additionally, the CareSource pharmacy team monitors denial rates for Preferred Drug List exception requests on a quarterly basis to validate parity compliance. The denial rates for medical/surgical and behavioral health/substance use disorder categories are compared as part of the parity analysis.
CareSource applies the Preferred Drug List Design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</si>
  <si>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applied, that the processes, strategies, evidentiary standards, and factors used to impose this NQTL on behavioral health/substance use disorder benefits are comparable to and applied no more stringently than the processes, strategies, evidentiary standards, and factors used to impose this same NQTL on medical/surgical benefits.</t>
  </si>
  <si>
    <t>Quantity Limits</t>
  </si>
  <si>
    <t>Quantity / Dose Limit: The quantity or dose dispensed may be limited. Quantity / Dose Limits may be applied to a drug regardless of its presence on or off the Preferred Drug List (MCD). 
Design Factors:
• Regulatory requirements / guidance
• FDA approval
• Dose optimization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Quantity / Dose Limits.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Quantity / Dose Limits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</si>
  <si>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0558 - Pharmacy -  Formulary Drug List and Clinical UM Evaluation Policy
◦ 0558.01 - Pharmacy -  Formulary Drug List and Clinical UM Evaluation Procedure
◦ CareSource Pharmacy &amp; Therapeutics Committee Charter
◦ CareSource Value Assessment Committee Charter</t>
  </si>
  <si>
    <t>All utilization management decisions approved by the CareSource P&amp;T Committee and VAC, such as the decision to apply a Quantity / Dose Limit,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Quantity / Dose Limit via electronic portal (ePA) or via fax. These requests are reviewed by the Pharmacy Operations team against the criteria approved by the CareSource P&amp;T Committee and approved or denied based on the information submitted. The Quantity / Dose Limit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both the medical/surgical and behavioral health/substance use disorders categories in the drug database that are subject to a Quantity / Dose Limit restriction.
Additionally, the CareSource pharmacy team monitors denial rates for Quantity / Dose Limit bypass requests on a quarterly basis to validate parity compliance. The denial rates for medical/surgical and behavioral health/substance use disorder categories are compared as part of the parity analysis.
CareSource applies Quantity / Dose Limits without regard to medical/surgical or behavioral health/substance use disorder categories and engages in ongoing analysis of this application to ensure parity compliance.</t>
  </si>
  <si>
    <t>Step Therapy Protocols</t>
  </si>
  <si>
    <t>Step Therapy: A member may be asked to use a drug or a series of drugs before the requested drug. The Step Therapy restriction applies only to drugs that are included on the Preferred Drug List (MCD) and is distinct from an exception clinical appropriateness review as described elsewhere.
Design Factors:
• Regulatory requirements / guidance
• Clinical efficacy
• Safety/tolerability/adverse events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Step Therapy / Fail First restrictions.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step therapy / fail first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</si>
  <si>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a state Department of Medicaid)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(Pharmacy -  Formulary Drug List and Clinical UM Evaluation Procedure)
◦ CareSource Georgia Medicaid, Georgia Pathways and PeachCare for Kids Preferred Drug List (PDL) (https://www.caresource.com/documents/ga-mmed-1618-ga-mcd-pck-formulary-508/)</t>
  </si>
  <si>
    <t>All utilization management decisions approved by the CareSource P&amp;T Committee and VAC, such as the decision to apply a step therapy / fail first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Step Therapy / Fail First restriction via electronic portal (ePA) or via fax. These requests are reviewed by the Pharmacy Operations team against the criteria approved by the CareSource P&amp;T Committee and approved or denied based on the information submitted. Additionally, CareSource complies with all state regulation governing exceptions to Step Therapy / Fail First protocols. The Step Therapy / Fail First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Step Therapy / Fail First restriction.
Additionally, the CareSource pharmacy team monitors denial rates for Step Therapy / Fail First requests on a quarterly basis to validate parity compliance. The denial rates for medical/surgical and behavioral health/substance use disorder categories are compared as part of the parity analysis.
CareSource applies Step Therapy / Fail First restrictions without regard to medical/surgical or behavioral health/substance use disorder categories and engages in ongoing analysis of this application to ensure parity compliance.</t>
  </si>
  <si>
    <t>Potential for Off-Label Use</t>
  </si>
  <si>
    <t>Refer to  Formulary Design above and Clinical Efficacy below. CareSource allows for the coverage of off-label use when included in P&amp;T approved Prior Authorization drug-specific criteria for formulary drugs (as defined under Clinical Efficacy) or when a pharmacy exception request is reviewed against CareSource administrative policies (as defined under Formulary Design).</t>
  </si>
  <si>
    <t>◦ PAD-0061-GA-MCD - Medical Necessity - Off-Label
◦ CareSource Georgia Medicaid, Georgia Pathways and PeachCare for Kids Preferred Drug List (PDL) (https://www.caresource.com/documents/ga-mmed-1618-ga-mcd-pck-formulary-508)</t>
  </si>
  <si>
    <t xml:space="preserve">Refer to  Formulary Design above and Clinical Efficacy below. </t>
  </si>
  <si>
    <t>Clinical Efficacy</t>
  </si>
  <si>
    <t xml:space="preserve">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above.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
</t>
  </si>
  <si>
    <t>◦ Applicable state and federal laws
◦ Applicable contracts and agreements (such as provider agreements between CareSource and DCH)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(Pharmacy -  Formulary Drug List and Clinical UM Evaluation Procedure)
◦ 0152 - Behavioral Health Mental Health Parity Policy
(https://caresource.navexone.com/content/dotNet/documents/?docid=5324)</t>
  </si>
  <si>
    <t>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</si>
  <si>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</si>
  <si>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</si>
  <si>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</si>
  <si>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</si>
  <si>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</si>
  <si>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</si>
  <si>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 xml:space="preserve">CareSource recruits providers to its network based on many factors.  It is the goal of CareSource to have a robust network of providers for ease of member access.  In order to meet this goal network adequacy reports are compiled quarterly and reviewed for recruitment opportunities. In addition provider vendor network options are evaluated regularly by the Strategic Accounts department.  Ultimately contracting and negotiation will take place with providers that are interested in joining CareSource’s network.  In most cases CareSource is open to admissions negotiations with any willing provider.  There are limited occasions in which the network is adequate or saturated in which CareSource may decline a willing provider.  At times contract negotiations may not result in an admissions being dissolved by both CareSource and the provider, most often this is due to rate expectations.  While provider type and specialty is taken into consideration in admission to CareSource’s network the process for acceptance is no different for MH/SUD and Medical/Surgical. As a result of a fully executed contract with intent to join CareSource’s network a credentialing process will commence.   The Credentialing Program establishes consistent policies and procedures for credentialing, re-credentialing and ongoing monitoring of licensed independent practitioners and facilities with whom CS contracts and to ensure compliance with all regulatory requirements related to credentialing activities.  The program description is reviewed, updated and approved by the credentialing committee annually. The Credentialing Program is used to ensure there are critical quality control mechanisms that provide the highest quality of care for our members.  CareSource embraces the Institute of Medicine’s definition that “Quality of care is the degree to which health services for individuals and populations increase the likelihood of desired health outcomes and are consistent with current professional knowledge.”
Upon successful completion of the credentialing program a provider is fully admitted to the CareSource network and moves forward through an operations process to be fully adjudicated and ready for claims acceptance and payment.  Factors and Evidentiary standards that CareSource implements are not limited to:
• Education - Proof of Completion of educational requirements: Graduation from allopathic or osteopathic medical school and completion of residency/other clinical training and experience for specialty and scope of practice
• Licensing - Confirm proof of current, valid licensure or certification w/o material restrictions, conditions or disciplinary actions in all states where health plan practices
• Admitting Privileges - Confirmation of the rights granted to a doctor to admit patients to a particular hospital, without restrictions.
• Accreditation/Certification - Confirm Proof of Completion of accreditation requirements by means of Board Certification or successful completion of all required education and/or training pertinent to one’s specialty, including, but not limited to residency and/or fellowship.
• Valid DEA or Controlled Substances Certificate  - Proof of valid DEA or CSC certificate
• Medicare/Medicaid Program Participation Eligibility - Proof of active unrestricted participation in Medicare and Medicaid Programs
• Work History - Required to provide 5-year employment history with 6 –months or longer gaps explained
• Malpractice Insurance or state approved alternatives - Maintain minimum liability malpractice insurance or acceptable alternative, listing dates of coverage or copy of current liability insurance statement or face page of policy indicating proof of professional liability levels.  Minimum limits vary by state.
• Quality of Care - Review of quality measures included the following:
• Medical malpractice history
• Hospital medical staff performance
• Licensure or specialty board actions or other disciplinary actions, medical or civil
• Lack of member grievances or complaints related to access and service, adverse outcomes, office environment, office staff or other adverse indicators of overall member satisfaction
• Quality of care concerns or actions
• Lack of issues on HHS-OIG or SAM site or state specific exclusion website
• Site visits - CareSource scheduled in-person visit to a providers location for physical evaluation of the premises.
• Type of Service - A provider's specialty or service offering.
• Geographic Market - Physical location of provider.
• Provider Availability - Provider's capacity for new clients
• Service Demand - Membership's need for providers to service a particular benefit.
• Reimbursement Rates - The negotiated price CareSource agrees to pay for a provider for a benefit.
• Closed Panel (not accepting) - The identification of a saturated market space where CareSource determines we are no longer open to accepting additional providers.
• Contract Violation- Any activity that violates an executed provider agreement between CareSource and a provider.
• Contract Language/Negotiation - The process of debating contract language with the goal of coming to agreed terms and executing a contract, or lack of coming to said agreement and thus not executing a contract.
• Regulatory Requirement - Time when a regulatory entity would enforce a provider addition expectation to the CareSource network.
• New Technology - Network admissions motivated by advancements in medical technology for the benefit of CareSource's subscribers.  </t>
  </si>
  <si>
    <t>The Pharmacy Network is managed and maintained by our PBM, Express Scripts.  Express Scripts has a national network of pharmacies of over 68,000 locations with 2,277 within the state of Georgia.
All pharmacies are subject to ongoing credentialing administered by Express Scripts.  Pharmacies must be enrolled with the state of Georgia as well and CareSource and Express Script apply that logic as guided by the Department of Community Health.</t>
  </si>
  <si>
    <t>Policy 427 and 427.01 Network Operations - Mental Health-Substance Abuse Provider Network Policy and Procedure, 147 Credentialing - Provider Selection Criteria Decision Points, CMO Contract 4.8.21.1 DCH is contracting with a single Credentialing Verification Organization (CVO) to conduct credentialing and re-credentialing of Providers for Medicaid and the contracted CMOs. Providers must enroll with Medicaid and/or Georgia Families or Georgia Families 360° by submitting an electronic application and supporting documentation through the CVO’s web-based Provider Credentialing Portal. The Contractor will not conduct its own Credentialing processes and shall accept the CVO’s credentialing and recredentialing determinations. The Contractor cannot appeal the CVO credentialing decision. The Contractor cannot require Providers to submit supplemental or additional information for purposes of conducting a second credentialing process by the Contractor. See Attachment V, Provider Credentialing Process. 1539- Enterprise Provider Contracting Reimbursement Rate and Guardrail Guidelines Policy-Procedure</t>
  </si>
  <si>
    <t>The purpose of the Operational Excellence Oversight OEO monthly  Quality Audit is to review sample of the in-house initial and recredentialed provider data loaded in Cactus (cred system).
OEO Analysts use the Credentialing department’s documented processes to determine procedural accuracy. The Credentialing Director approves the OEO quality audit criteria which includes CAQH, Medicare/Medicaid IDs, Provider license, CLIA, DEA/CDS, specialty, board certification, education, hospital privileges, work history, NPDB query, malpractice coverage, review of documented issues, SAM query, and debarment.
The monthly quality audit information is used by Credentialing leadership for purposes of individual performance oversight. The quality audit findings summarize potential impacts to NCQA standards, regulatory requirements, and financial impacts to the organization.</t>
  </si>
  <si>
    <t>In-Network Establishing Charges and Rates</t>
  </si>
  <si>
    <t>Initial rate guardrails begin in the Provider Analytics department where the financial analysts gather details for the request such as market/state, line of business, contract type and provider type.  The financial analyst will then use reimbursement tools to evaluate competitive guardrail rates, these tools include but are not limited to Policy Reporter and state and/or federal website resources.  The key policy document supporting this process includes details about equity based on provider type and it is clearly defined that there is no parity non-compliance.
 • Benchmarks (in-network, out-of-network rates)- Industry standards for reimbursement rates of medical services, (example reference sources Medicare or Policy Reporter)
• Regional market dynamics - State specific pricing guidelines based on local regulatory requirements.
• Provider Practice Size - Overall size of Provider's practice (patient base).
• Type of Provider - Provider specialty and services offered.
• Qualifications of Provider - Training, experience and licensure of providers.
• Demand for Services - The degree of need for a medical service.
• Network Adequacy/Quantity of provider type- Volume of providers available in a geographical area for any given specialty compared to the membership demand for said services.
• Discretionary Provider Negotiation -  Provider's ability to negotiate rates
• Quality of Care/Outcomes - The measurement of how the provider's care impacts overall health of the member.
• Benefit Offerings - Providers ability to offer covered benefits and additional value added services.
• Member Enrollment/Attribution - Volume of members served by a provider.
• Multiple Products - The influence of a rate based on the motivation to have the provider enrolled in all product offerings.
• Value Based Reimbursement Contracts - Ties incentives for care delivery of the quality provided and rewards providers for efficiency and effectiveness.
• Single Case Agreements - Any negotiation takes place between the out of network provider and CareSource for clinically necessary services.
• Regulatory - Contract requirements for state entities that require specific rates for state defined criteria.
• Affiliation - Situations where there is an established contract with a provider and said provider acquires or merges with another non-contracted provider, rates are then driven by previously executed contract.
• Contract/Compensation methodology - M/S-DRG, Per Diem, Per Case, Per Visit, Per Unit, Fee Schedule, etc.</t>
  </si>
  <si>
    <t>Rates and charges for in network pharmacies are administered through Express Scripts with oversight by CareSource.</t>
  </si>
  <si>
    <t>1539- Enterprise Provider Contracting Reimbursement Rate and Guardrail Guidelines Policy-Procedure, Reimbursement Committee Charter</t>
  </si>
  <si>
    <t xml:space="preserve">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 </t>
  </si>
  <si>
    <t>Out-of-Network Provider Access Standards</t>
  </si>
  <si>
    <t xml:space="preserve">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 </t>
  </si>
  <si>
    <t>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t>
  </si>
  <si>
    <t>With more than 68,000 participating pharmacy locations, CareSource members have a broad spectrum of options when filling their prescriptions. Typically, out-of-network pharmacy claims are not payable but CareSource can work with the Department of Community Health and our PBM in the rare case an exception must be made.</t>
  </si>
  <si>
    <t>0690.04 Continuity of Care Procedure Document
NCQA UM 3
NCQA UM 4
NCQA UM 6
NCQA UM 7
NCQA QI 10
NCQA MED 1 B, C, D, E
42 CFR 422.12</t>
  </si>
  <si>
    <t>Approval protocols, rate guardrails are established by the local market and added to the policy and procedure.  Additionally, inter-rater reliability audits are conducted to evaluate the consistency, accuracy, and timeliness of out-of-network review activities accordingly.</t>
  </si>
  <si>
    <t>Out-of-Network Establishing Charges and Rates</t>
  </si>
  <si>
    <t>During the Utilization management process of approving an authorization, the appropriate team member will assign a pre-approved reimbursement rate, as per written policy.  If the provider is unsatisfied with this rate, they may follow steps outlined in the authorization letter to request a Single Case Agreement, in an attempt to negotiate a new rate.  The SCA department then enters into a negotiation process and if a new rate is established, a new SCA is created and signed internally and externally by the provider.  These items are then documented in the claims payment tool.</t>
  </si>
  <si>
    <t>SOP-Single-case Agreement (SCA) Specialist Process</t>
  </si>
  <si>
    <t>Upon approval of and Out-of-Network Provider's  Single-Case Agreement (SCA), through the negotiation process, the Reimbursement and Payment Policies/procedures are followed for those requested/completed services and benefits, as though they were an In-Network Provider.  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t>
  </si>
  <si>
    <t>Network Limits: In-Network vs Out-of-Network</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</si>
  <si>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</si>
  <si>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</si>
  <si>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</si>
  <si>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no network limits associated with the pharmacy network.</t>
  </si>
  <si>
    <t xml:space="preserve">The Plan makes any decisions to set spend or provider number limits based on Medicaid rules, CMO contract 4.8.3.4, 4.8.23 Out-of-Network Providers, 4.8 Georgia Families Provider Network, 4.10 Provider Contracts and Payments, Policy and Procedure 0443 and 0443.01 - Network Operations - Provider Payment Adjustments Due to Budget Changes        </t>
  </si>
  <si>
    <t>Annual review of Plan Policies and Procedures.</t>
  </si>
  <si>
    <t>Restrictions Based on Geographic Location, Facility Type, or Provider Specialty</t>
  </si>
  <si>
    <t xml:space="preserve">There are limited occasions in which the network is restricted based on geographic location, facility type or provider specialty. Any decision to place a restriction on providers is based on their ability to provide health care services in the contracted service regions, credentialing status, primary specialty and location. </t>
  </si>
  <si>
    <t>CareSource does apply restrictions to the pharmacy network based on guidance from the Department of Community Health. To process pharmacy claims, the pharmacy must be active and registered with the State with a program code that designates them as a supplier of pharmaceuticals (Pharmacy, Miscellaneous Pharmacy Supplies, or Mail Order Pharmacy). Within this logic, there is a geographic restriction to be within the state of Georgia or a 50 mile distance into a surrounding state.</t>
  </si>
  <si>
    <t>The Plan makes decisions to place provider restrictions on geographic location, facility type or Provider Specialty based on Medicaid policy, CMO contract 1.3.3, 4.8.21.1, 4.8.17.2.1.5 and 4.8.17.2.1.6, 4.8.17.2.1.7. Policy and Procedure 0425 and 0425.01 - Network Operations - Maintaining an Adequacy and Diverse Network</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</si>
  <si>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</si>
  <si>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</si>
  <si>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</si>
  <si>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</si>
  <si>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</si>
  <si>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</si>
  <si>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</si>
  <si>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 xml:space="preserve">793 Mental Health Parity Conditions and Classifications Policy 
735 Claims Processing Guidelines </t>
  </si>
  <si>
    <t>In order to accurately pull the claim counts related to Medical/Surgical and Mental Health/SUD, CareSource included paid, partially paid, and denied claims in our universe for Medical/Surgical and Mental Health/SUD. CareSource defines a claim being classified as Medical/Surgical to have the diagnosis code listed in ICD-10 Chapter 5, Sub-chapter 1; sub-chapters 8 and 9, or unless otherwise specified in applicable state law. CareSource defines a claim being classified as MH/SUD to have the diagnosis code listed in ICD-10 Chapter 5, sub-chapters 2-7 and 10-11, or unless otherwise specified in applicable state law. 
For Pharmacy: Pharmacy claims were classified as BH/SUD based on the file provided by the State from a prior consulting firm. We used those therapeutic classifications and included any new drugs/NDC’s in the reporting period. Any drug not classified as BH/SUD was considered 
Med/Surg.</t>
  </si>
  <si>
    <t>CareSource does not identify any disparities as the claims are adjudicated appropriately per CareSource’s Claims Processing Guidelines Policy.</t>
  </si>
  <si>
    <t>Total Count of Paid Claims</t>
  </si>
  <si>
    <t>Total Count of Denied Claims</t>
  </si>
  <si>
    <t>Total Count of Complaints</t>
  </si>
  <si>
    <t xml:space="preserve">1753-Member Complaint System Policy-Procedure-GA Medicaid </t>
  </si>
  <si>
    <t>G&amp;A data was pulled within the G&amp;A system based on diagnosis codes that determined which mental health/substance category to classify the complaint or appeal.</t>
  </si>
  <si>
    <t xml:space="preserve">No Disparity Identified </t>
  </si>
  <si>
    <t>Total Count of Appeals</t>
  </si>
  <si>
    <t>0008.01-Provider Complaint System State Fair Hearing Procedure                                                                         0010.01-Provider Administrative Review-Appeal Procedure-Georgia Medicaid                                 0011.01-PeachCare for Kids Medical Reviews Procedure</t>
  </si>
  <si>
    <t>Total Count of Auto-Adjudicated Claims</t>
  </si>
  <si>
    <t>Average Number of Days to Adjudicate Claims Not Processed By Auto-Adjudication</t>
  </si>
  <si>
    <t>Count of Distinct Members Receiving Services</t>
  </si>
  <si>
    <t>Count of Prior Authorizations Requested</t>
  </si>
  <si>
    <t>N/A</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</si>
  <si>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</si>
  <si>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The UM reporting data uses logic that pulls case specific information within the MMIS to distinguish between M/S, MH and SUD. The logic also includes identification to calculate prior and concurrent volumes.</t>
  </si>
  <si>
    <t xml:space="preserve">Based on analysis, CareSource has determined that the NQTL is applied comparably and no more stringently between MH/SUD and M/S benefits.  More services require PA for M/S, impacting denial percentages but not impacting the stringency of review for M/S or MH/SUD. </t>
  </si>
  <si>
    <t>Count of Prior Authorizations Approved</t>
  </si>
  <si>
    <t>Count of Prior Authorizations Denied</t>
  </si>
  <si>
    <t>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</si>
  <si>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Percent (%) of Prior Authorization Denials</t>
  </si>
  <si>
    <t>Top 5 Reasons for Prior Authorization Denials (attach or embed a listing of all denials and their specific reason)</t>
  </si>
  <si>
    <t>1. Medical Necessity Not Established                                     2. Non-Participating Provider  3..Exceeds Notification Limits                                          4. Not a covered Benefit              5. Administrative Denial</t>
  </si>
  <si>
    <t xml:space="preserve">1. Medical Necessity Not Established                                    2. Non-Participating Provider  3..Exceeds Notification Limits                                          4. Not a covered Benefit             5. Administrative Denialr   </t>
  </si>
  <si>
    <t>1. Medical Necessity Not Established                                     2. Non-Participating Provider  3..Exceeds Notification Limits                                          4. Not a covered Benefit             5. Administrative Denial</t>
  </si>
  <si>
    <t xml:space="preserve">1. Medical Necessity Not Established                                    2. Non-Participating Provider  3..Exceeds Notification Limits                                          4. Not a covered Benefit             5. Administrative Denial </t>
  </si>
  <si>
    <t>1 Non-formulary, 2 Medical Necessity, 3 Off Label, 4 Quantity Limit, 5 Excluded Benefit</t>
  </si>
  <si>
    <t>1 Non-formulary, 2 Medical Necessity, 3 Off Label, 4 Quantity Limit, 5 N/A</t>
  </si>
  <si>
    <t>FY2024PADenialReasons.xlsx                                                       1.Continuity of Care-GA MCD-AD-0749 
2. #1251 UM-Clinical Criteria Policy-Procedure 
3. #1257 UM-Timeliness of Decision and Notification Policy-Procedure-GA Medicaid 
4. #1267 UM-Notice of Adverse Benefit Determination Policy-Procedure-GA Medicaid 
5. #1068 UM Application of Clinical Criteria Reviews Policy-Procedure
6. #1248 UM-Out of Network Referrals Policy-Procedure-GA Medicaid
7. #1252 UM-Substance Use Disorder Treatment Policy-Procedure-GA Medicaid
8. #1268 UM-Inpatient Initial and Concurrent Review Policy-Procedure-GA Medicaid"</t>
  </si>
  <si>
    <t>Count of Prior Authorizations Approved After Appeal</t>
  </si>
  <si>
    <t>0010.03 - Member Clinical Appeal Procedure - GA MCD</t>
  </si>
  <si>
    <t>Average Time of Prior Authorization Decision from Submission</t>
  </si>
  <si>
    <t>2 Days</t>
  </si>
  <si>
    <t>3 Days</t>
  </si>
  <si>
    <t>10 Hours</t>
  </si>
  <si>
    <t xml:space="preserve">1. #1257 UM-Timeliness of Decision and Notification Policy-Procedure-GA Medicaid                                                 2. #1258 UM-Post Service Review Policy-Procedure-GA Medicaid </t>
  </si>
  <si>
    <t>Website Address of Prior Authorization Metrics</t>
  </si>
  <si>
    <t>https://www.caresource.com/ga/providers/provider-portal/prior-authorization/medicaid/</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</si>
  <si>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</si>
  <si>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</si>
  <si>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</si>
  <si>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</si>
  <si>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</si>
  <si>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</si>
  <si>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QR VBR (Quarterly Value Based Reimbursement) Hall Presentation, New Provider Orientation Presentation, NICU Meet and Greet, Planning for Healthy Babies</t>
  </si>
  <si>
    <t>New Provider Orientation Presentation, Major Depression, HEDIS, and how to meet quality standards on the Antidepressant Medication Management (AMM)</t>
  </si>
  <si>
    <t>https://www.caresource.com/ga/providers/education/training-events/medicaid/ 
Job Aid: GA Market SOP Data Pull PRM for Productivity</t>
  </si>
  <si>
    <t>Reviews and analyses of training events presented by the Georgia Network Resources and Training team. Details include: 
1. Registered attendees, names etc
2. Unique practices in attendance, specialities etc
3. Content, Links to Presentations and Materials used
4. Modality, the type of trainings that were presented</t>
  </si>
  <si>
    <t>Types of Available Educational Resources</t>
  </si>
  <si>
    <t>See attached evidence named: Listing of Provider Educational material - Types of resources include, fliers, brochers, web content, Provider Portal Training cources, Health partern rep one on one calls, recorded classes, live/schedule classes and full on demand support via the Provider Services call center team if any item is not meeting the providers needs.</t>
  </si>
  <si>
    <t>Full review of every method of training and training resources made available during the time period.</t>
  </si>
  <si>
    <t>Total Count of Email Campaigns</t>
  </si>
  <si>
    <t>Data not broken down to Inpatient/Outpatient/Emergency/Pharmacy</t>
  </si>
  <si>
    <t xml:space="preserve">
Job Aid: GA Market SOP Data Pull PRM for Productivity</t>
  </si>
  <si>
    <t xml:space="preserve">Total counts from the data pull required in SOP PRM Productivity are pulled monthly and broken down into appointment, email, Phone call, and task.  This productivity is tracked and supplied to Health partner and leadership to ensure adequate outreach to providers.  </t>
  </si>
  <si>
    <t>Total Count of Telephone Campaigns</t>
  </si>
  <si>
    <t>Job Aid: GA Market SOP Data Pull PRM for Productivity</t>
  </si>
  <si>
    <t>Total counts from the data pull required in SOP PRM Productivity are pulled monthly and broken down into appointment, email, Phone call, and task.  This productivity is tracked and supplied to Health partner and leadership to ensure adequate outreach to providers.  During these tracked outreach opportunties many items are reviewed and followed up on.  Education is provided and resources shared for additional trainings and guides.</t>
  </si>
  <si>
    <t>Total Count of In-Person Education Opportunities</t>
  </si>
  <si>
    <t>Total Count of Virtual Education Opportunities</t>
  </si>
  <si>
    <t>Average appointment wait times for services from request to appointment day</t>
  </si>
  <si>
    <t xml:space="preserve">Average Appointment wait times was not collected for the time frames of this review. </t>
  </si>
  <si>
    <t>Access and Availablity Montly Review Meetings deck
Access and Availablity GA Market SOP Reporting
DCH Contract 
Provider Contract
Secret Shopper Data</t>
  </si>
  <si>
    <t xml:space="preserve">Data not available. </t>
  </si>
  <si>
    <t>Percentage of providers not meeting appointment wait time standards identified in contract reference 4.8.19.2.</t>
  </si>
  <si>
    <t>See evidence - (file names, NCQA Table for Clients, 2023 Q3 &amp; Q4, 2024 Q1 &amp; Q2)
Sample Summary: PCP 87.9%, Peds 94.6%, Specialists 95.9%, OBGYN 86.3%</t>
  </si>
  <si>
    <t>See evidence - (file names, NCQA Table for Clients, 2023 Q3 &amp; Q4, 2024 Q1 &amp; Q2)
Sample Summary: BH 65.9%</t>
  </si>
  <si>
    <t>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</si>
  <si>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 xml:space="preserve">Access and availablity presentation review is quarterly.  Once we have identified the gaps the Health Partner teams reaches out directly to any proivder failing.  We provide education on the areas where there was a failure.  We then confirm the email address and we email them the standards.  When we have our next in person site visits we will bring follow up materials. These procedures apply to all provider types. </t>
  </si>
  <si>
    <t>Description of CMOs oversight of appointment wait time standards as identified in contract reference 4.8.19.2. (e.g., not to exceed 14 calendar days for routine PCP visits and mental health visits)</t>
  </si>
  <si>
    <t xml:space="preserve">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t>
  </si>
  <si>
    <t>0239.01 - Network Adequacy - Access and Availability Procedure &amp; Policy
Access and Availablity Montly Review Meetings deck
Access and Availablity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</si>
  <si>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While CareSource is actively completing oversight for wait time standards it is also made the following change, New in 2024 (established  data for Q1 of 2024). CareSource plans to implement 5% incentive reductions.  A 5% reduction will occur on the incentive payout for providers who continue to fail  the A &amp; A quarterly standards.  If a provider continues to fail and education is provided then a 5% penalty will be deducted from the annual payout.</t>
  </si>
  <si>
    <t>Education performed with providers related to appointment wait time standards</t>
  </si>
  <si>
    <t>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standards in place to conduct education to the providers who fail the calls.  The follow up for education in these cases are tracked in PRM and include an email and phone call. 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In 2023/2024 the HP Network Resource and Training team hosted 4 virtual Access and Availability meetings.  The meetings were conducted for each quarter to the providers who failed the Access and Availability Secret Shopper Audit.  Education was provided regarding Access Availability (AA), After Hours (AH) and Secret Shopper (SS) standards.  After the call, the providers received a copy of  the AA and AH standards along with a mouse pad displaying the standards.</t>
  </si>
  <si>
    <t xml:space="preserve">Follow up reporting quarter over quarter to see overall improvement.  </t>
  </si>
  <si>
    <t>Documentation/Policy/Procedures that Patient, Provider, and Payer-to-Payer Application Programming Interfaces (APIs) will identify all services requiring prior authorization</t>
  </si>
  <si>
    <t xml:space="preserve">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</si>
  <si>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https://procedurelookup.caresource.com/ 
https://www.caresource.com/ga/plans/medicaid/benefits-services/pharmacy/preferred-drug-list/</t>
  </si>
  <si>
    <t>Web content, evidence file name - 2024 GA Medicaid Parity Evidence for Provider Education</t>
  </si>
  <si>
    <t xml:space="preserve">Access to all information, training, guides, instruction and tools applies to all provider speciality types. </t>
  </si>
  <si>
    <t>Documentation/Policy/Procedures that Patient, Provider, and Payer-to-Payer Application Programming Interfaces (APIs) will specify documentation requirements for each prior authorization</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</si>
  <si>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133-136)</t>
  </si>
  <si>
    <t>See file named - 2024 GA Medicaid Parity Evidence for Provider Education
In summary online tools, resources and trainings are available to give a provider education on what services/procedures would require authorization. The tool is call the Procedure Look Up tool. Link: https://www.caresource.com/documents/ga-provider-manual.pdf (pages 52-53)</t>
  </si>
  <si>
    <t>Documentation/Policy/Procedures that Patient, Provider, and Payer-to-Payer Application Programming Interfaces (APIs) will have the ability for prior authorization request and response exchanges</t>
  </si>
  <si>
    <t xml:space="preserve">See file named - GA MCD UM Provider Approval/denial Letter templates that act as notifiation for authorization status for providers. </t>
  </si>
  <si>
    <t>Web content, evidence file name - 2024 GA Medicaid Parity Evidence for Provider Education
And all evidence showing Auth status notices sent to providers ("UM Provider Approval/Denial Letter" templates)</t>
  </si>
  <si>
    <t>Certification Statement</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</si>
  <si>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</si>
  <si>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</si>
  <si>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Jason Bearden</t>
  </si>
  <si>
    <t>Georgia Market President</t>
  </si>
  <si>
    <t>Name of Owner or Corporate Officer</t>
  </si>
  <si>
    <t>Job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</si>
</sst>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7"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z val="11"/>
      <color rgb="FF000000"/>
      <name val="Calibri"/>
      <family val="2"/>
    </font>
    <font>
      <sz val="11"/>
      <name val="Calibri"/>
      <family val="2"/>
    </font>
    <font>
      <sz val="11"/>
      <color rgb="FF0000FF"/>
      <name val="Calibri"/>
      <family val="2"/>
    </font>
    <font>
      <sz val="11"/>
      <color rgb="FF242424"/>
      <name val="Aptos Narrow"/>
      <family val="2"/>
    </font>
    <font>
      <i/>
      <sz val="11"/>
      <color theme="1"/>
      <name val="Calibri"/>
      <family val="2"/>
      <charset val="1"/>
    </font>
  </fonts>
  <fills count="17">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solid">
        <fgColor rgb="FFF2F2F2"/>
        <bgColor rgb="FF000000"/>
      </patternFill>
    </fill>
    <fill>
      <patternFill patternType="lightUp">
        <fgColor rgb="FF000000"/>
        <bgColor rgb="FFD9D9D9"/>
      </patternFill>
    </fill>
    <fill>
      <patternFill patternType="lightUp">
        <fgColor rgb="FF000000"/>
        <bgColor rgb="FFF2F2F2"/>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609">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49" fontId="46" fillId="2" borderId="43" xfId="0" applyNumberFormat="1" applyFont="1" applyFill="1" applyBorder="1" applyAlignment="1" applyProtection="1">
      <alignment horizontal="left" vertical="top" wrapText="1"/>
      <protection locked="0"/>
    </xf>
    <xf numFmtId="49" fontId="46" fillId="10" borderId="43" xfId="0" applyNumberFormat="1" applyFont="1"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46" fillId="2" borderId="44" xfId="0" applyFont="1" applyFill="1" applyBorder="1" applyAlignment="1" applyProtection="1">
      <alignment horizontal="left" vertical="top" wrapText="1"/>
      <protection locked="0"/>
    </xf>
    <xf numFmtId="0" fontId="46" fillId="2" borderId="27" xfId="0" applyFont="1" applyFill="1" applyBorder="1" applyAlignment="1" applyProtection="1">
      <alignment horizontal="left" vertical="top" wrapText="1"/>
      <protection locked="0"/>
    </xf>
    <xf numFmtId="0" fontId="46" fillId="10" borderId="44" xfId="0" applyFont="1" applyFill="1" applyBorder="1" applyAlignment="1" applyProtection="1">
      <alignment horizontal="left" vertical="top" wrapText="1"/>
      <protection locked="0"/>
    </xf>
    <xf numFmtId="0" fontId="46" fillId="10" borderId="27" xfId="0" applyFont="1" applyFill="1" applyBorder="1" applyAlignment="1" applyProtection="1">
      <alignment horizontal="left" vertical="top" wrapText="1"/>
      <protection locked="0"/>
    </xf>
    <xf numFmtId="0" fontId="46" fillId="2" borderId="43" xfId="0" applyFont="1" applyFill="1" applyBorder="1" applyAlignment="1" applyProtection="1">
      <alignment horizontal="left" vertical="top" wrapText="1"/>
      <protection locked="0"/>
    </xf>
    <xf numFmtId="0" fontId="46" fillId="10" borderId="43" xfId="0" applyFont="1" applyFill="1" applyBorder="1" applyAlignment="1" applyProtection="1">
      <alignment horizontal="left" vertical="top" wrapText="1"/>
      <protection locked="0"/>
    </xf>
    <xf numFmtId="0" fontId="46" fillId="2" borderId="22" xfId="0" applyFont="1" applyFill="1" applyBorder="1" applyAlignment="1" applyProtection="1">
      <alignment horizontal="left" vertical="top" wrapText="1"/>
      <protection locked="0"/>
    </xf>
    <xf numFmtId="0" fontId="46" fillId="2" borderId="23" xfId="0" applyFont="1" applyFill="1" applyBorder="1" applyAlignment="1" applyProtection="1">
      <alignment horizontal="left" vertical="top" wrapText="1"/>
      <protection locked="0"/>
    </xf>
    <xf numFmtId="0" fontId="46" fillId="10" borderId="22" xfId="0" applyFont="1" applyFill="1" applyBorder="1" applyAlignment="1" applyProtection="1">
      <alignment horizontal="left" vertical="top" wrapText="1"/>
      <protection locked="0"/>
    </xf>
    <xf numFmtId="0" fontId="46" fillId="10" borderId="23" xfId="0" applyFont="1" applyFill="1" applyBorder="1" applyAlignment="1" applyProtection="1">
      <alignment horizontal="left" vertical="top" wrapText="1"/>
      <protection locked="0"/>
    </xf>
    <xf numFmtId="0" fontId="46" fillId="2" borderId="30" xfId="0" applyFont="1" applyFill="1" applyBorder="1" applyAlignment="1" applyProtection="1">
      <alignment horizontal="left" vertical="top" wrapText="1"/>
      <protection locked="0"/>
    </xf>
    <xf numFmtId="0" fontId="46" fillId="10" borderId="30" xfId="0" applyFont="1"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46" fillId="2" borderId="24" xfId="0" applyFont="1" applyFill="1" applyBorder="1" applyAlignment="1" applyProtection="1">
      <alignment horizontal="left" vertical="top" wrapText="1"/>
      <protection locked="0"/>
    </xf>
    <xf numFmtId="0" fontId="46" fillId="2" borderId="25" xfId="0" applyFont="1" applyFill="1" applyBorder="1" applyAlignment="1" applyProtection="1">
      <alignment horizontal="left" vertical="top" wrapText="1"/>
      <protection locked="0"/>
    </xf>
    <xf numFmtId="0" fontId="46" fillId="10" borderId="24" xfId="0" applyFont="1" applyFill="1" applyBorder="1" applyAlignment="1" applyProtection="1">
      <alignment horizontal="left" vertical="top" wrapText="1"/>
      <protection locked="0"/>
    </xf>
    <xf numFmtId="0" fontId="46" fillId="10" borderId="25" xfId="0" applyFont="1" applyFill="1" applyBorder="1" applyAlignment="1" applyProtection="1">
      <alignment horizontal="left" vertical="top" wrapText="1"/>
      <protection locked="0"/>
    </xf>
    <xf numFmtId="0" fontId="46" fillId="2" borderId="31" xfId="0" applyFont="1" applyFill="1" applyBorder="1" applyAlignment="1" applyProtection="1">
      <alignment horizontal="left" vertical="top" wrapText="1"/>
      <protection locked="0"/>
    </xf>
    <xf numFmtId="0" fontId="46" fillId="10" borderId="31" xfId="0" applyFont="1"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 fillId="0" borderId="66" xfId="0" applyFont="1" applyBorder="1" applyAlignment="1" applyProtection="1">
      <alignment horizontal="left" vertical="top" wrapText="1"/>
      <protection hidden="1"/>
    </xf>
    <xf numFmtId="0" fontId="1" fillId="0" borderId="69" xfId="0" applyFont="1" applyBorder="1" applyAlignment="1" applyProtection="1">
      <alignment horizontal="left" vertical="top" wrapText="1"/>
      <protection hidden="1"/>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1" xfId="0" applyFont="1" applyBorder="1" applyAlignment="1" applyProtection="1">
      <alignment horizontal="left" vertical="top" wrapText="1"/>
      <protection hidden="1"/>
    </xf>
    <xf numFmtId="0" fontId="16" fillId="2" borderId="70" xfId="0" applyFont="1" applyFill="1" applyBorder="1" applyAlignment="1" applyProtection="1">
      <alignment horizontal="left" vertical="top" wrapText="1"/>
      <protection locked="0"/>
    </xf>
    <xf numFmtId="0" fontId="16" fillId="2" borderId="71" xfId="0" applyFont="1" applyFill="1" applyBorder="1" applyAlignment="1" applyProtection="1">
      <alignment horizontal="left" vertical="top" wrapText="1"/>
      <protection locked="0"/>
    </xf>
    <xf numFmtId="0" fontId="16" fillId="10" borderId="70"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62" fillId="13" borderId="1" xfId="0" applyFont="1" applyFill="1" applyBorder="1" applyAlignment="1" applyProtection="1">
      <alignment horizontal="center" vertical="center"/>
      <protection locked="0"/>
    </xf>
    <xf numFmtId="3" fontId="62" fillId="14" borderId="1" xfId="0" applyNumberFormat="1" applyFont="1" applyFill="1" applyBorder="1" applyAlignment="1" applyProtection="1">
      <alignment horizontal="center" vertical="center"/>
      <protection locked="0"/>
    </xf>
    <xf numFmtId="0" fontId="62" fillId="14" borderId="1" xfId="0" applyFont="1" applyFill="1" applyBorder="1" applyAlignment="1" applyProtection="1">
      <alignment horizontal="center" vertical="center"/>
      <protection locked="0"/>
    </xf>
    <xf numFmtId="0" fontId="62" fillId="13" borderId="1" xfId="0" applyFont="1" applyFill="1" applyBorder="1" applyAlignment="1" applyProtection="1">
      <alignment horizontal="center" vertical="center" indent="1"/>
      <protection locked="0"/>
    </xf>
    <xf numFmtId="3" fontId="62" fillId="14" borderId="1" xfId="0" applyNumberFormat="1" applyFont="1" applyFill="1" applyBorder="1" applyAlignment="1" applyProtection="1">
      <alignment horizontal="center" vertical="center" indent="1"/>
      <protection locked="0"/>
    </xf>
    <xf numFmtId="0" fontId="62" fillId="14" borderId="1" xfId="0" applyFont="1" applyFill="1" applyBorder="1" applyAlignment="1" applyProtection="1">
      <alignment horizontal="center" vertical="center" indent="1"/>
      <protection locked="0"/>
    </xf>
    <xf numFmtId="0" fontId="16" fillId="10" borderId="22" xfId="0" applyFont="1" applyFill="1" applyBorder="1" applyAlignment="1" applyProtection="1">
      <alignment horizontal="center" vertical="center" wrapText="1" indent="1"/>
      <protection locked="0"/>
    </xf>
    <xf numFmtId="0" fontId="16" fillId="10" borderId="23" xfId="0" applyFont="1" applyFill="1" applyBorder="1" applyAlignment="1" applyProtection="1">
      <alignment horizontal="center" vertical="center" wrapText="1" indent="1"/>
      <protection locked="0"/>
    </xf>
    <xf numFmtId="0" fontId="16" fillId="2" borderId="38"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10" borderId="38" xfId="0" applyFont="1" applyFill="1" applyBorder="1" applyAlignment="1" applyProtection="1">
      <alignment horizontal="center" vertical="center" wrapText="1"/>
      <protection locked="0"/>
    </xf>
    <xf numFmtId="0" fontId="16" fillId="10" borderId="26"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left" vertical="top" wrapText="1" indent="1"/>
      <protection locked="0"/>
    </xf>
    <xf numFmtId="0" fontId="16" fillId="10" borderId="30" xfId="0" applyFont="1" applyFill="1" applyBorder="1" applyAlignment="1" applyProtection="1">
      <alignment horizontal="left" vertical="top" wrapText="1" indent="1"/>
      <protection locked="0"/>
    </xf>
    <xf numFmtId="21" fontId="16" fillId="10" borderId="38" xfId="0" applyNumberFormat="1" applyFont="1" applyFill="1" applyBorder="1" applyAlignment="1" applyProtection="1">
      <alignment horizontal="left" vertical="top" wrapText="1"/>
      <protection locked="0"/>
    </xf>
    <xf numFmtId="21" fontId="16" fillId="10" borderId="26" xfId="0" applyNumberFormat="1" applyFont="1" applyFill="1" applyBorder="1" applyAlignment="1" applyProtection="1">
      <alignment horizontal="left" vertical="top" wrapText="1"/>
      <protection locked="0"/>
    </xf>
    <xf numFmtId="0" fontId="63" fillId="13" borderId="67" xfId="0" applyFont="1" applyFill="1" applyBorder="1" applyAlignment="1" applyProtection="1">
      <alignment vertical="top" wrapText="1"/>
      <protection locked="0"/>
    </xf>
    <xf numFmtId="0" fontId="63" fillId="13" borderId="66" xfId="0" applyFont="1" applyFill="1" applyBorder="1" applyAlignment="1" applyProtection="1">
      <alignment vertical="top" wrapText="1"/>
      <protection locked="0"/>
    </xf>
    <xf numFmtId="0" fontId="63" fillId="14" borderId="67" xfId="0" applyFont="1" applyFill="1" applyBorder="1" applyAlignment="1" applyProtection="1">
      <alignment vertical="top" wrapText="1"/>
      <protection locked="0"/>
    </xf>
    <xf numFmtId="0" fontId="63" fillId="14" borderId="66" xfId="0" applyFont="1" applyFill="1" applyBorder="1" applyAlignment="1" applyProtection="1">
      <alignment vertical="top" wrapText="1"/>
      <protection locked="0"/>
    </xf>
    <xf numFmtId="0" fontId="63" fillId="13" borderId="68" xfId="0" applyFont="1" applyFill="1" applyBorder="1" applyAlignment="1" applyProtection="1">
      <alignment vertical="top" wrapText="1"/>
      <protection locked="0"/>
    </xf>
    <xf numFmtId="0" fontId="63" fillId="14" borderId="68" xfId="0" applyFont="1" applyFill="1" applyBorder="1" applyAlignment="1" applyProtection="1">
      <alignment vertical="top" wrapText="1"/>
      <protection locked="0"/>
    </xf>
    <xf numFmtId="0" fontId="63" fillId="13" borderId="38" xfId="0" applyFont="1" applyFill="1" applyBorder="1" applyAlignment="1" applyProtection="1">
      <alignment vertical="top" wrapText="1"/>
      <protection locked="0"/>
    </xf>
    <xf numFmtId="0" fontId="63" fillId="13" borderId="26" xfId="0" applyFont="1" applyFill="1" applyBorder="1" applyAlignment="1" applyProtection="1">
      <alignment vertical="top" wrapText="1"/>
      <protection locked="0"/>
    </xf>
    <xf numFmtId="0" fontId="63" fillId="14" borderId="38" xfId="0" applyFont="1" applyFill="1" applyBorder="1" applyAlignment="1" applyProtection="1">
      <alignment vertical="top" wrapText="1"/>
      <protection locked="0"/>
    </xf>
    <xf numFmtId="0" fontId="63" fillId="14" borderId="26" xfId="0" applyFont="1" applyFill="1" applyBorder="1" applyAlignment="1" applyProtection="1">
      <alignment vertical="top" wrapText="1"/>
      <protection locked="0"/>
    </xf>
    <xf numFmtId="0" fontId="63" fillId="13" borderId="29" xfId="0" applyFont="1" applyFill="1" applyBorder="1" applyAlignment="1" applyProtection="1">
      <alignment vertical="top" wrapText="1"/>
      <protection locked="0"/>
    </xf>
    <xf numFmtId="0" fontId="63" fillId="14" borderId="29" xfId="0" applyFont="1" applyFill="1" applyBorder="1" applyAlignment="1" applyProtection="1">
      <alignment vertical="top" wrapText="1"/>
      <protection locked="0"/>
    </xf>
    <xf numFmtId="3" fontId="63" fillId="13" borderId="38" xfId="0" applyNumberFormat="1" applyFont="1" applyFill="1" applyBorder="1" applyAlignment="1" applyProtection="1">
      <alignment horizontal="left" vertical="top" wrapText="1"/>
      <protection locked="0"/>
    </xf>
    <xf numFmtId="0" fontId="63" fillId="13" borderId="26" xfId="0" applyFont="1" applyFill="1" applyBorder="1" applyAlignment="1" applyProtection="1">
      <alignment horizontal="left" vertical="top" wrapText="1"/>
      <protection locked="0"/>
    </xf>
    <xf numFmtId="3" fontId="63" fillId="14" borderId="38" xfId="0" applyNumberFormat="1" applyFont="1" applyFill="1" applyBorder="1" applyAlignment="1" applyProtection="1">
      <alignment horizontal="left" vertical="top" wrapText="1"/>
      <protection locked="0"/>
    </xf>
    <xf numFmtId="0" fontId="63" fillId="14" borderId="26" xfId="0" applyFont="1" applyFill="1" applyBorder="1" applyAlignment="1" applyProtection="1">
      <alignment horizontal="left" vertical="top" wrapText="1"/>
      <protection locked="0"/>
    </xf>
    <xf numFmtId="0" fontId="63" fillId="13" borderId="38" xfId="0" applyFont="1" applyFill="1" applyBorder="1" applyAlignment="1" applyProtection="1">
      <alignment horizontal="left" vertical="top" wrapText="1"/>
      <protection locked="0"/>
    </xf>
    <xf numFmtId="3" fontId="63" fillId="13" borderId="22" xfId="0" applyNumberFormat="1" applyFont="1" applyFill="1" applyBorder="1" applyAlignment="1" applyProtection="1">
      <alignment horizontal="left" vertical="top" wrapText="1"/>
      <protection locked="0"/>
    </xf>
    <xf numFmtId="3" fontId="63" fillId="13" borderId="23" xfId="0" applyNumberFormat="1" applyFont="1" applyFill="1" applyBorder="1" applyAlignment="1" applyProtection="1">
      <alignment horizontal="left" vertical="top" wrapText="1"/>
      <protection locked="0"/>
    </xf>
    <xf numFmtId="3" fontId="63" fillId="14" borderId="22" xfId="0" applyNumberFormat="1" applyFont="1" applyFill="1" applyBorder="1" applyAlignment="1" applyProtection="1">
      <alignment horizontal="left" vertical="top" wrapText="1"/>
      <protection locked="0"/>
    </xf>
    <xf numFmtId="3" fontId="63" fillId="14" borderId="23" xfId="0" applyNumberFormat="1" applyFont="1" applyFill="1" applyBorder="1" applyAlignment="1" applyProtection="1">
      <alignment horizontal="left" vertical="top" wrapText="1"/>
      <protection locked="0"/>
    </xf>
    <xf numFmtId="0" fontId="63" fillId="13" borderId="22" xfId="0" applyFont="1" applyFill="1" applyBorder="1" applyAlignment="1" applyProtection="1">
      <alignment horizontal="left" vertical="top" wrapText="1"/>
      <protection locked="0"/>
    </xf>
    <xf numFmtId="0" fontId="63" fillId="13" borderId="23" xfId="0" applyFont="1" applyFill="1" applyBorder="1" applyAlignment="1" applyProtection="1">
      <alignment horizontal="left" vertical="top" wrapText="1"/>
      <protection locked="0"/>
    </xf>
    <xf numFmtId="0" fontId="63" fillId="13" borderId="30" xfId="0" applyFont="1" applyFill="1" applyBorder="1" applyAlignment="1" applyProtection="1">
      <alignment vertical="top" wrapText="1"/>
      <protection locked="0"/>
    </xf>
    <xf numFmtId="0" fontId="63" fillId="14" borderId="30" xfId="0" applyFont="1" applyFill="1" applyBorder="1" applyAlignment="1" applyProtection="1">
      <alignment vertical="top" wrapText="1"/>
      <protection locked="0"/>
    </xf>
    <xf numFmtId="9" fontId="63" fillId="13" borderId="38" xfId="0" applyNumberFormat="1" applyFont="1" applyFill="1" applyBorder="1" applyAlignment="1" applyProtection="1">
      <alignment horizontal="left" vertical="top" wrapText="1"/>
      <protection locked="0"/>
    </xf>
    <xf numFmtId="9" fontId="63" fillId="13" borderId="26" xfId="0" applyNumberFormat="1" applyFont="1" applyFill="1" applyBorder="1" applyAlignment="1" applyProtection="1">
      <alignment horizontal="left" vertical="top" wrapText="1"/>
      <protection locked="0"/>
    </xf>
    <xf numFmtId="9" fontId="63" fillId="14" borderId="38" xfId="0" applyNumberFormat="1" applyFont="1" applyFill="1" applyBorder="1" applyAlignment="1" applyProtection="1">
      <alignment horizontal="left" vertical="top" wrapText="1"/>
      <protection locked="0"/>
    </xf>
    <xf numFmtId="9" fontId="63" fillId="14" borderId="26" xfId="0" applyNumberFormat="1" applyFont="1" applyFill="1" applyBorder="1" applyAlignment="1" applyProtection="1">
      <alignment horizontal="left" vertical="top" wrapText="1"/>
      <protection locked="0"/>
    </xf>
    <xf numFmtId="0" fontId="64" fillId="13" borderId="44" xfId="0" applyFont="1" applyFill="1" applyBorder="1" applyAlignment="1" applyProtection="1">
      <alignment vertical="top" wrapText="1"/>
      <protection locked="0"/>
    </xf>
    <xf numFmtId="0" fontId="64" fillId="13" borderId="27" xfId="0" applyFont="1" applyFill="1" applyBorder="1" applyAlignment="1" applyProtection="1">
      <alignment vertical="top" wrapText="1"/>
      <protection locked="0"/>
    </xf>
    <xf numFmtId="0" fontId="64" fillId="13" borderId="22" xfId="0" applyFont="1" applyFill="1" applyBorder="1" applyAlignment="1" applyProtection="1">
      <alignment vertical="top" wrapText="1"/>
      <protection locked="0"/>
    </xf>
    <xf numFmtId="0" fontId="64" fillId="13" borderId="23" xfId="0" applyFont="1" applyFill="1" applyBorder="1" applyAlignment="1" applyProtection="1">
      <alignment vertical="top" wrapText="1"/>
      <protection locked="0"/>
    </xf>
    <xf numFmtId="0" fontId="64" fillId="13" borderId="44" xfId="0" applyFont="1" applyFill="1" applyBorder="1" applyAlignment="1" applyProtection="1">
      <alignment horizontal="left" vertical="top" wrapText="1"/>
      <protection locked="0"/>
    </xf>
    <xf numFmtId="0" fontId="64" fillId="13" borderId="27" xfId="0" applyFont="1" applyFill="1" applyBorder="1" applyAlignment="1" applyProtection="1">
      <alignment horizontal="left" vertical="top" wrapText="1"/>
      <protection locked="0"/>
    </xf>
    <xf numFmtId="0" fontId="64" fillId="13" borderId="22" xfId="0" applyFont="1" applyFill="1" applyBorder="1" applyAlignment="1" applyProtection="1">
      <alignment horizontal="left" vertical="top" wrapText="1"/>
      <protection locked="0"/>
    </xf>
    <xf numFmtId="0" fontId="64" fillId="13" borderId="23" xfId="0" applyFont="1" applyFill="1" applyBorder="1" applyAlignment="1" applyProtection="1">
      <alignment horizontal="left" vertical="top" wrapText="1"/>
      <protection locked="0"/>
    </xf>
    <xf numFmtId="0" fontId="64" fillId="14" borderId="44" xfId="0" applyFont="1" applyFill="1" applyBorder="1" applyAlignment="1" applyProtection="1">
      <alignment vertical="top" wrapText="1"/>
      <protection locked="0"/>
    </xf>
    <xf numFmtId="0" fontId="64" fillId="14" borderId="27" xfId="0" applyFont="1" applyFill="1" applyBorder="1" applyAlignment="1" applyProtection="1">
      <alignment vertical="top" wrapText="1"/>
      <protection locked="0"/>
    </xf>
    <xf numFmtId="0" fontId="64" fillId="14" borderId="22" xfId="0" applyFont="1" applyFill="1" applyBorder="1" applyAlignment="1" applyProtection="1">
      <alignment vertical="top" wrapText="1"/>
      <protection locked="0"/>
    </xf>
    <xf numFmtId="0" fontId="64" fillId="14" borderId="23" xfId="0" applyFont="1" applyFill="1" applyBorder="1" applyAlignment="1" applyProtection="1">
      <alignment vertical="top" wrapText="1"/>
      <protection locked="0"/>
    </xf>
    <xf numFmtId="0" fontId="64" fillId="14" borderId="44" xfId="0" applyFont="1" applyFill="1" applyBorder="1" applyAlignment="1" applyProtection="1">
      <alignment horizontal="left" vertical="top" wrapText="1"/>
      <protection locked="0"/>
    </xf>
    <xf numFmtId="0" fontId="64" fillId="14" borderId="27" xfId="0" applyFont="1" applyFill="1" applyBorder="1" applyAlignment="1" applyProtection="1">
      <alignment horizontal="left" vertical="top" wrapText="1"/>
      <protection locked="0"/>
    </xf>
    <xf numFmtId="0" fontId="64" fillId="14" borderId="22" xfId="0" applyFont="1" applyFill="1" applyBorder="1" applyAlignment="1" applyProtection="1">
      <alignment horizontal="left" vertical="top" wrapText="1"/>
      <protection locked="0"/>
    </xf>
    <xf numFmtId="0" fontId="64" fillId="14" borderId="23" xfId="0" applyFont="1" applyFill="1" applyBorder="1" applyAlignment="1" applyProtection="1">
      <alignment horizontal="left" vertical="top" wrapText="1"/>
      <protection locked="0"/>
    </xf>
    <xf numFmtId="0" fontId="64" fillId="13" borderId="43" xfId="0" applyFont="1" applyFill="1" applyBorder="1" applyAlignment="1" applyProtection="1">
      <alignment vertical="top" wrapText="1"/>
      <protection locked="0"/>
    </xf>
    <xf numFmtId="0" fontId="64" fillId="14" borderId="43" xfId="0" applyFont="1" applyFill="1" applyBorder="1" applyAlignment="1" applyProtection="1">
      <alignment vertical="top" wrapText="1"/>
      <protection locked="0"/>
    </xf>
    <xf numFmtId="0" fontId="64" fillId="13" borderId="30" xfId="0" applyFont="1" applyFill="1" applyBorder="1" applyAlignment="1" applyProtection="1">
      <alignment vertical="top" wrapText="1"/>
      <protection locked="0"/>
    </xf>
    <xf numFmtId="0" fontId="64" fillId="14" borderId="30" xfId="0" applyFont="1" applyFill="1" applyBorder="1" applyAlignment="1" applyProtection="1">
      <alignment vertical="top" wrapText="1"/>
      <protection locked="0"/>
    </xf>
    <xf numFmtId="0" fontId="64" fillId="13" borderId="43" xfId="0" applyFont="1" applyFill="1" applyBorder="1" applyAlignment="1" applyProtection="1">
      <alignment horizontal="left" vertical="top" wrapText="1"/>
      <protection locked="0"/>
    </xf>
    <xf numFmtId="0" fontId="64" fillId="14" borderId="43" xfId="0" applyFont="1" applyFill="1" applyBorder="1" applyAlignment="1" applyProtection="1">
      <alignment horizontal="left" vertical="top" wrapText="1"/>
      <protection locked="0"/>
    </xf>
    <xf numFmtId="0" fontId="64" fillId="13" borderId="30" xfId="0" applyFont="1" applyFill="1" applyBorder="1" applyAlignment="1" applyProtection="1">
      <alignment horizontal="left" vertical="top" wrapText="1"/>
      <protection locked="0"/>
    </xf>
    <xf numFmtId="0" fontId="64" fillId="14" borderId="30" xfId="0" applyFont="1" applyFill="1" applyBorder="1" applyAlignment="1" applyProtection="1">
      <alignment horizontal="left" vertical="top" wrapText="1"/>
      <protection locked="0"/>
    </xf>
    <xf numFmtId="0" fontId="64" fillId="13" borderId="38" xfId="0" applyFont="1" applyFill="1" applyBorder="1" applyAlignment="1" applyProtection="1">
      <alignment horizontal="left" vertical="top" wrapText="1"/>
      <protection locked="0"/>
    </xf>
    <xf numFmtId="0" fontId="64" fillId="13" borderId="26" xfId="0" applyFont="1" applyFill="1" applyBorder="1" applyAlignment="1" applyProtection="1">
      <alignment horizontal="left" vertical="top" wrapText="1"/>
      <protection locked="0"/>
    </xf>
    <xf numFmtId="0" fontId="64" fillId="14" borderId="38" xfId="0" applyFont="1" applyFill="1" applyBorder="1" applyAlignment="1" applyProtection="1">
      <alignment vertical="top" wrapText="1"/>
      <protection locked="0"/>
    </xf>
    <xf numFmtId="0" fontId="64" fillId="14" borderId="26" xfId="0" applyFont="1" applyFill="1" applyBorder="1" applyAlignment="1" applyProtection="1">
      <alignment vertical="top" wrapText="1"/>
      <protection locked="0"/>
    </xf>
    <xf numFmtId="0" fontId="64" fillId="13" borderId="38" xfId="0" applyFont="1" applyFill="1" applyBorder="1" applyAlignment="1" applyProtection="1">
      <alignment vertical="top" wrapText="1"/>
      <protection locked="0"/>
    </xf>
    <xf numFmtId="0" fontId="64" fillId="13" borderId="26" xfId="0" applyFont="1" applyFill="1" applyBorder="1" applyAlignment="1" applyProtection="1">
      <alignment vertical="top" wrapText="1"/>
      <protection locked="0"/>
    </xf>
    <xf numFmtId="0" fontId="63" fillId="15" borderId="22" xfId="0" applyFont="1" applyFill="1" applyBorder="1" applyAlignment="1" applyProtection="1">
      <alignment wrapText="1"/>
      <protection locked="0"/>
    </xf>
    <xf numFmtId="0" fontId="63" fillId="15" borderId="23" xfId="0" applyFont="1" applyFill="1" applyBorder="1" applyAlignment="1" applyProtection="1">
      <alignment wrapText="1"/>
      <protection locked="0"/>
    </xf>
    <xf numFmtId="0" fontId="63" fillId="15" borderId="30" xfId="0" applyFont="1" applyFill="1" applyBorder="1" applyAlignment="1" applyProtection="1">
      <alignment wrapText="1"/>
      <protection locked="0"/>
    </xf>
    <xf numFmtId="0" fontId="63" fillId="16" borderId="30" xfId="0" applyFont="1" applyFill="1" applyBorder="1" applyAlignment="1" applyProtection="1">
      <alignment wrapText="1"/>
      <protection locked="0"/>
    </xf>
    <xf numFmtId="0" fontId="64" fillId="14" borderId="12" xfId="0" applyFont="1" applyFill="1" applyBorder="1" applyAlignment="1" applyProtection="1">
      <alignment vertical="top" wrapText="1"/>
      <protection locked="0"/>
    </xf>
    <xf numFmtId="0" fontId="64" fillId="13" borderId="29" xfId="0" applyFont="1" applyFill="1" applyBorder="1" applyAlignment="1" applyProtection="1">
      <alignment vertical="top" wrapText="1"/>
      <protection locked="0"/>
    </xf>
    <xf numFmtId="0" fontId="65" fillId="2" borderId="0" xfId="0" applyFont="1" applyFill="1" applyAlignment="1" applyProtection="1">
      <alignment horizontal="left" vertical="top" wrapText="1"/>
      <protection locked="0"/>
    </xf>
    <xf numFmtId="0" fontId="64" fillId="14" borderId="44" xfId="0" applyFont="1" applyFill="1" applyBorder="1" applyAlignment="1" applyProtection="1">
      <alignment wrapText="1"/>
      <protection locked="0"/>
    </xf>
    <xf numFmtId="0" fontId="64" fillId="14" borderId="21" xfId="0" applyFont="1" applyFill="1" applyBorder="1" applyAlignment="1" applyProtection="1">
      <alignment wrapText="1"/>
      <protection locked="0"/>
    </xf>
    <xf numFmtId="0" fontId="64" fillId="14" borderId="38" xfId="0" applyFont="1" applyFill="1" applyBorder="1" applyAlignment="1" applyProtection="1">
      <alignment wrapText="1"/>
      <protection locked="0"/>
    </xf>
    <xf numFmtId="0" fontId="66" fillId="0" borderId="0" xfId="0" applyFont="1" applyProtection="1">
      <protection locked="0"/>
    </xf>
    <xf numFmtId="3" fontId="63" fillId="14" borderId="44" xfId="0" applyNumberFormat="1" applyFont="1" applyFill="1" applyBorder="1" applyAlignment="1" applyProtection="1">
      <alignment wrapText="1"/>
      <protection locked="0"/>
    </xf>
    <xf numFmtId="0" fontId="63" fillId="14" borderId="22" xfId="0" applyFont="1" applyFill="1" applyBorder="1" applyAlignment="1" applyProtection="1">
      <alignment wrapText="1"/>
      <protection locked="0"/>
    </xf>
    <xf numFmtId="3" fontId="63" fillId="14" borderId="22" xfId="0" applyNumberFormat="1" applyFont="1" applyFill="1" applyBorder="1" applyAlignment="1" applyProtection="1">
      <alignment wrapText="1"/>
      <protection locked="0"/>
    </xf>
    <xf numFmtId="0" fontId="63" fillId="14" borderId="54" xfId="0" applyFont="1" applyFill="1" applyBorder="1" applyAlignment="1" applyProtection="1">
      <alignment wrapText="1"/>
      <protection locked="0"/>
    </xf>
    <xf numFmtId="3" fontId="63" fillId="14" borderId="54" xfId="0" applyNumberFormat="1" applyFont="1" applyFill="1" applyBorder="1" applyAlignment="1" applyProtection="1">
      <alignment wrapText="1"/>
      <protection locked="0"/>
    </xf>
    <xf numFmtId="0" fontId="63" fillId="14" borderId="38" xfId="0" applyFont="1" applyFill="1" applyBorder="1" applyAlignment="1" applyProtection="1">
      <alignment wrapText="1"/>
      <protection locked="0"/>
    </xf>
    <xf numFmtId="0" fontId="63" fillId="14" borderId="12" xfId="0" applyFont="1" applyFill="1" applyBorder="1" applyAlignment="1" applyProtection="1">
      <alignment wrapText="1"/>
      <protection locked="0"/>
    </xf>
    <xf numFmtId="10" fontId="63" fillId="14" borderId="38" xfId="0" applyNumberFormat="1" applyFont="1" applyFill="1" applyBorder="1" applyAlignment="1" applyProtection="1">
      <alignment wrapText="1"/>
      <protection locked="0"/>
    </xf>
    <xf numFmtId="10" fontId="63" fillId="14" borderId="12" xfId="0" applyNumberFormat="1" applyFont="1" applyFill="1" applyBorder="1" applyAlignment="1" applyProtection="1">
      <alignment wrapText="1"/>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73"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3"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0"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84</xdr:row>
      <xdr:rowOff>19050</xdr:rowOff>
    </xdr:from>
    <xdr:to>
      <xdr:col>3</xdr:col>
      <xdr:colOff>62865</xdr:colOff>
      <xdr:row>86</xdr:row>
      <xdr:rowOff>38100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64030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4886325</xdr:colOff>
      <xdr:row>83</xdr:row>
      <xdr:rowOff>171450</xdr:rowOff>
    </xdr:from>
    <xdr:to>
      <xdr:col>3</xdr:col>
      <xdr:colOff>6475498</xdr:colOff>
      <xdr:row>87</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34150" y="176022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A2" sqref="A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0</v>
      </c>
      <c r="D1" s="41"/>
    </row>
    <row r="2" spans="1:5" ht="26.25" x14ac:dyDescent="0.4">
      <c r="A2" s="3" t="s">
        <v>1</v>
      </c>
    </row>
    <row r="4" spans="1:5" x14ac:dyDescent="0.25">
      <c r="A4" s="1" t="s">
        <v>2</v>
      </c>
      <c r="D4" s="39" t="s">
        <v>3</v>
      </c>
    </row>
    <row r="5" spans="1:5" x14ac:dyDescent="0.25">
      <c r="A5" s="1" t="s">
        <v>4</v>
      </c>
      <c r="D5" s="39" t="s">
        <v>5</v>
      </c>
    </row>
    <row r="6" spans="1:5" x14ac:dyDescent="0.25">
      <c r="A6" s="1" t="s">
        <v>6</v>
      </c>
      <c r="D6" s="39" t="s">
        <v>7</v>
      </c>
    </row>
    <row r="7" spans="1:5" x14ac:dyDescent="0.25">
      <c r="A7" s="1" t="s">
        <v>8</v>
      </c>
      <c r="D7" s="458" t="s">
        <v>9</v>
      </c>
    </row>
    <row r="8" spans="1:5" x14ac:dyDescent="0.25">
      <c r="A8" s="1" t="s">
        <v>10</v>
      </c>
      <c r="D8" s="40">
        <v>45595</v>
      </c>
      <c r="E8" s="36"/>
    </row>
    <row r="10" spans="1:5" x14ac:dyDescent="0.25">
      <c r="A10" s="4" t="s">
        <v>11</v>
      </c>
    </row>
    <row r="11" spans="1:5" x14ac:dyDescent="0.25">
      <c r="A11" s="4"/>
    </row>
    <row r="12" spans="1:5" ht="15" customHeight="1" x14ac:dyDescent="0.25">
      <c r="A12" s="473" t="s">
        <v>12</v>
      </c>
      <c r="B12" s="473"/>
      <c r="C12" s="473"/>
      <c r="D12" s="473"/>
    </row>
    <row r="13" spans="1:5" x14ac:dyDescent="0.25">
      <c r="A13" s="473"/>
      <c r="B13" s="473"/>
      <c r="C13" s="473"/>
      <c r="D13" s="473"/>
    </row>
    <row r="14" spans="1:5" x14ac:dyDescent="0.25">
      <c r="A14" s="473"/>
      <c r="B14" s="473"/>
      <c r="C14" s="473"/>
      <c r="D14" s="473"/>
    </row>
    <row r="15" spans="1:5" x14ac:dyDescent="0.25">
      <c r="A15" s="473"/>
      <c r="B15" s="473"/>
      <c r="C15" s="473"/>
      <c r="D15" s="473"/>
    </row>
    <row r="16" spans="1:5" x14ac:dyDescent="0.25">
      <c r="A16" s="473"/>
      <c r="B16" s="473"/>
      <c r="C16" s="473"/>
      <c r="D16" s="473"/>
    </row>
    <row r="17" spans="1:4" x14ac:dyDescent="0.25">
      <c r="A17" s="4"/>
    </row>
    <row r="18" spans="1:4" ht="15" customHeight="1" x14ac:dyDescent="0.25">
      <c r="A18" s="473" t="s">
        <v>13</v>
      </c>
      <c r="B18" s="473"/>
      <c r="C18" s="473"/>
      <c r="D18" s="473"/>
    </row>
    <row r="19" spans="1:4" x14ac:dyDescent="0.25">
      <c r="A19" s="473"/>
      <c r="B19" s="473"/>
      <c r="C19" s="473"/>
      <c r="D19" s="473"/>
    </row>
    <row r="20" spans="1:4" x14ac:dyDescent="0.25">
      <c r="A20" s="473"/>
      <c r="B20" s="473"/>
      <c r="C20" s="473"/>
      <c r="D20" s="473"/>
    </row>
    <row r="21" spans="1:4" x14ac:dyDescent="0.25">
      <c r="A21" s="473"/>
      <c r="B21" s="473"/>
      <c r="C21" s="473"/>
      <c r="D21" s="473"/>
    </row>
    <row r="22" spans="1:4" ht="30.75" customHeight="1" x14ac:dyDescent="0.25">
      <c r="A22" s="473"/>
      <c r="B22" s="473"/>
      <c r="C22" s="473"/>
      <c r="D22" s="473"/>
    </row>
    <row r="23" spans="1:4" x14ac:dyDescent="0.25">
      <c r="A23" s="13"/>
    </row>
    <row r="24" spans="1:4" ht="15" customHeight="1" x14ac:dyDescent="0.25">
      <c r="A24" s="479" t="s">
        <v>14</v>
      </c>
      <c r="B24" s="479"/>
      <c r="C24" s="479"/>
      <c r="D24" s="479"/>
    </row>
    <row r="25" spans="1:4" x14ac:dyDescent="0.25">
      <c r="A25" s="479"/>
      <c r="B25" s="479"/>
      <c r="C25" s="479"/>
      <c r="D25" s="479"/>
    </row>
    <row r="26" spans="1:4" x14ac:dyDescent="0.25">
      <c r="A26" s="479"/>
      <c r="B26" s="479"/>
      <c r="C26" s="479"/>
      <c r="D26" s="479"/>
    </row>
    <row r="27" spans="1:4" x14ac:dyDescent="0.25">
      <c r="A27" s="13"/>
    </row>
    <row r="28" spans="1:4" ht="15" customHeight="1" x14ac:dyDescent="0.25">
      <c r="A28" s="478" t="s">
        <v>15</v>
      </c>
      <c r="B28" s="478"/>
      <c r="C28" s="478"/>
      <c r="D28" s="478"/>
    </row>
    <row r="29" spans="1:4" ht="15" customHeight="1" x14ac:dyDescent="0.25">
      <c r="A29" s="478"/>
      <c r="B29" s="478"/>
      <c r="C29" s="478"/>
      <c r="D29" s="478"/>
    </row>
    <row r="30" spans="1:4" ht="15" customHeight="1" x14ac:dyDescent="0.25">
      <c r="A30" s="478"/>
      <c r="B30" s="478"/>
      <c r="C30" s="478"/>
      <c r="D30" s="478"/>
    </row>
    <row r="31" spans="1:4" ht="15" customHeight="1" x14ac:dyDescent="0.25">
      <c r="A31" s="478"/>
      <c r="B31" s="478"/>
      <c r="C31" s="478"/>
      <c r="D31" s="478"/>
    </row>
    <row r="32" spans="1:4" x14ac:dyDescent="0.25">
      <c r="A32" s="478"/>
      <c r="B32" s="478"/>
      <c r="C32" s="478"/>
      <c r="D32" s="478"/>
    </row>
    <row r="33" spans="1:4" ht="62.25" customHeight="1" x14ac:dyDescent="0.25">
      <c r="A33" s="478"/>
      <c r="B33" s="478"/>
      <c r="C33" s="478"/>
      <c r="D33" s="478"/>
    </row>
    <row r="35" spans="1:4" x14ac:dyDescent="0.25">
      <c r="A35" t="s">
        <v>16</v>
      </c>
    </row>
    <row r="37" spans="1:4" x14ac:dyDescent="0.25">
      <c r="B37" s="24" t="s">
        <v>17</v>
      </c>
      <c r="C37" s="24"/>
    </row>
    <row r="38" spans="1:4" x14ac:dyDescent="0.25">
      <c r="B38" s="24" t="s">
        <v>18</v>
      </c>
      <c r="C38" s="24"/>
    </row>
    <row r="39" spans="1:4" x14ac:dyDescent="0.25">
      <c r="B39" s="24"/>
      <c r="C39" s="24" t="s">
        <v>19</v>
      </c>
    </row>
    <row r="40" spans="1:4" x14ac:dyDescent="0.25">
      <c r="B40" s="24"/>
      <c r="C40" s="24" t="s">
        <v>20</v>
      </c>
    </row>
    <row r="41" spans="1:4" x14ac:dyDescent="0.25">
      <c r="B41" s="24"/>
      <c r="C41" s="24" t="s">
        <v>21</v>
      </c>
    </row>
    <row r="42" spans="1:4" x14ac:dyDescent="0.25">
      <c r="B42" s="31"/>
      <c r="C42" s="31"/>
    </row>
    <row r="43" spans="1:4" ht="15" customHeight="1" x14ac:dyDescent="0.25">
      <c r="A43" s="474" t="s">
        <v>22</v>
      </c>
      <c r="B43" s="474"/>
      <c r="C43" s="474"/>
      <c r="D43" s="474"/>
    </row>
    <row r="44" spans="1:4" x14ac:dyDescent="0.25">
      <c r="A44" s="474"/>
      <c r="B44" s="474"/>
      <c r="C44" s="474"/>
      <c r="D44" s="474"/>
    </row>
    <row r="45" spans="1:4" x14ac:dyDescent="0.25">
      <c r="A45" s="474"/>
      <c r="B45" s="474"/>
      <c r="C45" s="474"/>
      <c r="D45" s="474"/>
    </row>
    <row r="46" spans="1:4" x14ac:dyDescent="0.25">
      <c r="A46" s="356"/>
      <c r="B46" s="356"/>
      <c r="C46" s="356"/>
      <c r="D46" s="356"/>
    </row>
    <row r="47" spans="1:4" x14ac:dyDescent="0.25">
      <c r="A47" s="23"/>
      <c r="B47" s="24" t="s">
        <v>23</v>
      </c>
      <c r="C47" s="24"/>
      <c r="D47" s="23"/>
    </row>
    <row r="48" spans="1:4" x14ac:dyDescent="0.25">
      <c r="A48" s="23"/>
      <c r="B48" s="24" t="s">
        <v>24</v>
      </c>
      <c r="C48" s="24"/>
      <c r="D48" s="23"/>
    </row>
    <row r="49" spans="1:4" x14ac:dyDescent="0.25">
      <c r="A49" s="23"/>
      <c r="B49" s="24" t="s">
        <v>25</v>
      </c>
      <c r="C49" s="24"/>
      <c r="D49" s="23"/>
    </row>
    <row r="50" spans="1:4" x14ac:dyDescent="0.25">
      <c r="A50" s="23"/>
      <c r="B50" s="23"/>
      <c r="C50" s="23"/>
      <c r="D50" s="23"/>
    </row>
    <row r="51" spans="1:4" x14ac:dyDescent="0.25">
      <c r="A51" t="s">
        <v>26</v>
      </c>
    </row>
    <row r="53" spans="1:4" ht="15" customHeight="1" x14ac:dyDescent="0.25">
      <c r="B53" s="14" t="s">
        <v>27</v>
      </c>
      <c r="C53" s="14"/>
      <c r="D53" s="475" t="s">
        <v>28</v>
      </c>
    </row>
    <row r="54" spans="1:4" x14ac:dyDescent="0.25">
      <c r="B54" s="15" t="s">
        <v>29</v>
      </c>
      <c r="C54" s="15"/>
      <c r="D54" s="476"/>
    </row>
    <row r="55" spans="1:4" x14ac:dyDescent="0.25">
      <c r="B55" s="16" t="s">
        <v>30</v>
      </c>
      <c r="C55" s="16"/>
      <c r="D55" s="477"/>
    </row>
    <row r="56" spans="1:4" ht="15" customHeight="1" x14ac:dyDescent="0.25">
      <c r="B56" s="17" t="s">
        <v>31</v>
      </c>
      <c r="C56" s="17"/>
      <c r="D56" s="475" t="s">
        <v>32</v>
      </c>
    </row>
    <row r="57" spans="1:4" x14ac:dyDescent="0.25">
      <c r="B57" s="18" t="s">
        <v>33</v>
      </c>
      <c r="C57" s="18"/>
      <c r="D57" s="476"/>
    </row>
    <row r="58" spans="1:4" x14ac:dyDescent="0.25">
      <c r="B58" s="18" t="s">
        <v>34</v>
      </c>
      <c r="C58" s="18"/>
      <c r="D58" s="476"/>
    </row>
    <row r="59" spans="1:4" x14ac:dyDescent="0.25">
      <c r="B59" s="18" t="s">
        <v>35</v>
      </c>
      <c r="C59" s="18"/>
      <c r="D59" s="476"/>
    </row>
    <row r="60" spans="1:4" ht="15" customHeight="1" x14ac:dyDescent="0.25">
      <c r="B60" s="480" t="s">
        <v>36</v>
      </c>
      <c r="C60" s="481"/>
      <c r="D60" s="477"/>
    </row>
    <row r="61" spans="1:4" x14ac:dyDescent="0.25">
      <c r="B61" s="19" t="s">
        <v>37</v>
      </c>
      <c r="C61" s="19"/>
      <c r="D61" s="475" t="s">
        <v>38</v>
      </c>
    </row>
    <row r="62" spans="1:4" x14ac:dyDescent="0.25">
      <c r="B62" s="20" t="s">
        <v>39</v>
      </c>
      <c r="C62" s="20"/>
      <c r="D62" s="476"/>
    </row>
    <row r="63" spans="1:4" x14ac:dyDescent="0.25">
      <c r="B63" s="482" t="s">
        <v>40</v>
      </c>
      <c r="C63" s="483"/>
      <c r="D63" s="476"/>
    </row>
    <row r="64" spans="1:4" x14ac:dyDescent="0.25">
      <c r="B64" s="20" t="s">
        <v>41</v>
      </c>
      <c r="C64" s="20"/>
      <c r="D64" s="476"/>
    </row>
    <row r="65" spans="1:4" x14ac:dyDescent="0.25">
      <c r="B65" s="20" t="s">
        <v>42</v>
      </c>
      <c r="C65" s="20"/>
      <c r="D65" s="476"/>
    </row>
    <row r="66" spans="1:4" x14ac:dyDescent="0.25">
      <c r="B66" s="20" t="s">
        <v>43</v>
      </c>
      <c r="C66" s="20"/>
      <c r="D66" s="476"/>
    </row>
    <row r="67" spans="1:4" x14ac:dyDescent="0.25">
      <c r="B67" s="20" t="s">
        <v>44</v>
      </c>
      <c r="C67" s="20"/>
      <c r="D67" s="476"/>
    </row>
    <row r="68" spans="1:4" x14ac:dyDescent="0.25">
      <c r="B68" s="20" t="s">
        <v>45</v>
      </c>
      <c r="C68" s="20"/>
      <c r="D68" s="476"/>
    </row>
    <row r="69" spans="1:4" x14ac:dyDescent="0.25">
      <c r="B69" s="20" t="s">
        <v>46</v>
      </c>
      <c r="C69" s="20"/>
      <c r="D69" s="476"/>
    </row>
    <row r="70" spans="1:4" x14ac:dyDescent="0.25">
      <c r="B70" s="20" t="s">
        <v>47</v>
      </c>
      <c r="C70" s="20"/>
      <c r="D70" s="476"/>
    </row>
    <row r="71" spans="1:4" x14ac:dyDescent="0.25">
      <c r="B71" s="32" t="s">
        <v>48</v>
      </c>
      <c r="C71" s="20"/>
      <c r="D71" s="476"/>
    </row>
    <row r="72" spans="1:4" x14ac:dyDescent="0.25">
      <c r="B72" s="32" t="s">
        <v>49</v>
      </c>
      <c r="C72" s="20"/>
      <c r="D72" s="476"/>
    </row>
    <row r="73" spans="1:4" ht="39.75" customHeight="1" x14ac:dyDescent="0.25">
      <c r="B73" s="484" t="s">
        <v>50</v>
      </c>
      <c r="C73" s="485"/>
      <c r="D73" s="477"/>
    </row>
    <row r="74" spans="1:4" x14ac:dyDescent="0.25">
      <c r="B74" s="21" t="s">
        <v>51</v>
      </c>
      <c r="C74" s="21"/>
      <c r="D74" s="22" t="s">
        <v>52</v>
      </c>
    </row>
    <row r="76" spans="1:4" x14ac:dyDescent="0.25">
      <c r="A76" s="4" t="s">
        <v>53</v>
      </c>
    </row>
    <row r="77" spans="1:4" x14ac:dyDescent="0.25">
      <c r="A77" t="s">
        <v>54</v>
      </c>
    </row>
    <row r="78" spans="1:4" ht="15" customHeight="1" x14ac:dyDescent="0.25">
      <c r="A78" t="s">
        <v>55</v>
      </c>
    </row>
    <row r="79" spans="1:4" x14ac:dyDescent="0.25">
      <c r="A79" t="s">
        <v>56</v>
      </c>
    </row>
    <row r="80" spans="1:4" x14ac:dyDescent="0.25">
      <c r="A80" t="s">
        <v>57</v>
      </c>
    </row>
    <row r="81" spans="1:4" x14ac:dyDescent="0.25">
      <c r="A81" s="472" t="s">
        <v>58</v>
      </c>
      <c r="B81" s="472"/>
      <c r="C81" s="472"/>
      <c r="D81" s="472"/>
    </row>
    <row r="82" spans="1:4" x14ac:dyDescent="0.25">
      <c r="A82" s="472"/>
      <c r="B82" s="472"/>
      <c r="C82" s="472"/>
      <c r="D82" s="472"/>
    </row>
    <row r="83" spans="1:4" x14ac:dyDescent="0.25">
      <c r="A83" s="472"/>
      <c r="B83" s="472"/>
      <c r="C83" s="472"/>
      <c r="D83" s="472"/>
    </row>
  </sheetData>
  <sheetProtection algorithmName="SHA-512" hashValue="Brbxd/7OZ9GzckPQqyEsAVhiFCL4p0l+eV8uSWi3xVdqu3Swin7K3bA8ErfeAbKzsP40WecXKIRUvEztSatpLw==" saltValue="GgAcfuCyxlTsITMP+roDuQ=="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257</v>
      </c>
    </row>
    <row r="5" spans="1:13" x14ac:dyDescent="0.25">
      <c r="A5" s="12"/>
    </row>
    <row r="7" spans="1:13" ht="15" customHeight="1" x14ac:dyDescent="0.25">
      <c r="A7" s="472" t="s">
        <v>258</v>
      </c>
      <c r="B7" s="472"/>
      <c r="C7" s="472"/>
      <c r="D7" s="472"/>
      <c r="E7" s="472"/>
      <c r="F7" s="472"/>
      <c r="G7" s="472"/>
      <c r="H7" s="472"/>
      <c r="I7" s="472"/>
      <c r="J7" s="472"/>
      <c r="K7" s="472"/>
      <c r="L7" s="472"/>
      <c r="M7" s="472"/>
    </row>
    <row r="8" spans="1:13" x14ac:dyDescent="0.25">
      <c r="A8" s="472"/>
      <c r="B8" s="472"/>
      <c r="C8" s="472"/>
      <c r="D8" s="472"/>
      <c r="E8" s="472"/>
      <c r="F8" s="472"/>
      <c r="G8" s="472"/>
      <c r="H8" s="472"/>
      <c r="I8" s="472"/>
      <c r="J8" s="472"/>
      <c r="K8" s="472"/>
      <c r="L8" s="472"/>
      <c r="M8" s="472"/>
    </row>
    <row r="9" spans="1:13" x14ac:dyDescent="0.25">
      <c r="A9" s="472"/>
      <c r="B9" s="472"/>
      <c r="C9" s="472"/>
      <c r="D9" s="472"/>
      <c r="E9" s="472"/>
      <c r="F9" s="472"/>
      <c r="G9" s="472"/>
      <c r="H9" s="472"/>
      <c r="I9" s="472"/>
      <c r="J9" s="472"/>
      <c r="K9" s="472"/>
      <c r="L9" s="472"/>
      <c r="M9" s="472"/>
    </row>
    <row r="10" spans="1:13" x14ac:dyDescent="0.25">
      <c r="A10" s="472"/>
      <c r="B10" s="472"/>
      <c r="C10" s="472"/>
      <c r="D10" s="472"/>
      <c r="E10" s="472"/>
      <c r="F10" s="472"/>
      <c r="G10" s="472"/>
      <c r="H10" s="472"/>
      <c r="I10" s="472"/>
      <c r="J10" s="472"/>
      <c r="K10" s="472"/>
      <c r="L10" s="472"/>
      <c r="M10" s="472"/>
    </row>
    <row r="11" spans="1:13" x14ac:dyDescent="0.25">
      <c r="A11" s="472"/>
      <c r="B11" s="472"/>
      <c r="C11" s="472"/>
      <c r="D11" s="472"/>
      <c r="E11" s="472"/>
      <c r="F11" s="472"/>
      <c r="G11" s="472"/>
      <c r="H11" s="472"/>
      <c r="I11" s="472"/>
      <c r="J11" s="472"/>
      <c r="K11" s="472"/>
      <c r="L11" s="472"/>
      <c r="M11" s="472"/>
    </row>
    <row r="12" spans="1:13" x14ac:dyDescent="0.25">
      <c r="A12" s="357" t="s">
        <v>259</v>
      </c>
      <c r="B12" s="6"/>
      <c r="C12" s="6"/>
      <c r="D12" s="6"/>
      <c r="E12" s="6"/>
      <c r="F12" s="6"/>
      <c r="G12" s="6"/>
      <c r="H12" s="6"/>
      <c r="I12" s="6"/>
      <c r="J12" s="6"/>
      <c r="K12" s="6"/>
      <c r="L12" s="6"/>
      <c r="M12" s="6"/>
    </row>
    <row r="13" spans="1:13" ht="38.25" customHeight="1" x14ac:dyDescent="0.25">
      <c r="A13" s="489" t="s">
        <v>260</v>
      </c>
      <c r="B13" s="489"/>
      <c r="C13" s="489"/>
      <c r="D13" s="489"/>
      <c r="E13" s="489"/>
      <c r="F13" s="489"/>
      <c r="G13" s="489"/>
      <c r="H13" s="489"/>
      <c r="I13" s="489"/>
      <c r="J13" s="489"/>
      <c r="K13" s="489"/>
      <c r="L13" s="489"/>
      <c r="M13" s="489"/>
    </row>
    <row r="15" spans="1:13" x14ac:dyDescent="0.25">
      <c r="A15" s="357" t="s">
        <v>261</v>
      </c>
      <c r="B15" s="6"/>
      <c r="C15" s="6"/>
      <c r="D15" s="6"/>
      <c r="E15" s="6"/>
      <c r="F15" s="6"/>
      <c r="G15" s="6"/>
      <c r="H15" s="6"/>
      <c r="I15" s="6"/>
      <c r="J15" s="6"/>
      <c r="K15" s="6"/>
      <c r="L15" s="6"/>
      <c r="M15" s="6"/>
    </row>
    <row r="16" spans="1:13" ht="35.25" customHeight="1" x14ac:dyDescent="0.25">
      <c r="A16" s="489" t="s">
        <v>262</v>
      </c>
      <c r="B16" s="489"/>
      <c r="C16" s="489"/>
      <c r="D16" s="489"/>
      <c r="E16" s="489"/>
      <c r="F16" s="489"/>
      <c r="G16" s="489"/>
      <c r="H16" s="489"/>
      <c r="I16" s="489"/>
      <c r="J16" s="489"/>
      <c r="K16" s="489"/>
      <c r="L16" s="489"/>
      <c r="M16" s="489"/>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86" t="s">
        <v>256</v>
      </c>
      <c r="B34" s="486"/>
      <c r="C34" s="486"/>
      <c r="D34" s="486"/>
      <c r="E34" s="486"/>
      <c r="F34" s="486"/>
      <c r="G34" s="486"/>
      <c r="H34" s="486"/>
    </row>
  </sheetData>
  <sheetProtection algorithmName="SHA-512" hashValue="xeDznQk8KZr1sDfIKRa5IR91pCn0Ae83loBmEv9QVd4fdnKxeeo6JeVrF44T6AhKW+t4K1J9m0lIX4wgtad03Q==" saltValue="wPzkSPXUolE5svA9dIInZ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42578125" style="43" customWidth="1"/>
    <col min="2" max="2" width="12.140625" style="43" customWidth="1"/>
    <col min="3" max="3" width="17" style="43" customWidth="1"/>
    <col min="4" max="4" width="11" style="43" customWidth="1"/>
    <col min="5" max="9" width="17.85546875" style="43" customWidth="1"/>
    <col min="10" max="10" width="12.5703125" style="43" customWidth="1"/>
    <col min="11" max="16384" width="9.140625" style="43"/>
  </cols>
  <sheetData>
    <row r="1" spans="1:11" ht="18.75" x14ac:dyDescent="0.3">
      <c r="A1" s="42" t="str">
        <f>'Cover and Instructions'!A1</f>
        <v>Georgia Families MHPAEA Parity</v>
      </c>
      <c r="J1" s="44" t="s">
        <v>59</v>
      </c>
    </row>
    <row r="2" spans="1:11" ht="26.25" x14ac:dyDescent="0.4">
      <c r="A2" s="45" t="s">
        <v>1</v>
      </c>
      <c r="J2" s="46"/>
    </row>
    <row r="3" spans="1:11" ht="21" x14ac:dyDescent="0.35">
      <c r="A3" s="47" t="s">
        <v>263</v>
      </c>
      <c r="J3" s="46"/>
    </row>
    <row r="4" spans="1:11" x14ac:dyDescent="0.25">
      <c r="C4" s="48"/>
      <c r="D4" s="48"/>
      <c r="J4" s="46"/>
    </row>
    <row r="5" spans="1:11" x14ac:dyDescent="0.25">
      <c r="A5" s="49" t="s">
        <v>2</v>
      </c>
      <c r="C5" s="50" t="str">
        <f>'Cover and Instructions'!$D$4</f>
        <v>CareSource</v>
      </c>
      <c r="D5" s="50"/>
      <c r="H5" s="51"/>
      <c r="J5" s="46"/>
    </row>
    <row r="6" spans="1:11" x14ac:dyDescent="0.25">
      <c r="A6" s="49" t="s">
        <v>264</v>
      </c>
      <c r="C6" s="50" t="str">
        <f>'Cover and Instructions'!$D$5</f>
        <v>Title XIX Children</v>
      </c>
      <c r="D6" s="50"/>
      <c r="H6" s="51"/>
      <c r="J6" s="46"/>
    </row>
    <row r="7" spans="1:11" ht="15.75" thickBot="1" x14ac:dyDescent="0.3"/>
    <row r="8" spans="1:11" x14ac:dyDescent="0.25">
      <c r="A8" s="52" t="s">
        <v>265</v>
      </c>
      <c r="B8" s="53"/>
      <c r="C8" s="53"/>
      <c r="D8" s="53"/>
      <c r="E8" s="53"/>
      <c r="F8" s="53"/>
      <c r="G8" s="53"/>
      <c r="H8" s="53"/>
      <c r="I8" s="53"/>
      <c r="J8" s="54"/>
    </row>
    <row r="9" spans="1:11" ht="15" customHeight="1" x14ac:dyDescent="0.25">
      <c r="A9" s="55" t="s">
        <v>266</v>
      </c>
      <c r="B9" s="56"/>
      <c r="C9" s="56"/>
      <c r="D9" s="56"/>
      <c r="E9" s="56"/>
      <c r="F9" s="56"/>
      <c r="G9" s="56"/>
      <c r="H9" s="56"/>
      <c r="I9" s="56"/>
      <c r="J9" s="57"/>
    </row>
    <row r="10" spans="1:11" x14ac:dyDescent="0.25">
      <c r="A10" s="58"/>
      <c r="B10" s="59"/>
      <c r="C10" s="59"/>
      <c r="D10" s="59"/>
      <c r="E10" s="59"/>
      <c r="F10" s="59"/>
      <c r="G10" s="59"/>
      <c r="H10" s="59"/>
      <c r="I10" s="59"/>
      <c r="J10" s="60"/>
    </row>
    <row r="11" spans="1:11" x14ac:dyDescent="0.25">
      <c r="A11" s="61" t="s">
        <v>267</v>
      </c>
      <c r="B11" s="62" t="s">
        <v>268</v>
      </c>
      <c r="C11" s="59"/>
      <c r="D11" s="59"/>
      <c r="E11" s="59"/>
      <c r="F11" s="59"/>
      <c r="G11" s="59"/>
      <c r="H11" s="63" t="s">
        <v>155</v>
      </c>
      <c r="I11" s="64" t="str">
        <f>IF(H11="yes","  Complete Section 1 and Section 2","")</f>
        <v/>
      </c>
      <c r="J11" s="60"/>
      <c r="K11" s="65"/>
    </row>
    <row r="12" spans="1:11" ht="6" customHeight="1" x14ac:dyDescent="0.25">
      <c r="A12" s="61"/>
      <c r="B12" s="62"/>
      <c r="C12" s="59"/>
      <c r="D12" s="59"/>
      <c r="E12" s="59"/>
      <c r="F12" s="59"/>
      <c r="G12" s="59"/>
      <c r="H12" s="66"/>
      <c r="I12" s="64"/>
      <c r="J12" s="60"/>
    </row>
    <row r="13" spans="1:11" x14ac:dyDescent="0.25">
      <c r="A13" s="61" t="s">
        <v>269</v>
      </c>
      <c r="B13" s="62" t="s">
        <v>270</v>
      </c>
      <c r="C13" s="59"/>
      <c r="D13" s="59"/>
      <c r="E13" s="59"/>
      <c r="F13" s="59"/>
      <c r="G13" s="59"/>
      <c r="H13" s="63" t="s">
        <v>155</v>
      </c>
      <c r="I13" s="64" t="str">
        <f>IF(H13="yes","  Complete Section 1 and Section 3","")</f>
        <v/>
      </c>
      <c r="J13" s="60"/>
    </row>
    <row r="14" spans="1:11" ht="15.75" thickBot="1" x14ac:dyDescent="0.3">
      <c r="A14" s="67"/>
      <c r="B14" s="68"/>
      <c r="C14" s="69"/>
      <c r="D14" s="69"/>
      <c r="E14" s="69"/>
      <c r="F14" s="69"/>
      <c r="G14" s="70"/>
      <c r="H14" s="71"/>
      <c r="I14" s="69"/>
      <c r="J14" s="72"/>
    </row>
    <row r="15" spans="1:11" ht="15.75" thickBot="1" x14ac:dyDescent="0.3"/>
    <row r="16" spans="1:11" ht="16.5" thickBot="1" x14ac:dyDescent="0.3">
      <c r="A16" s="490" t="s">
        <v>271</v>
      </c>
      <c r="B16" s="491"/>
      <c r="C16" s="491"/>
      <c r="D16" s="491"/>
      <c r="E16" s="491"/>
      <c r="F16" s="491"/>
      <c r="G16" s="491"/>
      <c r="H16" s="491"/>
      <c r="I16" s="491"/>
      <c r="J16" s="492"/>
    </row>
    <row r="17" spans="1:12" x14ac:dyDescent="0.25">
      <c r="A17" s="73" t="s">
        <v>272</v>
      </c>
      <c r="B17" s="74" t="s">
        <v>273</v>
      </c>
      <c r="J17" s="75"/>
      <c r="L17" s="51"/>
    </row>
    <row r="18" spans="1:12" x14ac:dyDescent="0.25">
      <c r="A18" s="73"/>
      <c r="B18" s="76" t="s">
        <v>274</v>
      </c>
      <c r="J18" s="75"/>
      <c r="L18" s="51"/>
    </row>
    <row r="19" spans="1:12" x14ac:dyDescent="0.25">
      <c r="A19" s="73"/>
      <c r="J19" s="75"/>
      <c r="L19" s="51"/>
    </row>
    <row r="20" spans="1:12" x14ac:dyDescent="0.25">
      <c r="A20" s="73"/>
      <c r="B20" s="49" t="s">
        <v>275</v>
      </c>
      <c r="F20" s="504"/>
      <c r="G20" s="504"/>
      <c r="H20" s="504"/>
      <c r="I20" s="504"/>
      <c r="J20" s="505"/>
      <c r="L20" s="51"/>
    </row>
    <row r="21" spans="1:12" x14ac:dyDescent="0.25">
      <c r="A21" s="73"/>
      <c r="J21" s="75"/>
      <c r="L21" s="51"/>
    </row>
    <row r="22" spans="1:12" x14ac:dyDescent="0.25">
      <c r="A22" s="73"/>
      <c r="D22" s="77"/>
      <c r="F22" s="77"/>
      <c r="G22" s="77" t="s">
        <v>276</v>
      </c>
      <c r="H22" s="77"/>
      <c r="I22" s="77" t="s">
        <v>276</v>
      </c>
      <c r="J22" s="78" t="s">
        <v>277</v>
      </c>
      <c r="K22" s="79"/>
      <c r="L22" s="51"/>
    </row>
    <row r="23" spans="1:12" x14ac:dyDescent="0.25">
      <c r="A23" s="73"/>
      <c r="B23" s="79"/>
      <c r="C23" s="79"/>
      <c r="E23" s="77" t="s">
        <v>278</v>
      </c>
      <c r="F23" s="79" t="s">
        <v>279</v>
      </c>
      <c r="G23" s="79" t="s">
        <v>280</v>
      </c>
      <c r="H23" s="79" t="s">
        <v>281</v>
      </c>
      <c r="I23" s="79" t="s">
        <v>280</v>
      </c>
      <c r="J23" s="80" t="s">
        <v>282</v>
      </c>
      <c r="K23" s="79"/>
      <c r="L23" s="51"/>
    </row>
    <row r="24" spans="1:12" x14ac:dyDescent="0.25">
      <c r="A24" s="73"/>
      <c r="B24" s="81" t="s">
        <v>283</v>
      </c>
      <c r="C24" s="82"/>
      <c r="D24" s="83"/>
      <c r="E24" s="84" t="s">
        <v>276</v>
      </c>
      <c r="F24" s="85" t="s">
        <v>284</v>
      </c>
      <c r="G24" s="82" t="s">
        <v>285</v>
      </c>
      <c r="H24" s="85" t="s">
        <v>284</v>
      </c>
      <c r="I24" s="82" t="s">
        <v>286</v>
      </c>
      <c r="J24" s="86" t="s">
        <v>287</v>
      </c>
      <c r="L24" s="51"/>
    </row>
    <row r="25" spans="1:12" ht="21.95" customHeight="1" x14ac:dyDescent="0.25">
      <c r="A25" s="73"/>
      <c r="B25" s="87" t="s">
        <v>126</v>
      </c>
      <c r="C25" s="79"/>
      <c r="E25" s="77"/>
      <c r="F25" s="88"/>
      <c r="G25" s="79"/>
      <c r="H25" s="88"/>
      <c r="I25" s="79"/>
      <c r="J25" s="89"/>
      <c r="L25" s="51"/>
    </row>
    <row r="26" spans="1:12" x14ac:dyDescent="0.25">
      <c r="A26" s="73"/>
      <c r="B26" s="503"/>
      <c r="C26" s="503"/>
      <c r="D26" s="503"/>
      <c r="E26" s="302"/>
      <c r="F26" s="257"/>
      <c r="G26" s="303"/>
      <c r="H26" s="257"/>
      <c r="I26" s="302"/>
      <c r="J26" s="258"/>
      <c r="L26" s="51"/>
    </row>
    <row r="27" spans="1:12" x14ac:dyDescent="0.25">
      <c r="A27" s="73"/>
      <c r="B27" s="503"/>
      <c r="C27" s="503"/>
      <c r="D27" s="503"/>
      <c r="E27" s="302"/>
      <c r="F27" s="257"/>
      <c r="G27" s="303"/>
      <c r="H27" s="257"/>
      <c r="I27" s="302"/>
      <c r="J27" s="258"/>
      <c r="L27" s="51"/>
    </row>
    <row r="28" spans="1:12" x14ac:dyDescent="0.25">
      <c r="A28" s="73"/>
      <c r="B28" s="503"/>
      <c r="C28" s="503"/>
      <c r="D28" s="503"/>
      <c r="E28" s="302"/>
      <c r="F28" s="257"/>
      <c r="G28" s="303"/>
      <c r="H28" s="257"/>
      <c r="I28" s="302"/>
      <c r="J28" s="258"/>
      <c r="L28" s="51"/>
    </row>
    <row r="29" spans="1:12" x14ac:dyDescent="0.25">
      <c r="A29" s="73"/>
      <c r="B29" s="503"/>
      <c r="C29" s="503"/>
      <c r="D29" s="503"/>
      <c r="E29" s="302"/>
      <c r="F29" s="257"/>
      <c r="G29" s="303"/>
      <c r="H29" s="257"/>
      <c r="I29" s="302"/>
      <c r="J29" s="258"/>
      <c r="L29" s="51"/>
    </row>
    <row r="30" spans="1:12" x14ac:dyDescent="0.25">
      <c r="A30" s="73"/>
      <c r="B30" s="503"/>
      <c r="C30" s="503"/>
      <c r="D30" s="503"/>
      <c r="E30" s="302"/>
      <c r="F30" s="257"/>
      <c r="G30" s="303"/>
      <c r="H30" s="257"/>
      <c r="I30" s="302"/>
      <c r="J30" s="258"/>
      <c r="L30" s="51"/>
    </row>
    <row r="31" spans="1:12" x14ac:dyDescent="0.25">
      <c r="A31" s="73"/>
      <c r="B31" s="503"/>
      <c r="C31" s="503"/>
      <c r="D31" s="503"/>
      <c r="E31" s="302"/>
      <c r="F31" s="257"/>
      <c r="G31" s="303"/>
      <c r="H31" s="257"/>
      <c r="I31" s="302"/>
      <c r="J31" s="258"/>
      <c r="L31" s="51"/>
    </row>
    <row r="32" spans="1:12" x14ac:dyDescent="0.25">
      <c r="A32" s="73"/>
      <c r="B32" s="506" t="s">
        <v>288</v>
      </c>
      <c r="C32" s="507"/>
      <c r="D32" s="508"/>
      <c r="E32" s="302"/>
      <c r="F32" s="257"/>
      <c r="G32" s="303"/>
      <c r="H32" s="257"/>
      <c r="I32" s="302"/>
      <c r="J32" s="258"/>
      <c r="L32" s="51"/>
    </row>
    <row r="33" spans="1:12" x14ac:dyDescent="0.25">
      <c r="A33" s="73"/>
      <c r="B33" s="503"/>
      <c r="C33" s="503"/>
      <c r="D33" s="503"/>
      <c r="E33" s="302"/>
      <c r="F33" s="257"/>
      <c r="G33" s="303"/>
      <c r="H33" s="257"/>
      <c r="I33" s="302"/>
      <c r="J33" s="258"/>
      <c r="L33" s="51"/>
    </row>
    <row r="34" spans="1:12" ht="21.95" customHeight="1" x14ac:dyDescent="0.25">
      <c r="A34" s="73"/>
      <c r="B34" s="87" t="s">
        <v>138</v>
      </c>
      <c r="C34" s="79"/>
      <c r="E34" s="77"/>
      <c r="F34" s="88"/>
      <c r="G34" s="79"/>
      <c r="H34" s="88"/>
      <c r="I34" s="79"/>
      <c r="J34" s="89"/>
      <c r="L34" s="51"/>
    </row>
    <row r="35" spans="1:12" x14ac:dyDescent="0.25">
      <c r="A35" s="73"/>
      <c r="B35" s="503"/>
      <c r="C35" s="503"/>
      <c r="D35" s="503"/>
      <c r="E35" s="302"/>
      <c r="F35" s="257"/>
      <c r="G35" s="303"/>
      <c r="H35" s="257"/>
      <c r="I35" s="302"/>
      <c r="J35" s="258"/>
      <c r="L35" s="51"/>
    </row>
    <row r="36" spans="1:12" x14ac:dyDescent="0.25">
      <c r="A36" s="73"/>
      <c r="B36" s="503"/>
      <c r="C36" s="503"/>
      <c r="D36" s="503"/>
      <c r="E36" s="302"/>
      <c r="F36" s="257"/>
      <c r="G36" s="303"/>
      <c r="H36" s="257"/>
      <c r="I36" s="302"/>
      <c r="J36" s="258"/>
      <c r="L36" s="51"/>
    </row>
    <row r="37" spans="1:12" x14ac:dyDescent="0.25">
      <c r="A37" s="73"/>
      <c r="B37" s="503"/>
      <c r="C37" s="503"/>
      <c r="D37" s="503"/>
      <c r="E37" s="302"/>
      <c r="F37" s="257"/>
      <c r="G37" s="303"/>
      <c r="H37" s="257"/>
      <c r="I37" s="302"/>
      <c r="J37" s="258"/>
      <c r="L37" s="51"/>
    </row>
    <row r="38" spans="1:12" x14ac:dyDescent="0.25">
      <c r="A38" s="73"/>
      <c r="B38" s="503"/>
      <c r="C38" s="503"/>
      <c r="D38" s="503"/>
      <c r="E38" s="302"/>
      <c r="F38" s="257"/>
      <c r="G38" s="303"/>
      <c r="H38" s="257"/>
      <c r="I38" s="302"/>
      <c r="J38" s="258"/>
      <c r="L38" s="51"/>
    </row>
    <row r="39" spans="1:12" x14ac:dyDescent="0.25">
      <c r="A39" s="73"/>
      <c r="B39" s="503"/>
      <c r="C39" s="503"/>
      <c r="D39" s="503"/>
      <c r="E39" s="302"/>
      <c r="F39" s="257"/>
      <c r="G39" s="303"/>
      <c r="H39" s="257"/>
      <c r="I39" s="302"/>
      <c r="J39" s="258"/>
      <c r="L39" s="51"/>
    </row>
    <row r="40" spans="1:12" x14ac:dyDescent="0.25">
      <c r="A40" s="73"/>
      <c r="B40" s="503"/>
      <c r="C40" s="503"/>
      <c r="D40" s="503"/>
      <c r="E40" s="302"/>
      <c r="F40" s="257"/>
      <c r="G40" s="303"/>
      <c r="H40" s="257"/>
      <c r="I40" s="302"/>
      <c r="J40" s="258"/>
      <c r="L40" s="51"/>
    </row>
    <row r="41" spans="1:12" x14ac:dyDescent="0.25">
      <c r="A41" s="73"/>
      <c r="B41" s="506" t="s">
        <v>288</v>
      </c>
      <c r="C41" s="507"/>
      <c r="D41" s="508"/>
      <c r="E41" s="302"/>
      <c r="F41" s="257"/>
      <c r="G41" s="303"/>
      <c r="H41" s="257"/>
      <c r="I41" s="302"/>
      <c r="J41" s="258"/>
      <c r="L41" s="51"/>
    </row>
    <row r="42" spans="1:12" x14ac:dyDescent="0.25">
      <c r="A42" s="73"/>
      <c r="B42" s="503"/>
      <c r="C42" s="503"/>
      <c r="D42" s="503"/>
      <c r="E42" s="302"/>
      <c r="F42" s="257"/>
      <c r="G42" s="303"/>
      <c r="H42" s="257"/>
      <c r="I42" s="302"/>
      <c r="J42" s="258"/>
      <c r="L42" s="51"/>
    </row>
    <row r="43" spans="1:12" ht="21.95" customHeight="1" x14ac:dyDescent="0.25">
      <c r="A43" s="73"/>
      <c r="B43" s="87" t="s">
        <v>289</v>
      </c>
      <c r="C43" s="79"/>
      <c r="E43" s="77"/>
      <c r="F43" s="88"/>
      <c r="G43" s="79"/>
      <c r="H43" s="88"/>
      <c r="I43" s="79"/>
      <c r="J43" s="89"/>
      <c r="L43" s="51"/>
    </row>
    <row r="44" spans="1:12" x14ac:dyDescent="0.25">
      <c r="A44" s="73"/>
      <c r="B44" s="503"/>
      <c r="C44" s="503"/>
      <c r="D44" s="503"/>
      <c r="E44" s="302"/>
      <c r="F44" s="257"/>
      <c r="G44" s="303"/>
      <c r="H44" s="257"/>
      <c r="I44" s="302"/>
      <c r="J44" s="258"/>
      <c r="L44" s="51"/>
    </row>
    <row r="45" spans="1:12" x14ac:dyDescent="0.25">
      <c r="A45" s="73"/>
      <c r="B45" s="503"/>
      <c r="C45" s="503"/>
      <c r="D45" s="503"/>
      <c r="E45" s="302"/>
      <c r="F45" s="257"/>
      <c r="G45" s="303"/>
      <c r="H45" s="257"/>
      <c r="I45" s="302"/>
      <c r="J45" s="258"/>
      <c r="L45" s="51"/>
    </row>
    <row r="46" spans="1:12" x14ac:dyDescent="0.25">
      <c r="A46" s="73"/>
      <c r="B46" s="503"/>
      <c r="C46" s="503"/>
      <c r="D46" s="503"/>
      <c r="E46" s="302"/>
      <c r="F46" s="257"/>
      <c r="G46" s="303"/>
      <c r="H46" s="257"/>
      <c r="I46" s="302"/>
      <c r="J46" s="258"/>
      <c r="L46" s="51"/>
    </row>
    <row r="47" spans="1:12" x14ac:dyDescent="0.25">
      <c r="A47" s="73"/>
      <c r="B47" s="503"/>
      <c r="C47" s="503"/>
      <c r="D47" s="503"/>
      <c r="E47" s="302"/>
      <c r="F47" s="257"/>
      <c r="G47" s="303"/>
      <c r="H47" s="257"/>
      <c r="I47" s="302"/>
      <c r="J47" s="258"/>
      <c r="L47" s="51"/>
    </row>
    <row r="48" spans="1:12" x14ac:dyDescent="0.25">
      <c r="A48" s="73"/>
      <c r="B48" s="503"/>
      <c r="C48" s="503"/>
      <c r="D48" s="503"/>
      <c r="E48" s="302"/>
      <c r="F48" s="257"/>
      <c r="G48" s="303"/>
      <c r="H48" s="257"/>
      <c r="I48" s="302"/>
      <c r="J48" s="258"/>
      <c r="L48" s="51"/>
    </row>
    <row r="49" spans="1:12" x14ac:dyDescent="0.25">
      <c r="A49" s="73"/>
      <c r="B49" s="503"/>
      <c r="C49" s="503"/>
      <c r="D49" s="503"/>
      <c r="E49" s="302"/>
      <c r="F49" s="257"/>
      <c r="G49" s="303"/>
      <c r="H49" s="257"/>
      <c r="I49" s="302"/>
      <c r="J49" s="258"/>
      <c r="L49" s="51"/>
    </row>
    <row r="50" spans="1:12" x14ac:dyDescent="0.25">
      <c r="A50" s="73"/>
      <c r="B50" s="506" t="s">
        <v>288</v>
      </c>
      <c r="C50" s="507"/>
      <c r="D50" s="508"/>
      <c r="E50" s="302"/>
      <c r="F50" s="257"/>
      <c r="G50" s="303"/>
      <c r="H50" s="257"/>
      <c r="I50" s="302"/>
      <c r="J50" s="258"/>
      <c r="L50" s="51"/>
    </row>
    <row r="51" spans="1:12" x14ac:dyDescent="0.25">
      <c r="A51" s="73"/>
      <c r="B51" s="503"/>
      <c r="C51" s="503"/>
      <c r="D51" s="503"/>
      <c r="E51" s="302"/>
      <c r="F51" s="257"/>
      <c r="G51" s="303"/>
      <c r="H51" s="257"/>
      <c r="I51" s="302"/>
      <c r="J51" s="258"/>
      <c r="L51" s="51"/>
    </row>
    <row r="52" spans="1:12" ht="21.95" customHeight="1" x14ac:dyDescent="0.25">
      <c r="A52" s="73"/>
      <c r="B52" s="87" t="s">
        <v>290</v>
      </c>
      <c r="C52" s="79"/>
      <c r="E52" s="77"/>
      <c r="F52" s="88"/>
      <c r="G52" s="79"/>
      <c r="H52" s="88"/>
      <c r="I52" s="79"/>
      <c r="J52" s="89"/>
      <c r="L52" s="51"/>
    </row>
    <row r="53" spans="1:12" x14ac:dyDescent="0.25">
      <c r="A53" s="73"/>
      <c r="B53" s="503"/>
      <c r="C53" s="503"/>
      <c r="D53" s="503"/>
      <c r="E53" s="302"/>
      <c r="F53" s="257"/>
      <c r="G53" s="303"/>
      <c r="H53" s="257"/>
      <c r="I53" s="302"/>
      <c r="J53" s="258"/>
      <c r="L53" s="51"/>
    </row>
    <row r="54" spans="1:12" x14ac:dyDescent="0.25">
      <c r="A54" s="73"/>
      <c r="B54" s="503"/>
      <c r="C54" s="503"/>
      <c r="D54" s="503"/>
      <c r="E54" s="302"/>
      <c r="F54" s="257"/>
      <c r="G54" s="303"/>
      <c r="H54" s="257"/>
      <c r="I54" s="302"/>
      <c r="J54" s="258"/>
      <c r="L54" s="51"/>
    </row>
    <row r="55" spans="1:12" x14ac:dyDescent="0.25">
      <c r="A55" s="73"/>
      <c r="B55" s="503"/>
      <c r="C55" s="503"/>
      <c r="D55" s="503"/>
      <c r="E55" s="302"/>
      <c r="F55" s="257"/>
      <c r="G55" s="303"/>
      <c r="H55" s="257"/>
      <c r="I55" s="302"/>
      <c r="J55" s="258"/>
      <c r="L55" s="51"/>
    </row>
    <row r="56" spans="1:12" x14ac:dyDescent="0.25">
      <c r="A56" s="73"/>
      <c r="B56" s="503"/>
      <c r="C56" s="503"/>
      <c r="D56" s="503"/>
      <c r="E56" s="302"/>
      <c r="F56" s="257"/>
      <c r="G56" s="303"/>
      <c r="H56" s="257"/>
      <c r="I56" s="302"/>
      <c r="J56" s="258"/>
      <c r="L56" s="51"/>
    </row>
    <row r="57" spans="1:12" x14ac:dyDescent="0.25">
      <c r="A57" s="73"/>
      <c r="B57" s="503"/>
      <c r="C57" s="503"/>
      <c r="D57" s="503"/>
      <c r="E57" s="302"/>
      <c r="F57" s="257"/>
      <c r="G57" s="303"/>
      <c r="H57" s="257"/>
      <c r="I57" s="302"/>
      <c r="J57" s="258"/>
      <c r="L57" s="51"/>
    </row>
    <row r="58" spans="1:12" x14ac:dyDescent="0.25">
      <c r="A58" s="73"/>
      <c r="B58" s="503"/>
      <c r="C58" s="503"/>
      <c r="D58" s="503"/>
      <c r="E58" s="302"/>
      <c r="F58" s="257"/>
      <c r="G58" s="303"/>
      <c r="H58" s="257"/>
      <c r="I58" s="302"/>
      <c r="J58" s="258"/>
      <c r="L58" s="51"/>
    </row>
    <row r="59" spans="1:12" x14ac:dyDescent="0.25">
      <c r="A59" s="73"/>
      <c r="B59" s="506" t="s">
        <v>288</v>
      </c>
      <c r="C59" s="507"/>
      <c r="D59" s="508"/>
      <c r="E59" s="302"/>
      <c r="F59" s="257"/>
      <c r="G59" s="303"/>
      <c r="H59" s="257"/>
      <c r="I59" s="302"/>
      <c r="J59" s="258"/>
      <c r="L59" s="51"/>
    </row>
    <row r="60" spans="1:12" x14ac:dyDescent="0.25">
      <c r="A60" s="73"/>
      <c r="B60" s="503"/>
      <c r="C60" s="503"/>
      <c r="D60" s="503"/>
      <c r="E60" s="302"/>
      <c r="F60" s="257"/>
      <c r="G60" s="303"/>
      <c r="H60" s="257"/>
      <c r="I60" s="302"/>
      <c r="J60" s="258"/>
      <c r="L60" s="51"/>
    </row>
    <row r="61" spans="1:12" x14ac:dyDescent="0.25">
      <c r="A61" s="73"/>
      <c r="B61" s="43" t="s">
        <v>291</v>
      </c>
      <c r="E61" s="304">
        <f>SUM(E26:E60)</f>
        <v>0</v>
      </c>
      <c r="G61" s="304">
        <f>SUM(G26:G60)</f>
        <v>0</v>
      </c>
      <c r="I61" s="304">
        <f>SUM(I26:I60)</f>
        <v>0</v>
      </c>
      <c r="J61" s="75"/>
      <c r="L61" s="51"/>
    </row>
    <row r="62" spans="1:12" x14ac:dyDescent="0.25">
      <c r="A62" s="73"/>
      <c r="B62" s="43" t="s">
        <v>292</v>
      </c>
      <c r="G62" s="300" t="e">
        <f>G61/E61</f>
        <v>#DIV/0!</v>
      </c>
      <c r="I62" s="300" t="e">
        <f>I61/E61</f>
        <v>#DIV/0!</v>
      </c>
      <c r="J62" s="75"/>
      <c r="L62" s="51"/>
    </row>
    <row r="63" spans="1:12" x14ac:dyDescent="0.25">
      <c r="A63" s="73"/>
      <c r="B63" s="43" t="s">
        <v>293</v>
      </c>
      <c r="G63" s="91" t="e">
        <f>IF(G62&lt;(1/3),"Yes","No")</f>
        <v>#DIV/0!</v>
      </c>
      <c r="I63" s="91" t="e">
        <f>IF(I62&lt;(1/3),"Yes","No")</f>
        <v>#DIV/0!</v>
      </c>
      <c r="J63" s="75"/>
      <c r="L63" s="51"/>
    </row>
    <row r="64" spans="1:12" x14ac:dyDescent="0.25">
      <c r="A64" s="73"/>
      <c r="B64" s="43" t="s">
        <v>294</v>
      </c>
      <c r="G64" s="91" t="e">
        <f>IF(G62&gt;(2/3),"Yes","No")</f>
        <v>#DIV/0!</v>
      </c>
      <c r="I64" s="91" t="e">
        <f>IF(I62&gt;(2/3),"Yes","No")</f>
        <v>#DIV/0!</v>
      </c>
      <c r="J64" s="75"/>
      <c r="L64" s="51"/>
    </row>
    <row r="65" spans="1:12" x14ac:dyDescent="0.25">
      <c r="A65" s="73"/>
      <c r="J65" s="75"/>
      <c r="L65" s="51"/>
    </row>
    <row r="66" spans="1:12" x14ac:dyDescent="0.25">
      <c r="A66" s="92" t="s">
        <v>295</v>
      </c>
      <c r="G66" s="91"/>
      <c r="I66" s="91"/>
      <c r="J66" s="75"/>
      <c r="L66" s="51"/>
    </row>
    <row r="67" spans="1:12" x14ac:dyDescent="0.25">
      <c r="A67" s="93" t="s">
        <v>296</v>
      </c>
      <c r="B67" s="495"/>
      <c r="C67" s="496"/>
      <c r="D67" s="496"/>
      <c r="E67" s="496"/>
      <c r="F67" s="496"/>
      <c r="G67" s="496"/>
      <c r="H67" s="496"/>
      <c r="I67" s="496"/>
      <c r="J67" s="497"/>
      <c r="L67" s="51"/>
    </row>
    <row r="68" spans="1:12" x14ac:dyDescent="0.25">
      <c r="A68" s="93" t="s">
        <v>297</v>
      </c>
      <c r="B68" s="495"/>
      <c r="C68" s="496"/>
      <c r="D68" s="496"/>
      <c r="E68" s="496"/>
      <c r="F68" s="496"/>
      <c r="G68" s="496"/>
      <c r="H68" s="496"/>
      <c r="I68" s="496"/>
      <c r="J68" s="497"/>
      <c r="L68" s="51"/>
    </row>
    <row r="69" spans="1:12" x14ac:dyDescent="0.25">
      <c r="A69" s="93" t="s">
        <v>298</v>
      </c>
      <c r="B69" s="498" t="s">
        <v>299</v>
      </c>
      <c r="C69" s="499"/>
      <c r="D69" s="499"/>
      <c r="E69" s="499"/>
      <c r="F69" s="499"/>
      <c r="G69" s="499"/>
      <c r="H69" s="499"/>
      <c r="I69" s="499"/>
      <c r="J69" s="500"/>
      <c r="L69" s="51"/>
    </row>
    <row r="70" spans="1:12" ht="16.5" thickBot="1" x14ac:dyDescent="0.3">
      <c r="A70" s="94"/>
      <c r="B70" s="95"/>
      <c r="C70" s="95"/>
      <c r="D70" s="95"/>
      <c r="E70" s="95"/>
      <c r="F70" s="95"/>
      <c r="G70" s="96"/>
      <c r="H70" s="95"/>
      <c r="I70" s="96"/>
      <c r="J70" s="97"/>
      <c r="L70" s="51"/>
    </row>
    <row r="71" spans="1:12" ht="16.5" thickBot="1" x14ac:dyDescent="0.3">
      <c r="A71" s="98"/>
      <c r="G71" s="99"/>
      <c r="I71" s="99"/>
      <c r="L71" s="51"/>
    </row>
    <row r="72" spans="1:12" ht="16.5" thickBot="1" x14ac:dyDescent="0.3">
      <c r="A72" s="490" t="s">
        <v>300</v>
      </c>
      <c r="B72" s="491"/>
      <c r="C72" s="491"/>
      <c r="D72" s="491"/>
      <c r="E72" s="491"/>
      <c r="F72" s="491"/>
      <c r="G72" s="491"/>
      <c r="H72" s="491"/>
      <c r="I72" s="491"/>
      <c r="J72" s="492"/>
      <c r="L72" s="51"/>
    </row>
    <row r="73" spans="1:12" x14ac:dyDescent="0.25">
      <c r="A73" s="73" t="s">
        <v>301</v>
      </c>
      <c r="B73" s="43" t="s">
        <v>302</v>
      </c>
      <c r="J73" s="100" t="e">
        <f>G63</f>
        <v>#DIV/0!</v>
      </c>
    </row>
    <row r="74" spans="1:12" x14ac:dyDescent="0.25">
      <c r="A74" s="92"/>
      <c r="B74" s="76" t="s">
        <v>303</v>
      </c>
      <c r="J74" s="101"/>
      <c r="L74" s="51"/>
    </row>
    <row r="75" spans="1:12" x14ac:dyDescent="0.25">
      <c r="A75" s="92"/>
      <c r="J75" s="75"/>
      <c r="L75" s="51"/>
    </row>
    <row r="76" spans="1:12" ht="15" customHeight="1" x14ac:dyDescent="0.25">
      <c r="A76" s="73" t="s">
        <v>304</v>
      </c>
      <c r="B76" s="43" t="s">
        <v>305</v>
      </c>
      <c r="J76" s="100" t="e">
        <f>G64</f>
        <v>#DIV/0!</v>
      </c>
    </row>
    <row r="77" spans="1:12" ht="15" customHeight="1" x14ac:dyDescent="0.25">
      <c r="A77" s="73"/>
      <c r="B77" s="76" t="s">
        <v>306</v>
      </c>
      <c r="C77" s="76"/>
      <c r="J77" s="101"/>
    </row>
    <row r="78" spans="1:12" ht="15" customHeight="1" x14ac:dyDescent="0.25">
      <c r="A78" s="73"/>
      <c r="B78" s="102" t="s">
        <v>272</v>
      </c>
      <c r="C78" s="493" t="s">
        <v>307</v>
      </c>
      <c r="D78" s="493"/>
      <c r="E78" s="493"/>
      <c r="F78" s="493"/>
      <c r="G78" s="493"/>
      <c r="H78" s="493"/>
      <c r="J78" s="101"/>
    </row>
    <row r="79" spans="1:12" ht="15" customHeight="1" x14ac:dyDescent="0.25">
      <c r="A79" s="73"/>
      <c r="C79" s="493"/>
      <c r="D79" s="493"/>
      <c r="E79" s="493"/>
      <c r="F79" s="493"/>
      <c r="G79" s="493"/>
      <c r="H79" s="493"/>
      <c r="J79" s="101"/>
    </row>
    <row r="80" spans="1:12" x14ac:dyDescent="0.25">
      <c r="A80" s="73"/>
      <c r="B80" s="102" t="s">
        <v>301</v>
      </c>
      <c r="C80" s="76" t="s">
        <v>308</v>
      </c>
      <c r="J80" s="75"/>
    </row>
    <row r="81" spans="1:12" x14ac:dyDescent="0.25">
      <c r="A81" s="73"/>
      <c r="J81" s="75"/>
    </row>
    <row r="82" spans="1:12" x14ac:dyDescent="0.25">
      <c r="A82" s="73" t="s">
        <v>309</v>
      </c>
      <c r="B82" s="43" t="s">
        <v>310</v>
      </c>
      <c r="J82" s="75"/>
    </row>
    <row r="83" spans="1:12" x14ac:dyDescent="0.25">
      <c r="A83" s="73"/>
      <c r="J83" s="75"/>
    </row>
    <row r="84" spans="1:12" x14ac:dyDescent="0.25">
      <c r="A84" s="73"/>
      <c r="B84" s="49" t="s">
        <v>275</v>
      </c>
      <c r="F84" s="504"/>
      <c r="G84" s="504"/>
      <c r="H84" s="504"/>
      <c r="I84" s="504"/>
      <c r="J84" s="505"/>
    </row>
    <row r="85" spans="1:12" x14ac:dyDescent="0.25">
      <c r="A85" s="73"/>
      <c r="B85" s="49"/>
      <c r="F85" s="103"/>
      <c r="G85" s="103"/>
      <c r="H85" s="103"/>
      <c r="I85" s="103"/>
      <c r="J85" s="104"/>
    </row>
    <row r="86" spans="1:12" x14ac:dyDescent="0.25">
      <c r="A86" s="105"/>
      <c r="C86" s="77"/>
      <c r="D86" s="79"/>
      <c r="F86" s="79"/>
      <c r="H86" s="79" t="s">
        <v>311</v>
      </c>
      <c r="I86" s="79" t="s">
        <v>311</v>
      </c>
      <c r="J86" s="80" t="s">
        <v>277</v>
      </c>
    </row>
    <row r="87" spans="1:12" ht="15" customHeight="1" x14ac:dyDescent="0.25">
      <c r="A87" s="105"/>
      <c r="C87" s="50"/>
      <c r="D87" s="50"/>
      <c r="F87" s="79"/>
      <c r="H87" s="106" t="s">
        <v>129</v>
      </c>
      <c r="I87" s="107" t="s">
        <v>131</v>
      </c>
      <c r="J87" s="80" t="s">
        <v>282</v>
      </c>
    </row>
    <row r="88" spans="1:12" x14ac:dyDescent="0.25">
      <c r="A88" s="105"/>
      <c r="B88" s="108" t="s">
        <v>312</v>
      </c>
      <c r="C88" s="108"/>
      <c r="D88" s="108"/>
      <c r="E88" s="83"/>
      <c r="F88" s="82"/>
      <c r="G88" s="83"/>
      <c r="H88" s="82" t="s">
        <v>313</v>
      </c>
      <c r="I88" s="82" t="s">
        <v>313</v>
      </c>
      <c r="J88" s="109" t="s">
        <v>287</v>
      </c>
    </row>
    <row r="89" spans="1:12" ht="21.95" customHeight="1" x14ac:dyDescent="0.25">
      <c r="A89" s="494"/>
      <c r="B89" s="87" t="s">
        <v>126</v>
      </c>
      <c r="C89" s="79"/>
      <c r="E89" s="77"/>
      <c r="F89" s="88"/>
      <c r="G89" s="79"/>
      <c r="H89" s="88"/>
      <c r="I89" s="79"/>
      <c r="J89" s="89"/>
      <c r="L89" s="51"/>
    </row>
    <row r="90" spans="1:12" x14ac:dyDescent="0.25">
      <c r="A90" s="494"/>
      <c r="B90" s="509"/>
      <c r="C90" s="509"/>
      <c r="D90" s="509"/>
      <c r="E90" s="509"/>
      <c r="F90" s="509"/>
      <c r="G90" s="509"/>
      <c r="H90" s="259"/>
      <c r="I90" s="259"/>
      <c r="J90" s="260"/>
    </row>
    <row r="91" spans="1:12" x14ac:dyDescent="0.25">
      <c r="A91" s="494"/>
      <c r="B91" s="509"/>
      <c r="C91" s="509"/>
      <c r="D91" s="509"/>
      <c r="E91" s="509"/>
      <c r="F91" s="509"/>
      <c r="G91" s="509"/>
      <c r="H91" s="259"/>
      <c r="I91" s="259"/>
      <c r="J91" s="260"/>
    </row>
    <row r="92" spans="1:12" x14ac:dyDescent="0.25">
      <c r="A92" s="494"/>
      <c r="B92" s="509"/>
      <c r="C92" s="509"/>
      <c r="D92" s="509"/>
      <c r="E92" s="509"/>
      <c r="F92" s="509"/>
      <c r="G92" s="509"/>
      <c r="H92" s="259"/>
      <c r="I92" s="259"/>
      <c r="J92" s="260"/>
    </row>
    <row r="93" spans="1:12" x14ac:dyDescent="0.25">
      <c r="A93" s="494"/>
      <c r="B93" s="509"/>
      <c r="C93" s="509"/>
      <c r="D93" s="509"/>
      <c r="E93" s="509"/>
      <c r="F93" s="509"/>
      <c r="G93" s="509"/>
      <c r="H93" s="259"/>
      <c r="I93" s="259"/>
      <c r="J93" s="260"/>
    </row>
    <row r="94" spans="1:12" x14ac:dyDescent="0.25">
      <c r="A94" s="494"/>
      <c r="B94" s="509"/>
      <c r="C94" s="509"/>
      <c r="D94" s="509"/>
      <c r="E94" s="509"/>
      <c r="F94" s="509"/>
      <c r="G94" s="509"/>
      <c r="H94" s="259"/>
      <c r="I94" s="259"/>
      <c r="J94" s="260"/>
    </row>
    <row r="95" spans="1:12" x14ac:dyDescent="0.25">
      <c r="A95" s="494"/>
      <c r="B95" s="510" t="s">
        <v>288</v>
      </c>
      <c r="C95" s="510"/>
      <c r="D95" s="510"/>
      <c r="E95" s="510"/>
      <c r="F95" s="510"/>
      <c r="G95" s="510"/>
      <c r="H95" s="259"/>
      <c r="I95" s="259"/>
      <c r="J95" s="260"/>
    </row>
    <row r="96" spans="1:12" x14ac:dyDescent="0.25">
      <c r="A96" s="494"/>
      <c r="B96" s="509"/>
      <c r="C96" s="509"/>
      <c r="D96" s="509"/>
      <c r="E96" s="509"/>
      <c r="F96" s="509"/>
      <c r="G96" s="509"/>
      <c r="H96" s="259"/>
      <c r="I96" s="259"/>
      <c r="J96" s="260"/>
    </row>
    <row r="97" spans="1:12" ht="21.95" customHeight="1" x14ac:dyDescent="0.25">
      <c r="A97" s="494"/>
      <c r="B97" s="87" t="s">
        <v>138</v>
      </c>
      <c r="C97" s="79"/>
      <c r="E97" s="77"/>
      <c r="F97" s="88"/>
      <c r="G97" s="79"/>
      <c r="H97" s="88"/>
      <c r="I97" s="79"/>
      <c r="J97" s="89"/>
      <c r="L97" s="51"/>
    </row>
    <row r="98" spans="1:12" x14ac:dyDescent="0.25">
      <c r="A98" s="494"/>
      <c r="B98" s="509"/>
      <c r="C98" s="509"/>
      <c r="D98" s="509"/>
      <c r="E98" s="509"/>
      <c r="F98" s="509"/>
      <c r="G98" s="509"/>
      <c r="H98" s="259"/>
      <c r="I98" s="259"/>
      <c r="J98" s="260"/>
    </row>
    <row r="99" spans="1:12" x14ac:dyDescent="0.25">
      <c r="A99" s="494"/>
      <c r="B99" s="509"/>
      <c r="C99" s="509"/>
      <c r="D99" s="509"/>
      <c r="E99" s="509"/>
      <c r="F99" s="509"/>
      <c r="G99" s="509"/>
      <c r="H99" s="259"/>
      <c r="I99" s="259"/>
      <c r="J99" s="260"/>
    </row>
    <row r="100" spans="1:12" x14ac:dyDescent="0.25">
      <c r="A100" s="494"/>
      <c r="B100" s="509"/>
      <c r="C100" s="509"/>
      <c r="D100" s="509"/>
      <c r="E100" s="509"/>
      <c r="F100" s="509"/>
      <c r="G100" s="509"/>
      <c r="H100" s="259"/>
      <c r="I100" s="259"/>
      <c r="J100" s="260"/>
    </row>
    <row r="101" spans="1:12" x14ac:dyDescent="0.25">
      <c r="A101" s="494"/>
      <c r="B101" s="509"/>
      <c r="C101" s="509"/>
      <c r="D101" s="509"/>
      <c r="E101" s="509"/>
      <c r="F101" s="509"/>
      <c r="G101" s="509"/>
      <c r="H101" s="259"/>
      <c r="I101" s="259"/>
      <c r="J101" s="260"/>
    </row>
    <row r="102" spans="1:12" x14ac:dyDescent="0.25">
      <c r="A102" s="494"/>
      <c r="B102" s="509"/>
      <c r="C102" s="509"/>
      <c r="D102" s="509"/>
      <c r="E102" s="509"/>
      <c r="F102" s="509"/>
      <c r="G102" s="509"/>
      <c r="H102" s="259"/>
      <c r="I102" s="259"/>
      <c r="J102" s="260"/>
    </row>
    <row r="103" spans="1:12" x14ac:dyDescent="0.25">
      <c r="A103" s="494"/>
      <c r="B103" s="510" t="s">
        <v>288</v>
      </c>
      <c r="C103" s="510"/>
      <c r="D103" s="510"/>
      <c r="E103" s="510"/>
      <c r="F103" s="510"/>
      <c r="G103" s="510"/>
      <c r="H103" s="259"/>
      <c r="I103" s="259"/>
      <c r="J103" s="260"/>
    </row>
    <row r="104" spans="1:12" x14ac:dyDescent="0.25">
      <c r="A104" s="494"/>
      <c r="B104" s="509"/>
      <c r="C104" s="509"/>
      <c r="D104" s="509"/>
      <c r="E104" s="509"/>
      <c r="F104" s="509"/>
      <c r="G104" s="509"/>
      <c r="H104" s="259"/>
      <c r="I104" s="259"/>
      <c r="J104" s="260"/>
    </row>
    <row r="105" spans="1:12" ht="21.95" customHeight="1" x14ac:dyDescent="0.25">
      <c r="A105" s="494"/>
      <c r="B105" s="87" t="s">
        <v>289</v>
      </c>
      <c r="C105" s="79"/>
      <c r="E105" s="77"/>
      <c r="F105" s="88"/>
      <c r="G105" s="79"/>
      <c r="H105" s="88"/>
      <c r="I105" s="79"/>
      <c r="J105" s="89"/>
      <c r="L105" s="51"/>
    </row>
    <row r="106" spans="1:12" x14ac:dyDescent="0.25">
      <c r="A106" s="494"/>
      <c r="B106" s="509"/>
      <c r="C106" s="509"/>
      <c r="D106" s="509"/>
      <c r="E106" s="509"/>
      <c r="F106" s="509"/>
      <c r="G106" s="509"/>
      <c r="H106" s="259"/>
      <c r="I106" s="259"/>
      <c r="J106" s="260"/>
    </row>
    <row r="107" spans="1:12" x14ac:dyDescent="0.25">
      <c r="A107" s="494"/>
      <c r="B107" s="509"/>
      <c r="C107" s="509"/>
      <c r="D107" s="509"/>
      <c r="E107" s="509"/>
      <c r="F107" s="509"/>
      <c r="G107" s="509"/>
      <c r="H107" s="259"/>
      <c r="I107" s="259"/>
      <c r="J107" s="260"/>
    </row>
    <row r="108" spans="1:12" x14ac:dyDescent="0.25">
      <c r="A108" s="494"/>
      <c r="B108" s="509"/>
      <c r="C108" s="509"/>
      <c r="D108" s="509"/>
      <c r="E108" s="509"/>
      <c r="F108" s="509"/>
      <c r="G108" s="509"/>
      <c r="H108" s="259"/>
      <c r="I108" s="259"/>
      <c r="J108" s="260"/>
    </row>
    <row r="109" spans="1:12" x14ac:dyDescent="0.25">
      <c r="A109" s="494"/>
      <c r="B109" s="509"/>
      <c r="C109" s="509"/>
      <c r="D109" s="509"/>
      <c r="E109" s="509"/>
      <c r="F109" s="509"/>
      <c r="G109" s="509"/>
      <c r="H109" s="259"/>
      <c r="I109" s="259"/>
      <c r="J109" s="260"/>
    </row>
    <row r="110" spans="1:12" x14ac:dyDescent="0.25">
      <c r="A110" s="494"/>
      <c r="B110" s="509"/>
      <c r="C110" s="509"/>
      <c r="D110" s="509"/>
      <c r="E110" s="509"/>
      <c r="F110" s="509"/>
      <c r="G110" s="509"/>
      <c r="H110" s="259"/>
      <c r="I110" s="259"/>
      <c r="J110" s="260"/>
    </row>
    <row r="111" spans="1:12" x14ac:dyDescent="0.25">
      <c r="A111" s="494"/>
      <c r="B111" s="510" t="s">
        <v>288</v>
      </c>
      <c r="C111" s="510"/>
      <c r="D111" s="510"/>
      <c r="E111" s="510"/>
      <c r="F111" s="510"/>
      <c r="G111" s="510"/>
      <c r="H111" s="259"/>
      <c r="I111" s="259"/>
      <c r="J111" s="260"/>
    </row>
    <row r="112" spans="1:12" x14ac:dyDescent="0.25">
      <c r="A112" s="494"/>
      <c r="B112" s="509"/>
      <c r="C112" s="509"/>
      <c r="D112" s="509"/>
      <c r="E112" s="509"/>
      <c r="F112" s="509"/>
      <c r="G112" s="509"/>
      <c r="H112" s="259"/>
      <c r="I112" s="259"/>
      <c r="J112" s="260"/>
    </row>
    <row r="113" spans="1:12" ht="21.95" customHeight="1" x14ac:dyDescent="0.25">
      <c r="A113" s="494"/>
      <c r="B113" s="87" t="s">
        <v>290</v>
      </c>
      <c r="C113" s="79"/>
      <c r="E113" s="77"/>
      <c r="F113" s="88"/>
      <c r="G113" s="79"/>
      <c r="H113" s="88"/>
      <c r="I113" s="79"/>
      <c r="J113" s="89"/>
      <c r="L113" s="51"/>
    </row>
    <row r="114" spans="1:12" x14ac:dyDescent="0.25">
      <c r="A114" s="110"/>
      <c r="B114" s="509"/>
      <c r="C114" s="509"/>
      <c r="D114" s="509"/>
      <c r="E114" s="509"/>
      <c r="F114" s="509"/>
      <c r="G114" s="509"/>
      <c r="H114" s="259"/>
      <c r="I114" s="259"/>
      <c r="J114" s="260"/>
    </row>
    <row r="115" spans="1:12" x14ac:dyDescent="0.25">
      <c r="A115" s="110"/>
      <c r="B115" s="509"/>
      <c r="C115" s="509"/>
      <c r="D115" s="509"/>
      <c r="E115" s="509"/>
      <c r="F115" s="509"/>
      <c r="G115" s="509"/>
      <c r="H115" s="259"/>
      <c r="I115" s="259"/>
      <c r="J115" s="260"/>
    </row>
    <row r="116" spans="1:12" x14ac:dyDescent="0.25">
      <c r="A116" s="110"/>
      <c r="B116" s="509"/>
      <c r="C116" s="509"/>
      <c r="D116" s="509"/>
      <c r="E116" s="509"/>
      <c r="F116" s="509"/>
      <c r="G116" s="509"/>
      <c r="H116" s="259"/>
      <c r="I116" s="259"/>
      <c r="J116" s="260"/>
    </row>
    <row r="117" spans="1:12" x14ac:dyDescent="0.25">
      <c r="A117" s="110"/>
      <c r="B117" s="509"/>
      <c r="C117" s="509"/>
      <c r="D117" s="509"/>
      <c r="E117" s="509"/>
      <c r="F117" s="509"/>
      <c r="G117" s="509"/>
      <c r="H117" s="259"/>
      <c r="I117" s="259"/>
      <c r="J117" s="260"/>
    </row>
    <row r="118" spans="1:12" x14ac:dyDescent="0.25">
      <c r="A118" s="110"/>
      <c r="B118" s="509"/>
      <c r="C118" s="509"/>
      <c r="D118" s="509"/>
      <c r="E118" s="509"/>
      <c r="F118" s="509"/>
      <c r="G118" s="509"/>
      <c r="H118" s="259"/>
      <c r="I118" s="259"/>
      <c r="J118" s="260"/>
    </row>
    <row r="119" spans="1:12" x14ac:dyDescent="0.25">
      <c r="A119" s="110"/>
      <c r="B119" s="510" t="s">
        <v>288</v>
      </c>
      <c r="C119" s="510"/>
      <c r="D119" s="510"/>
      <c r="E119" s="510"/>
      <c r="F119" s="510"/>
      <c r="G119" s="510"/>
      <c r="H119" s="259"/>
      <c r="I119" s="259"/>
      <c r="J119" s="260"/>
    </row>
    <row r="120" spans="1:12" x14ac:dyDescent="0.25">
      <c r="A120" s="110"/>
      <c r="B120" s="509"/>
      <c r="C120" s="509"/>
      <c r="D120" s="509"/>
      <c r="E120" s="509"/>
      <c r="F120" s="509"/>
      <c r="G120" s="509"/>
      <c r="H120" s="259"/>
      <c r="I120" s="259"/>
      <c r="J120" s="260"/>
    </row>
    <row r="121" spans="1:12" x14ac:dyDescent="0.25">
      <c r="A121" s="110"/>
      <c r="B121" s="111"/>
      <c r="C121" s="112"/>
      <c r="D121" s="113"/>
      <c r="E121" s="114"/>
      <c r="F121" s="114"/>
      <c r="G121" s="114"/>
      <c r="H121" s="115"/>
      <c r="I121" s="115"/>
      <c r="J121" s="116"/>
    </row>
    <row r="122" spans="1:12" x14ac:dyDescent="0.25">
      <c r="A122" s="73" t="s">
        <v>314</v>
      </c>
      <c r="B122" s="117" t="s">
        <v>315</v>
      </c>
      <c r="C122" s="118"/>
      <c r="D122" s="118"/>
      <c r="E122" s="119"/>
      <c r="F122" s="119"/>
      <c r="G122" s="119"/>
      <c r="H122" s="119"/>
      <c r="I122" s="113"/>
      <c r="J122" s="116"/>
    </row>
    <row r="123" spans="1:12" x14ac:dyDescent="0.25">
      <c r="A123" s="105"/>
      <c r="B123" s="501"/>
      <c r="C123" s="501"/>
      <c r="D123" s="501"/>
      <c r="E123" s="501"/>
      <c r="F123" s="501"/>
      <c r="G123" s="501"/>
      <c r="H123" s="501"/>
      <c r="I123" s="501"/>
      <c r="J123" s="502"/>
    </row>
    <row r="124" spans="1:12" x14ac:dyDescent="0.25">
      <c r="A124" s="105"/>
      <c r="B124" s="501"/>
      <c r="C124" s="501"/>
      <c r="D124" s="501"/>
      <c r="E124" s="501"/>
      <c r="F124" s="501"/>
      <c r="G124" s="501"/>
      <c r="H124" s="501"/>
      <c r="I124" s="501"/>
      <c r="J124" s="502"/>
    </row>
    <row r="125" spans="1:12" x14ac:dyDescent="0.25">
      <c r="A125" s="110"/>
      <c r="B125" s="111"/>
      <c r="C125" s="112"/>
      <c r="D125" s="113"/>
      <c r="E125" s="114"/>
      <c r="F125" s="114"/>
      <c r="G125" s="114"/>
      <c r="H125" s="115"/>
      <c r="I125" s="115"/>
      <c r="J125" s="116"/>
    </row>
    <row r="126" spans="1:12" x14ac:dyDescent="0.25">
      <c r="A126" s="92" t="s">
        <v>295</v>
      </c>
      <c r="G126" s="91"/>
      <c r="I126" s="91"/>
      <c r="J126" s="75"/>
    </row>
    <row r="127" spans="1:12" x14ac:dyDescent="0.25">
      <c r="A127" s="93" t="s">
        <v>316</v>
      </c>
      <c r="B127" s="495"/>
      <c r="C127" s="496"/>
      <c r="D127" s="496"/>
      <c r="E127" s="496"/>
      <c r="F127" s="496"/>
      <c r="G127" s="496"/>
      <c r="H127" s="496"/>
      <c r="I127" s="496"/>
      <c r="J127" s="497"/>
    </row>
    <row r="128" spans="1:12" x14ac:dyDescent="0.25">
      <c r="A128" s="93" t="s">
        <v>317</v>
      </c>
      <c r="B128" s="495"/>
      <c r="C128" s="496"/>
      <c r="D128" s="496"/>
      <c r="E128" s="496"/>
      <c r="F128" s="496"/>
      <c r="G128" s="496"/>
      <c r="H128" s="496"/>
      <c r="I128" s="496"/>
      <c r="J128" s="497"/>
    </row>
    <row r="129" spans="1:10" ht="15" customHeight="1" x14ac:dyDescent="0.25">
      <c r="A129" s="93" t="s">
        <v>318</v>
      </c>
      <c r="B129" s="498" t="s">
        <v>299</v>
      </c>
      <c r="C129" s="499"/>
      <c r="D129" s="499"/>
      <c r="E129" s="499"/>
      <c r="F129" s="499"/>
      <c r="G129" s="499"/>
      <c r="H129" s="499"/>
      <c r="I129" s="499"/>
      <c r="J129" s="500"/>
    </row>
    <row r="130" spans="1:10" ht="15.75" thickBot="1" x14ac:dyDescent="0.3">
      <c r="A130" s="120"/>
      <c r="B130" s="95"/>
      <c r="C130" s="95"/>
      <c r="D130" s="95"/>
      <c r="E130" s="95"/>
      <c r="F130" s="95"/>
      <c r="G130" s="95"/>
      <c r="H130" s="95"/>
      <c r="I130" s="95"/>
      <c r="J130" s="97"/>
    </row>
    <row r="131" spans="1:10" ht="15.75" thickBot="1" x14ac:dyDescent="0.3"/>
    <row r="132" spans="1:10" ht="16.5" thickBot="1" x14ac:dyDescent="0.3">
      <c r="A132" s="490" t="s">
        <v>319</v>
      </c>
      <c r="B132" s="491"/>
      <c r="C132" s="491"/>
      <c r="D132" s="491"/>
      <c r="E132" s="491"/>
      <c r="F132" s="491"/>
      <c r="G132" s="491"/>
      <c r="H132" s="491"/>
      <c r="I132" s="491"/>
      <c r="J132" s="492"/>
    </row>
    <row r="133" spans="1:10" x14ac:dyDescent="0.25">
      <c r="A133" s="73" t="s">
        <v>320</v>
      </c>
      <c r="B133" s="43" t="s">
        <v>321</v>
      </c>
      <c r="J133" s="100" t="e">
        <f>I63</f>
        <v>#DIV/0!</v>
      </c>
    </row>
    <row r="134" spans="1:10" x14ac:dyDescent="0.25">
      <c r="A134" s="92"/>
      <c r="B134" s="76" t="s">
        <v>322</v>
      </c>
      <c r="J134" s="101"/>
    </row>
    <row r="135" spans="1:10" x14ac:dyDescent="0.25">
      <c r="A135" s="92"/>
      <c r="J135" s="75"/>
    </row>
    <row r="136" spans="1:10" x14ac:dyDescent="0.25">
      <c r="A136" s="73" t="s">
        <v>323</v>
      </c>
      <c r="B136" s="43" t="s">
        <v>324</v>
      </c>
      <c r="J136" s="100" t="e">
        <f>I64</f>
        <v>#DIV/0!</v>
      </c>
    </row>
    <row r="137" spans="1:10" x14ac:dyDescent="0.25">
      <c r="A137" s="73"/>
      <c r="B137" s="76" t="s">
        <v>306</v>
      </c>
      <c r="C137" s="76"/>
      <c r="J137" s="101"/>
    </row>
    <row r="138" spans="1:10" ht="15" customHeight="1" x14ac:dyDescent="0.25">
      <c r="A138" s="73"/>
      <c r="B138" s="102" t="s">
        <v>272</v>
      </c>
      <c r="C138" s="493" t="s">
        <v>325</v>
      </c>
      <c r="D138" s="493"/>
      <c r="E138" s="493"/>
      <c r="F138" s="493"/>
      <c r="G138" s="493"/>
      <c r="H138" s="493"/>
      <c r="J138" s="101"/>
    </row>
    <row r="139" spans="1:10" x14ac:dyDescent="0.25">
      <c r="A139" s="73"/>
      <c r="C139" s="493"/>
      <c r="D139" s="493"/>
      <c r="E139" s="493"/>
      <c r="F139" s="493"/>
      <c r="G139" s="493"/>
      <c r="H139" s="493"/>
      <c r="J139" s="101"/>
    </row>
    <row r="140" spans="1:10" x14ac:dyDescent="0.25">
      <c r="A140" s="73"/>
      <c r="B140" s="102" t="s">
        <v>301</v>
      </c>
      <c r="C140" s="76" t="s">
        <v>326</v>
      </c>
      <c r="J140" s="75"/>
    </row>
    <row r="141" spans="1:10" x14ac:dyDescent="0.25">
      <c r="A141" s="73"/>
      <c r="J141" s="75"/>
    </row>
    <row r="142" spans="1:10" x14ac:dyDescent="0.25">
      <c r="A142" s="73" t="s">
        <v>327</v>
      </c>
      <c r="B142" s="43" t="s">
        <v>310</v>
      </c>
      <c r="J142" s="75"/>
    </row>
    <row r="143" spans="1:10" x14ac:dyDescent="0.25">
      <c r="A143" s="105"/>
      <c r="C143" s="77"/>
      <c r="D143" s="79"/>
      <c r="F143" s="79"/>
      <c r="H143" s="79" t="s">
        <v>311</v>
      </c>
      <c r="I143" s="79" t="s">
        <v>311</v>
      </c>
      <c r="J143" s="80" t="s">
        <v>277</v>
      </c>
    </row>
    <row r="144" spans="1:10" ht="15" customHeight="1" x14ac:dyDescent="0.25">
      <c r="A144" s="105"/>
      <c r="C144" s="50"/>
      <c r="D144" s="50"/>
      <c r="F144" s="79"/>
      <c r="H144" s="106" t="s">
        <v>129</v>
      </c>
      <c r="I144" s="107" t="s">
        <v>131</v>
      </c>
      <c r="J144" s="80" t="s">
        <v>282</v>
      </c>
    </row>
    <row r="145" spans="1:12" ht="15" customHeight="1" x14ac:dyDescent="0.25">
      <c r="A145" s="105"/>
      <c r="B145" s="108" t="s">
        <v>312</v>
      </c>
      <c r="C145" s="108"/>
      <c r="D145" s="108"/>
      <c r="E145" s="83"/>
      <c r="F145" s="82"/>
      <c r="G145" s="83"/>
      <c r="H145" s="82" t="s">
        <v>313</v>
      </c>
      <c r="I145" s="82" t="s">
        <v>313</v>
      </c>
      <c r="J145" s="109" t="s">
        <v>287</v>
      </c>
    </row>
    <row r="146" spans="1:12" ht="21.95" customHeight="1" x14ac:dyDescent="0.25">
      <c r="A146" s="494"/>
      <c r="B146" s="87" t="s">
        <v>126</v>
      </c>
      <c r="C146" s="79"/>
      <c r="E146" s="77"/>
      <c r="F146" s="88"/>
      <c r="G146" s="79"/>
      <c r="H146" s="88"/>
      <c r="I146" s="79"/>
      <c r="J146" s="89"/>
      <c r="L146" s="51"/>
    </row>
    <row r="147" spans="1:12" x14ac:dyDescent="0.25">
      <c r="A147" s="494"/>
      <c r="B147" s="509"/>
      <c r="C147" s="509"/>
      <c r="D147" s="509"/>
      <c r="E147" s="509"/>
      <c r="F147" s="509"/>
      <c r="G147" s="509"/>
      <c r="H147" s="259"/>
      <c r="I147" s="259"/>
      <c r="J147" s="260"/>
    </row>
    <row r="148" spans="1:12" x14ac:dyDescent="0.25">
      <c r="A148" s="494"/>
      <c r="B148" s="509"/>
      <c r="C148" s="509"/>
      <c r="D148" s="509"/>
      <c r="E148" s="509"/>
      <c r="F148" s="509"/>
      <c r="G148" s="509"/>
      <c r="H148" s="259"/>
      <c r="I148" s="259"/>
      <c r="J148" s="260"/>
    </row>
    <row r="149" spans="1:12" x14ac:dyDescent="0.25">
      <c r="A149" s="494"/>
      <c r="B149" s="509"/>
      <c r="C149" s="509"/>
      <c r="D149" s="509"/>
      <c r="E149" s="509"/>
      <c r="F149" s="509"/>
      <c r="G149" s="509"/>
      <c r="H149" s="259"/>
      <c r="I149" s="259"/>
      <c r="J149" s="260"/>
    </row>
    <row r="150" spans="1:12" x14ac:dyDescent="0.25">
      <c r="A150" s="494"/>
      <c r="B150" s="509"/>
      <c r="C150" s="509"/>
      <c r="D150" s="509"/>
      <c r="E150" s="509"/>
      <c r="F150" s="509"/>
      <c r="G150" s="509"/>
      <c r="H150" s="259"/>
      <c r="I150" s="259"/>
      <c r="J150" s="260"/>
    </row>
    <row r="151" spans="1:12" x14ac:dyDescent="0.25">
      <c r="A151" s="494"/>
      <c r="B151" s="509"/>
      <c r="C151" s="509"/>
      <c r="D151" s="509"/>
      <c r="E151" s="509"/>
      <c r="F151" s="509"/>
      <c r="G151" s="509"/>
      <c r="H151" s="259"/>
      <c r="I151" s="259"/>
      <c r="J151" s="260"/>
    </row>
    <row r="152" spans="1:12" x14ac:dyDescent="0.25">
      <c r="A152" s="494"/>
      <c r="B152" s="510" t="s">
        <v>288</v>
      </c>
      <c r="C152" s="510"/>
      <c r="D152" s="510"/>
      <c r="E152" s="510"/>
      <c r="F152" s="510"/>
      <c r="G152" s="510"/>
      <c r="H152" s="259"/>
      <c r="I152" s="259"/>
      <c r="J152" s="260"/>
    </row>
    <row r="153" spans="1:12" x14ac:dyDescent="0.25">
      <c r="A153" s="494"/>
      <c r="B153" s="509"/>
      <c r="C153" s="509"/>
      <c r="D153" s="509"/>
      <c r="E153" s="509"/>
      <c r="F153" s="509"/>
      <c r="G153" s="509"/>
      <c r="H153" s="259"/>
      <c r="I153" s="259"/>
      <c r="J153" s="260"/>
    </row>
    <row r="154" spans="1:12" ht="21.95" customHeight="1" x14ac:dyDescent="0.25">
      <c r="A154" s="494"/>
      <c r="B154" s="87" t="s">
        <v>138</v>
      </c>
      <c r="C154" s="79"/>
      <c r="E154" s="77"/>
      <c r="F154" s="88"/>
      <c r="G154" s="79"/>
      <c r="H154" s="88"/>
      <c r="I154" s="79"/>
      <c r="J154" s="89"/>
      <c r="L154" s="51"/>
    </row>
    <row r="155" spans="1:12" x14ac:dyDescent="0.25">
      <c r="A155" s="494"/>
      <c r="B155" s="509"/>
      <c r="C155" s="509"/>
      <c r="D155" s="509"/>
      <c r="E155" s="509"/>
      <c r="F155" s="509"/>
      <c r="G155" s="509"/>
      <c r="H155" s="259"/>
      <c r="I155" s="259"/>
      <c r="J155" s="260"/>
    </row>
    <row r="156" spans="1:12" x14ac:dyDescent="0.25">
      <c r="A156" s="494"/>
      <c r="B156" s="509"/>
      <c r="C156" s="509"/>
      <c r="D156" s="509"/>
      <c r="E156" s="509"/>
      <c r="F156" s="509"/>
      <c r="G156" s="509"/>
      <c r="H156" s="259"/>
      <c r="I156" s="259"/>
      <c r="J156" s="260"/>
    </row>
    <row r="157" spans="1:12" x14ac:dyDescent="0.25">
      <c r="A157" s="494"/>
      <c r="B157" s="509"/>
      <c r="C157" s="509"/>
      <c r="D157" s="509"/>
      <c r="E157" s="509"/>
      <c r="F157" s="509"/>
      <c r="G157" s="509"/>
      <c r="H157" s="259"/>
      <c r="I157" s="259"/>
      <c r="J157" s="260"/>
    </row>
    <row r="158" spans="1:12" x14ac:dyDescent="0.25">
      <c r="A158" s="494"/>
      <c r="B158" s="509"/>
      <c r="C158" s="509"/>
      <c r="D158" s="509"/>
      <c r="E158" s="509"/>
      <c r="F158" s="509"/>
      <c r="G158" s="509"/>
      <c r="H158" s="259"/>
      <c r="I158" s="259"/>
      <c r="J158" s="260"/>
    </row>
    <row r="159" spans="1:12" x14ac:dyDescent="0.25">
      <c r="A159" s="494"/>
      <c r="B159" s="509"/>
      <c r="C159" s="509"/>
      <c r="D159" s="509"/>
      <c r="E159" s="509"/>
      <c r="F159" s="509"/>
      <c r="G159" s="509"/>
      <c r="H159" s="259"/>
      <c r="I159" s="259"/>
      <c r="J159" s="260"/>
    </row>
    <row r="160" spans="1:12" x14ac:dyDescent="0.25">
      <c r="A160" s="494"/>
      <c r="B160" s="510" t="s">
        <v>288</v>
      </c>
      <c r="C160" s="510"/>
      <c r="D160" s="510"/>
      <c r="E160" s="510"/>
      <c r="F160" s="510"/>
      <c r="G160" s="510"/>
      <c r="H160" s="259"/>
      <c r="I160" s="259"/>
      <c r="J160" s="260"/>
    </row>
    <row r="161" spans="1:12" x14ac:dyDescent="0.25">
      <c r="A161" s="494"/>
      <c r="B161" s="509"/>
      <c r="C161" s="509"/>
      <c r="D161" s="509"/>
      <c r="E161" s="509"/>
      <c r="F161" s="509"/>
      <c r="G161" s="509"/>
      <c r="H161" s="259"/>
      <c r="I161" s="259"/>
      <c r="J161" s="260"/>
    </row>
    <row r="162" spans="1:12" ht="21.95" customHeight="1" x14ac:dyDescent="0.25">
      <c r="A162" s="494"/>
      <c r="B162" s="87" t="s">
        <v>289</v>
      </c>
      <c r="C162" s="79"/>
      <c r="E162" s="77"/>
      <c r="F162" s="88"/>
      <c r="G162" s="79"/>
      <c r="H162" s="88"/>
      <c r="I162" s="79"/>
      <c r="J162" s="89"/>
      <c r="L162" s="51"/>
    </row>
    <row r="163" spans="1:12" x14ac:dyDescent="0.25">
      <c r="A163" s="494"/>
      <c r="B163" s="509"/>
      <c r="C163" s="509"/>
      <c r="D163" s="509"/>
      <c r="E163" s="509"/>
      <c r="F163" s="509"/>
      <c r="G163" s="509"/>
      <c r="H163" s="259"/>
      <c r="I163" s="259"/>
      <c r="J163" s="260"/>
    </row>
    <row r="164" spans="1:12" x14ac:dyDescent="0.25">
      <c r="A164" s="494"/>
      <c r="B164" s="509"/>
      <c r="C164" s="509"/>
      <c r="D164" s="509"/>
      <c r="E164" s="509"/>
      <c r="F164" s="509"/>
      <c r="G164" s="509"/>
      <c r="H164" s="259"/>
      <c r="I164" s="259"/>
      <c r="J164" s="260"/>
    </row>
    <row r="165" spans="1:12" x14ac:dyDescent="0.25">
      <c r="A165" s="494"/>
      <c r="B165" s="509"/>
      <c r="C165" s="509"/>
      <c r="D165" s="509"/>
      <c r="E165" s="509"/>
      <c r="F165" s="509"/>
      <c r="G165" s="509"/>
      <c r="H165" s="259"/>
      <c r="I165" s="259"/>
      <c r="J165" s="260"/>
    </row>
    <row r="166" spans="1:12" x14ac:dyDescent="0.25">
      <c r="A166" s="494"/>
      <c r="B166" s="509"/>
      <c r="C166" s="509"/>
      <c r="D166" s="509"/>
      <c r="E166" s="509"/>
      <c r="F166" s="509"/>
      <c r="G166" s="509"/>
      <c r="H166" s="259"/>
      <c r="I166" s="259"/>
      <c r="J166" s="260"/>
    </row>
    <row r="167" spans="1:12" x14ac:dyDescent="0.25">
      <c r="A167" s="494"/>
      <c r="B167" s="509"/>
      <c r="C167" s="509"/>
      <c r="D167" s="509"/>
      <c r="E167" s="509"/>
      <c r="F167" s="509"/>
      <c r="G167" s="509"/>
      <c r="H167" s="259"/>
      <c r="I167" s="259"/>
      <c r="J167" s="260"/>
    </row>
    <row r="168" spans="1:12" x14ac:dyDescent="0.25">
      <c r="A168" s="494"/>
      <c r="B168" s="510" t="s">
        <v>288</v>
      </c>
      <c r="C168" s="510"/>
      <c r="D168" s="510"/>
      <c r="E168" s="510"/>
      <c r="F168" s="510"/>
      <c r="G168" s="510"/>
      <c r="H168" s="259"/>
      <c r="I168" s="259"/>
      <c r="J168" s="260"/>
    </row>
    <row r="169" spans="1:12" x14ac:dyDescent="0.25">
      <c r="A169" s="494"/>
      <c r="B169" s="509"/>
      <c r="C169" s="509"/>
      <c r="D169" s="509"/>
      <c r="E169" s="509"/>
      <c r="F169" s="509"/>
      <c r="G169" s="509"/>
      <c r="H169" s="259"/>
      <c r="I169" s="259"/>
      <c r="J169" s="260"/>
    </row>
    <row r="170" spans="1:12" ht="21.95" customHeight="1" x14ac:dyDescent="0.25">
      <c r="A170" s="494"/>
      <c r="B170" s="87" t="s">
        <v>290</v>
      </c>
      <c r="C170" s="79"/>
      <c r="E170" s="77"/>
      <c r="F170" s="88"/>
      <c r="G170" s="79"/>
      <c r="H170" s="88"/>
      <c r="I170" s="79"/>
      <c r="J170" s="89"/>
      <c r="L170" s="51"/>
    </row>
    <row r="171" spans="1:12" x14ac:dyDescent="0.25">
      <c r="A171" s="110"/>
      <c r="B171" s="509"/>
      <c r="C171" s="509"/>
      <c r="D171" s="509"/>
      <c r="E171" s="509"/>
      <c r="F171" s="509"/>
      <c r="G171" s="509"/>
      <c r="H171" s="259"/>
      <c r="I171" s="259"/>
      <c r="J171" s="260"/>
    </row>
    <row r="172" spans="1:12" x14ac:dyDescent="0.25">
      <c r="A172" s="110"/>
      <c r="B172" s="509"/>
      <c r="C172" s="509"/>
      <c r="D172" s="509"/>
      <c r="E172" s="509"/>
      <c r="F172" s="509"/>
      <c r="G172" s="509"/>
      <c r="H172" s="259"/>
      <c r="I172" s="259"/>
      <c r="J172" s="260"/>
    </row>
    <row r="173" spans="1:12" x14ac:dyDescent="0.25">
      <c r="A173" s="110"/>
      <c r="B173" s="509"/>
      <c r="C173" s="509"/>
      <c r="D173" s="509"/>
      <c r="E173" s="509"/>
      <c r="F173" s="509"/>
      <c r="G173" s="509"/>
      <c r="H173" s="259"/>
      <c r="I173" s="259"/>
      <c r="J173" s="260"/>
    </row>
    <row r="174" spans="1:12" x14ac:dyDescent="0.25">
      <c r="A174" s="110"/>
      <c r="B174" s="509"/>
      <c r="C174" s="509"/>
      <c r="D174" s="509"/>
      <c r="E174" s="509"/>
      <c r="F174" s="509"/>
      <c r="G174" s="509"/>
      <c r="H174" s="259"/>
      <c r="I174" s="259"/>
      <c r="J174" s="260"/>
    </row>
    <row r="175" spans="1:12" x14ac:dyDescent="0.25">
      <c r="A175" s="110"/>
      <c r="B175" s="509"/>
      <c r="C175" s="509"/>
      <c r="D175" s="509"/>
      <c r="E175" s="509"/>
      <c r="F175" s="509"/>
      <c r="G175" s="509"/>
      <c r="H175" s="259"/>
      <c r="I175" s="259"/>
      <c r="J175" s="260"/>
    </row>
    <row r="176" spans="1:12" x14ac:dyDescent="0.25">
      <c r="A176" s="110"/>
      <c r="B176" s="510" t="s">
        <v>288</v>
      </c>
      <c r="C176" s="510"/>
      <c r="D176" s="510"/>
      <c r="E176" s="510"/>
      <c r="F176" s="510"/>
      <c r="G176" s="510"/>
      <c r="H176" s="259"/>
      <c r="I176" s="259"/>
      <c r="J176" s="260"/>
    </row>
    <row r="177" spans="1:10" x14ac:dyDescent="0.25">
      <c r="A177" s="110"/>
      <c r="B177" s="509"/>
      <c r="C177" s="509"/>
      <c r="D177" s="509"/>
      <c r="E177" s="509"/>
      <c r="F177" s="509"/>
      <c r="G177" s="509"/>
      <c r="H177" s="259"/>
      <c r="I177" s="259"/>
      <c r="J177" s="260"/>
    </row>
    <row r="178" spans="1:10" x14ac:dyDescent="0.25">
      <c r="A178" s="110"/>
      <c r="B178" s="111"/>
      <c r="C178" s="112"/>
      <c r="D178" s="113"/>
      <c r="E178" s="114"/>
      <c r="F178" s="114"/>
      <c r="G178" s="114"/>
      <c r="H178" s="115"/>
      <c r="I178" s="115"/>
      <c r="J178" s="116"/>
    </row>
    <row r="179" spans="1:10" x14ac:dyDescent="0.25">
      <c r="A179" s="73" t="s">
        <v>328</v>
      </c>
      <c r="B179" s="117" t="s">
        <v>315</v>
      </c>
      <c r="C179" s="118"/>
      <c r="D179" s="118"/>
      <c r="E179" s="119"/>
      <c r="F179" s="119"/>
      <c r="G179" s="119"/>
      <c r="H179" s="119"/>
      <c r="I179" s="113"/>
      <c r="J179" s="116"/>
    </row>
    <row r="180" spans="1:10" x14ac:dyDescent="0.25">
      <c r="A180" s="105"/>
      <c r="B180" s="501"/>
      <c r="C180" s="501"/>
      <c r="D180" s="501"/>
      <c r="E180" s="501"/>
      <c r="F180" s="501"/>
      <c r="G180" s="501"/>
      <c r="H180" s="501"/>
      <c r="I180" s="501"/>
      <c r="J180" s="502"/>
    </row>
    <row r="181" spans="1:10" x14ac:dyDescent="0.25">
      <c r="A181" s="105"/>
      <c r="B181" s="501"/>
      <c r="C181" s="501"/>
      <c r="D181" s="501"/>
      <c r="E181" s="501"/>
      <c r="F181" s="501"/>
      <c r="G181" s="501"/>
      <c r="H181" s="501"/>
      <c r="I181" s="501"/>
      <c r="J181" s="502"/>
    </row>
    <row r="182" spans="1:10" x14ac:dyDescent="0.25">
      <c r="A182" s="105"/>
      <c r="B182" s="118"/>
      <c r="C182" s="118"/>
      <c r="D182" s="118"/>
      <c r="E182" s="119"/>
      <c r="F182" s="119"/>
      <c r="G182" s="119"/>
      <c r="H182" s="119"/>
      <c r="I182" s="113"/>
      <c r="J182" s="116"/>
    </row>
    <row r="183" spans="1:10" x14ac:dyDescent="0.25">
      <c r="A183" s="92" t="s">
        <v>295</v>
      </c>
      <c r="G183" s="91"/>
      <c r="I183" s="91"/>
      <c r="J183" s="75"/>
    </row>
    <row r="184" spans="1:10" x14ac:dyDescent="0.25">
      <c r="A184" s="93" t="s">
        <v>329</v>
      </c>
      <c r="B184" s="495"/>
      <c r="C184" s="496"/>
      <c r="D184" s="496"/>
      <c r="E184" s="496"/>
      <c r="F184" s="496"/>
      <c r="G184" s="496"/>
      <c r="H184" s="496"/>
      <c r="I184" s="496"/>
      <c r="J184" s="497"/>
    </row>
    <row r="185" spans="1:10" x14ac:dyDescent="0.25">
      <c r="A185" s="93" t="s">
        <v>330</v>
      </c>
      <c r="B185" s="495"/>
      <c r="C185" s="496"/>
      <c r="D185" s="496"/>
      <c r="E185" s="496"/>
      <c r="F185" s="496"/>
      <c r="G185" s="496"/>
      <c r="H185" s="496"/>
      <c r="I185" s="496"/>
      <c r="J185" s="497"/>
    </row>
    <row r="186" spans="1:10" ht="15" customHeight="1" x14ac:dyDescent="0.25">
      <c r="A186" s="93" t="s">
        <v>331</v>
      </c>
      <c r="B186" s="498" t="s">
        <v>299</v>
      </c>
      <c r="C186" s="499"/>
      <c r="D186" s="499"/>
      <c r="E186" s="499"/>
      <c r="F186" s="499"/>
      <c r="G186" s="499"/>
      <c r="H186" s="499"/>
      <c r="I186" s="499"/>
      <c r="J186" s="500"/>
    </row>
    <row r="187" spans="1:10" ht="15.75" thickBot="1" x14ac:dyDescent="0.3">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04" priority="1">
      <formula>AND($H$11="no",$H$13="no")</formula>
    </cfRule>
  </conditionalFormatting>
  <conditionalFormatting sqref="F26:G33 F35:G42 F44:G51 F53:G60 G61:G64 A73:J130">
    <cfRule type="expression" dxfId="203" priority="36">
      <formula>$H$11="no"</formula>
    </cfRule>
  </conditionalFormatting>
  <conditionalFormatting sqref="H26:I33 H35:I42 H44:I51 H53:I60 I61:I64 A133:J187">
    <cfRule type="expression" dxfId="20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F20" sqref="F20"/>
    </sheetView>
  </sheetViews>
  <sheetFormatPr defaultColWidth="9.140625" defaultRowHeight="15" x14ac:dyDescent="0.25"/>
  <cols>
    <col min="1" max="1" width="3" style="43" customWidth="1"/>
    <col min="2" max="2" width="13" style="43" customWidth="1"/>
    <col min="3" max="3" width="41" style="43" customWidth="1"/>
    <col min="4" max="4" width="18.7109375" style="43" customWidth="1"/>
    <col min="5" max="8" width="17.5703125" style="43" customWidth="1"/>
    <col min="9" max="9" width="3.140625" style="43" customWidth="1"/>
    <col min="10" max="16384" width="9.140625" style="43"/>
  </cols>
  <sheetData>
    <row r="1" spans="1:9" ht="18.75" customHeight="1" x14ac:dyDescent="0.3">
      <c r="A1" s="42" t="str">
        <f>'Cover and Instructions'!A1</f>
        <v>Georgia Families MHPAEA Parity</v>
      </c>
      <c r="H1" s="44" t="s">
        <v>59</v>
      </c>
    </row>
    <row r="2" spans="1:9" ht="26.25" x14ac:dyDescent="0.4">
      <c r="A2" s="45" t="s">
        <v>1</v>
      </c>
      <c r="E2" s="121"/>
      <c r="F2" s="122"/>
    </row>
    <row r="3" spans="1:9" ht="21" x14ac:dyDescent="0.35">
      <c r="A3" s="47" t="s">
        <v>332</v>
      </c>
      <c r="E3" s="123"/>
      <c r="F3" s="123"/>
    </row>
    <row r="4" spans="1:9" x14ac:dyDescent="0.25">
      <c r="E4" s="124"/>
      <c r="F4" s="125"/>
    </row>
    <row r="5" spans="1:9" x14ac:dyDescent="0.25">
      <c r="A5" s="49" t="s">
        <v>2</v>
      </c>
      <c r="C5" s="50" t="str">
        <f>'Cover and Instructions'!$D$4</f>
        <v>CareSource</v>
      </c>
      <c r="D5" s="50"/>
      <c r="E5" s="124"/>
      <c r="F5" s="123"/>
      <c r="G5" s="50"/>
    </row>
    <row r="6" spans="1:9" x14ac:dyDescent="0.25">
      <c r="A6" s="49" t="s">
        <v>264</v>
      </c>
      <c r="C6" s="50" t="str">
        <f>'Cover and Instructions'!D5</f>
        <v>Title XIX Children</v>
      </c>
      <c r="D6" s="50"/>
      <c r="E6" s="124"/>
      <c r="F6" s="123"/>
      <c r="G6" s="50"/>
    </row>
    <row r="7" spans="1:9" ht="15.75" thickBot="1" x14ac:dyDescent="0.3"/>
    <row r="8" spans="1:9" x14ac:dyDescent="0.25">
      <c r="A8" s="52" t="s">
        <v>265</v>
      </c>
      <c r="B8" s="53"/>
      <c r="C8" s="53"/>
      <c r="D8" s="53"/>
      <c r="E8" s="53"/>
      <c r="F8" s="53"/>
      <c r="G8" s="53"/>
      <c r="H8" s="54"/>
    </row>
    <row r="9" spans="1:9" ht="15" customHeight="1" x14ac:dyDescent="0.25">
      <c r="A9" s="55" t="s">
        <v>266</v>
      </c>
      <c r="B9" s="126"/>
      <c r="C9" s="126"/>
      <c r="D9" s="126"/>
      <c r="E9" s="126"/>
      <c r="F9" s="126"/>
      <c r="G9" s="126"/>
      <c r="H9" s="127"/>
    </row>
    <row r="10" spans="1:9" x14ac:dyDescent="0.25">
      <c r="A10" s="58"/>
      <c r="B10" s="59"/>
      <c r="C10" s="59"/>
      <c r="D10" s="59"/>
      <c r="E10" s="59"/>
      <c r="F10" s="59"/>
      <c r="G10" s="59"/>
      <c r="H10" s="60"/>
    </row>
    <row r="11" spans="1:9" x14ac:dyDescent="0.25">
      <c r="A11" s="61" t="s">
        <v>267</v>
      </c>
      <c r="B11" s="62" t="s">
        <v>333</v>
      </c>
      <c r="C11" s="59"/>
      <c r="D11" s="59"/>
      <c r="E11" s="59"/>
      <c r="F11" s="128" t="s">
        <v>155</v>
      </c>
      <c r="G11" s="64" t="str">
        <f>IF(F11="yes","  Complete Section 1 and Section 2","")</f>
        <v/>
      </c>
      <c r="H11" s="129"/>
      <c r="I11" s="65"/>
    </row>
    <row r="12" spans="1:9" ht="6" customHeight="1" x14ac:dyDescent="0.25">
      <c r="A12" s="61"/>
      <c r="B12" s="62"/>
      <c r="C12" s="59"/>
      <c r="D12" s="59"/>
      <c r="E12" s="59"/>
      <c r="F12" s="59"/>
      <c r="G12" s="64"/>
      <c r="H12" s="129"/>
    </row>
    <row r="13" spans="1:9" x14ac:dyDescent="0.25">
      <c r="A13" s="61" t="s">
        <v>269</v>
      </c>
      <c r="B13" s="62" t="s">
        <v>334</v>
      </c>
      <c r="C13" s="59"/>
      <c r="D13" s="59"/>
      <c r="E13" s="59"/>
      <c r="F13" s="128" t="s">
        <v>155</v>
      </c>
      <c r="G13" s="64" t="str">
        <f>IF(F13="yes","  Complete Section 1 and Section 2","")</f>
        <v/>
      </c>
      <c r="H13" s="129"/>
    </row>
    <row r="14" spans="1:9" ht="6" customHeight="1" x14ac:dyDescent="0.25">
      <c r="A14" s="61"/>
      <c r="B14" s="62"/>
      <c r="C14" s="59"/>
      <c r="D14" s="59"/>
      <c r="E14" s="59"/>
      <c r="F14" s="59"/>
      <c r="G14" s="64"/>
      <c r="H14" s="129"/>
    </row>
    <row r="15" spans="1:9" x14ac:dyDescent="0.25">
      <c r="A15" s="61" t="s">
        <v>335</v>
      </c>
      <c r="B15" s="62" t="s">
        <v>336</v>
      </c>
      <c r="C15" s="59"/>
      <c r="D15" s="59"/>
      <c r="E15" s="59"/>
      <c r="F15" s="63" t="s">
        <v>155</v>
      </c>
      <c r="G15" s="64" t="str">
        <f>IF(F15="yes","  Complete Section 1 and Section 2","")</f>
        <v/>
      </c>
      <c r="H15" s="129"/>
    </row>
    <row r="16" spans="1:9" ht="6" customHeight="1" x14ac:dyDescent="0.25">
      <c r="A16" s="61"/>
      <c r="B16" s="62"/>
      <c r="C16" s="59"/>
      <c r="D16" s="59"/>
      <c r="E16" s="59"/>
      <c r="F16" s="59"/>
      <c r="G16" s="64"/>
      <c r="H16" s="129"/>
    </row>
    <row r="17" spans="1:10" x14ac:dyDescent="0.25">
      <c r="A17" s="61" t="s">
        <v>337</v>
      </c>
      <c r="B17" s="513" t="s">
        <v>338</v>
      </c>
      <c r="C17" s="513"/>
      <c r="D17" s="513"/>
      <c r="E17" s="513"/>
      <c r="F17" s="128" t="s">
        <v>155</v>
      </c>
      <c r="G17" s="64" t="str">
        <f>IF(F17="yes"," Report each income level in separate tiers in Section 1 and Section 2","")</f>
        <v/>
      </c>
      <c r="H17" s="129"/>
    </row>
    <row r="18" spans="1:10" x14ac:dyDescent="0.25">
      <c r="A18" s="61"/>
      <c r="B18" s="513"/>
      <c r="C18" s="513"/>
      <c r="D18" s="513"/>
      <c r="E18" s="513"/>
      <c r="F18" s="130"/>
      <c r="G18" s="64"/>
      <c r="H18" s="129"/>
    </row>
    <row r="19" spans="1:10" ht="6" customHeight="1" x14ac:dyDescent="0.25">
      <c r="A19" s="61"/>
      <c r="B19" s="62"/>
      <c r="C19" s="59"/>
      <c r="D19" s="59"/>
      <c r="E19" s="59"/>
      <c r="F19" s="59"/>
      <c r="G19" s="64"/>
      <c r="H19" s="129"/>
    </row>
    <row r="20" spans="1:10" x14ac:dyDescent="0.25">
      <c r="A20" s="61" t="s">
        <v>339</v>
      </c>
      <c r="B20" s="62" t="s">
        <v>340</v>
      </c>
      <c r="C20" s="59"/>
      <c r="D20" s="59"/>
      <c r="E20" s="59"/>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0" t="s">
        <v>343</v>
      </c>
      <c r="B28" s="491"/>
      <c r="C28" s="491"/>
      <c r="D28" s="491"/>
      <c r="E28" s="491"/>
      <c r="F28" s="491"/>
      <c r="G28" s="491"/>
      <c r="H28" s="492"/>
    </row>
    <row r="29" spans="1:10" x14ac:dyDescent="0.25">
      <c r="A29" s="73" t="s">
        <v>272</v>
      </c>
      <c r="B29" s="516" t="s">
        <v>344</v>
      </c>
      <c r="C29" s="516"/>
      <c r="D29" s="516"/>
      <c r="E29" s="516"/>
      <c r="F29" s="516"/>
      <c r="G29" s="516"/>
      <c r="H29" s="517"/>
    </row>
    <row r="30" spans="1:10" x14ac:dyDescent="0.25">
      <c r="A30" s="73"/>
      <c r="B30" s="518"/>
      <c r="C30" s="518"/>
      <c r="D30" s="518"/>
      <c r="E30" s="518"/>
      <c r="F30" s="518"/>
      <c r="G30" s="518"/>
      <c r="H30" s="519"/>
    </row>
    <row r="31" spans="1:10" x14ac:dyDescent="0.25">
      <c r="A31" s="73"/>
      <c r="B31" s="76" t="s">
        <v>274</v>
      </c>
      <c r="C31" s="77"/>
      <c r="D31" s="77"/>
      <c r="E31" s="77"/>
      <c r="F31" s="77"/>
      <c r="G31" s="77"/>
      <c r="H31" s="78"/>
    </row>
    <row r="32" spans="1:10" x14ac:dyDescent="0.25">
      <c r="A32" s="73"/>
      <c r="C32" s="77"/>
      <c r="D32" s="77"/>
      <c r="E32" s="77"/>
      <c r="F32" s="77"/>
      <c r="G32" s="77"/>
      <c r="H32" s="78"/>
    </row>
    <row r="33" spans="1:10" ht="15" customHeight="1"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20" t="s">
        <v>346</v>
      </c>
      <c r="F37" s="520"/>
      <c r="G37" s="520"/>
      <c r="H37" s="521"/>
    </row>
    <row r="38" spans="1:10" x14ac:dyDescent="0.25">
      <c r="A38" s="105"/>
      <c r="E38" s="79" t="s">
        <v>276</v>
      </c>
      <c r="F38" s="79" t="s">
        <v>276</v>
      </c>
      <c r="G38" s="79" t="s">
        <v>276</v>
      </c>
      <c r="H38" s="80" t="s">
        <v>276</v>
      </c>
    </row>
    <row r="39" spans="1:10" x14ac:dyDescent="0.25">
      <c r="A39" s="105"/>
      <c r="B39" s="79"/>
      <c r="C39" s="79"/>
      <c r="D39" s="79" t="s">
        <v>347</v>
      </c>
      <c r="E39" s="79" t="s">
        <v>280</v>
      </c>
      <c r="F39" s="79" t="s">
        <v>280</v>
      </c>
      <c r="G39" s="79" t="s">
        <v>280</v>
      </c>
      <c r="H39" s="80" t="s">
        <v>280</v>
      </c>
    </row>
    <row r="40" spans="1:10" x14ac:dyDescent="0.25">
      <c r="A40" s="105"/>
      <c r="B40" s="81" t="s">
        <v>348</v>
      </c>
      <c r="C40" s="82"/>
      <c r="D40" s="82" t="s">
        <v>276</v>
      </c>
      <c r="E40" s="82" t="s">
        <v>349</v>
      </c>
      <c r="F40" s="82" t="s">
        <v>350</v>
      </c>
      <c r="G40" s="82" t="s">
        <v>351</v>
      </c>
      <c r="H40" s="134" t="s">
        <v>352</v>
      </c>
      <c r="J40" s="135"/>
    </row>
    <row r="41" spans="1:10" x14ac:dyDescent="0.25">
      <c r="A41" s="136" t="s">
        <v>353</v>
      </c>
      <c r="B41" s="137"/>
      <c r="C41" s="79"/>
      <c r="D41" s="79"/>
      <c r="E41" s="79"/>
      <c r="F41" s="79"/>
      <c r="G41" s="79"/>
      <c r="H41" s="80"/>
      <c r="J41" s="138"/>
    </row>
    <row r="42" spans="1:10" x14ac:dyDescent="0.25">
      <c r="A42" s="105"/>
      <c r="B42" s="87" t="s">
        <v>354</v>
      </c>
      <c r="C42" s="79"/>
      <c r="D42" s="79"/>
      <c r="E42" s="79"/>
      <c r="F42" s="79"/>
      <c r="G42" s="79"/>
      <c r="H42" s="80"/>
      <c r="J42" s="138"/>
    </row>
    <row r="43" spans="1:10" ht="15" customHeight="1" x14ac:dyDescent="0.25">
      <c r="A43" s="105"/>
      <c r="B43" s="503"/>
      <c r="C43" s="503"/>
      <c r="D43" s="261"/>
      <c r="E43" s="262"/>
      <c r="F43" s="262"/>
      <c r="G43" s="263"/>
      <c r="H43" s="264"/>
      <c r="J43" s="138"/>
    </row>
    <row r="44" spans="1:10" ht="15" customHeight="1" x14ac:dyDescent="0.25">
      <c r="A44" s="105"/>
      <c r="B44" s="514"/>
      <c r="C44" s="515"/>
      <c r="D44" s="261"/>
      <c r="E44" s="262"/>
      <c r="F44" s="262"/>
      <c r="G44" s="263"/>
      <c r="H44" s="264"/>
      <c r="J44" s="138"/>
    </row>
    <row r="45" spans="1:10" ht="15" customHeight="1" x14ac:dyDescent="0.25">
      <c r="A45" s="105"/>
      <c r="B45" s="514"/>
      <c r="C45" s="515"/>
      <c r="D45" s="261"/>
      <c r="E45" s="262"/>
      <c r="F45" s="262"/>
      <c r="G45" s="263"/>
      <c r="H45" s="264"/>
      <c r="J45" s="138"/>
    </row>
    <row r="46" spans="1:10" ht="15" customHeight="1" x14ac:dyDescent="0.25">
      <c r="A46" s="105"/>
      <c r="B46" s="514"/>
      <c r="C46" s="515"/>
      <c r="D46" s="261"/>
      <c r="E46" s="262"/>
      <c r="F46" s="262"/>
      <c r="G46" s="263"/>
      <c r="H46" s="264"/>
      <c r="J46" s="138"/>
    </row>
    <row r="47" spans="1:10" ht="15" customHeight="1" x14ac:dyDescent="0.25">
      <c r="A47" s="105"/>
      <c r="B47" s="514"/>
      <c r="C47" s="515"/>
      <c r="D47" s="261"/>
      <c r="E47" s="262"/>
      <c r="F47" s="262"/>
      <c r="G47" s="263"/>
      <c r="H47" s="264"/>
      <c r="J47" s="138"/>
    </row>
    <row r="48" spans="1:10" ht="15" customHeight="1" x14ac:dyDescent="0.25">
      <c r="A48" s="105"/>
      <c r="B48" s="506" t="s">
        <v>288</v>
      </c>
      <c r="C48" s="508"/>
      <c r="D48" s="261"/>
      <c r="E48" s="262"/>
      <c r="F48" s="262"/>
      <c r="G48" s="263"/>
      <c r="H48" s="264"/>
      <c r="J48" s="138"/>
    </row>
    <row r="49" spans="1:8" x14ac:dyDescent="0.25">
      <c r="A49" s="105"/>
      <c r="B49" s="503"/>
      <c r="C49" s="503"/>
      <c r="D49" s="262"/>
      <c r="E49" s="262"/>
      <c r="F49" s="262"/>
      <c r="G49" s="265"/>
      <c r="H49" s="266"/>
    </row>
    <row r="50" spans="1:8" x14ac:dyDescent="0.25">
      <c r="A50" s="105"/>
      <c r="B50" s="87" t="s">
        <v>355</v>
      </c>
      <c r="C50" s="112"/>
      <c r="D50" s="139"/>
      <c r="E50" s="139"/>
      <c r="F50" s="139"/>
      <c r="G50" s="140"/>
      <c r="H50" s="141"/>
    </row>
    <row r="51" spans="1:8" x14ac:dyDescent="0.25">
      <c r="A51" s="105"/>
      <c r="B51" s="503"/>
      <c r="C51" s="503"/>
      <c r="D51" s="262"/>
      <c r="E51" s="262"/>
      <c r="F51" s="262"/>
      <c r="G51" s="265"/>
      <c r="H51" s="266"/>
    </row>
    <row r="52" spans="1:8" x14ac:dyDescent="0.25">
      <c r="A52" s="105"/>
      <c r="B52" s="514"/>
      <c r="C52" s="515"/>
      <c r="D52" s="262"/>
      <c r="E52" s="262"/>
      <c r="F52" s="262"/>
      <c r="G52" s="265"/>
      <c r="H52" s="266"/>
    </row>
    <row r="53" spans="1:8" x14ac:dyDescent="0.25">
      <c r="A53" s="105"/>
      <c r="B53" s="514"/>
      <c r="C53" s="515"/>
      <c r="D53" s="262"/>
      <c r="E53" s="262"/>
      <c r="F53" s="262"/>
      <c r="G53" s="265"/>
      <c r="H53" s="266"/>
    </row>
    <row r="54" spans="1:8" x14ac:dyDescent="0.25">
      <c r="A54" s="105"/>
      <c r="B54" s="514"/>
      <c r="C54" s="515"/>
      <c r="D54" s="262"/>
      <c r="E54" s="262"/>
      <c r="F54" s="262"/>
      <c r="G54" s="265"/>
      <c r="H54" s="266"/>
    </row>
    <row r="55" spans="1:8" x14ac:dyDescent="0.25">
      <c r="A55" s="105"/>
      <c r="B55" s="514"/>
      <c r="C55" s="515"/>
      <c r="D55" s="262"/>
      <c r="E55" s="262"/>
      <c r="F55" s="262"/>
      <c r="G55" s="265"/>
      <c r="H55" s="266"/>
    </row>
    <row r="56" spans="1:8" x14ac:dyDescent="0.25">
      <c r="A56" s="105"/>
      <c r="B56" s="506" t="s">
        <v>288</v>
      </c>
      <c r="C56" s="508"/>
      <c r="D56" s="262"/>
      <c r="E56" s="262"/>
      <c r="F56" s="262"/>
      <c r="G56" s="265"/>
      <c r="H56" s="266"/>
    </row>
    <row r="57" spans="1:8" x14ac:dyDescent="0.25">
      <c r="A57" s="105"/>
      <c r="B57" s="503"/>
      <c r="C57" s="503"/>
      <c r="D57" s="262"/>
      <c r="E57" s="262"/>
      <c r="F57" s="262"/>
      <c r="G57" s="265"/>
      <c r="H57" s="266"/>
    </row>
    <row r="58" spans="1:8" x14ac:dyDescent="0.25">
      <c r="A58" s="105"/>
      <c r="B58" s="142"/>
      <c r="C58" s="119"/>
      <c r="D58" s="143">
        <f>SUM(D43:D57)</f>
        <v>0</v>
      </c>
      <c r="E58" s="144">
        <f>SUM(E43:E57)</f>
        <v>0</v>
      </c>
      <c r="F58" s="144">
        <f>SUM(F43:F57)</f>
        <v>0</v>
      </c>
      <c r="G58" s="143">
        <f>SUM(G43:G57)</f>
        <v>0</v>
      </c>
      <c r="H58" s="145">
        <f>SUM(H43:H57)</f>
        <v>0</v>
      </c>
    </row>
    <row r="59" spans="1:8" x14ac:dyDescent="0.25">
      <c r="A59" s="73" t="s">
        <v>301</v>
      </c>
      <c r="B59" s="49" t="s">
        <v>356</v>
      </c>
      <c r="C59" s="119"/>
      <c r="D59" s="146"/>
      <c r="E59" s="146"/>
      <c r="F59" s="146"/>
      <c r="G59" s="147"/>
      <c r="H59" s="148"/>
    </row>
    <row r="60" spans="1:8" x14ac:dyDescent="0.25">
      <c r="A60" s="105"/>
      <c r="C60" s="43" t="s">
        <v>357</v>
      </c>
      <c r="D60" s="143">
        <f>D58</f>
        <v>0</v>
      </c>
      <c r="E60" s="144">
        <f t="shared" ref="E60:H60" si="0">E58</f>
        <v>0</v>
      </c>
      <c r="F60" s="144">
        <f t="shared" si="0"/>
        <v>0</v>
      </c>
      <c r="G60" s="143">
        <f t="shared" si="0"/>
        <v>0</v>
      </c>
      <c r="H60" s="149">
        <f t="shared" si="0"/>
        <v>0</v>
      </c>
    </row>
    <row r="61" spans="1:8" x14ac:dyDescent="0.25">
      <c r="A61" s="105"/>
      <c r="C61" s="43" t="s">
        <v>358</v>
      </c>
      <c r="E61" s="300" t="e">
        <f>E60/D60</f>
        <v>#DIV/0!</v>
      </c>
      <c r="F61" s="300" t="e">
        <f>F60/D60</f>
        <v>#DIV/0!</v>
      </c>
      <c r="G61" s="300" t="e">
        <f>G60/D60</f>
        <v>#DIV/0!</v>
      </c>
      <c r="H61" s="301" t="e">
        <f>H60/D60</f>
        <v>#DIV/0!</v>
      </c>
    </row>
    <row r="62" spans="1:8" x14ac:dyDescent="0.25">
      <c r="A62" s="105"/>
      <c r="C62" s="43" t="s">
        <v>359</v>
      </c>
      <c r="E62" s="91" t="e">
        <f>IF(E61&gt;=(2/3),"Yes","No")</f>
        <v>#DIV/0!</v>
      </c>
      <c r="F62" s="91" t="e">
        <f>IF(F61&gt;=(2/3),"Yes","No")</f>
        <v>#DIV/0!</v>
      </c>
      <c r="G62" s="91" t="e">
        <f>IF(G61&gt;=(2/3),"Yes","No")</f>
        <v>#DIV/0!</v>
      </c>
      <c r="H62" s="150" t="e">
        <f>IF(H61&gt;=(2/3),"Yes","No")</f>
        <v>#DIV/0!</v>
      </c>
    </row>
    <row r="63" spans="1:8" x14ac:dyDescent="0.25">
      <c r="A63" s="105"/>
      <c r="B63" s="83"/>
      <c r="C63" s="83"/>
      <c r="D63" s="83"/>
      <c r="E63" s="151" t="e">
        <f>IF(E62="No", "Note A", "Note B")</f>
        <v>#DIV/0!</v>
      </c>
      <c r="F63" s="151" t="e">
        <f>IF(F62="No", "Note A", "Note B")</f>
        <v>#DIV/0!</v>
      </c>
      <c r="G63" s="151" t="e">
        <f>IF(G62="No", "Note A", "Note B")</f>
        <v>#DIV/0!</v>
      </c>
      <c r="H63" s="152" t="e">
        <f>IF(H62="No", "Note A", "Note B")</f>
        <v>#DIV/0!</v>
      </c>
    </row>
    <row r="64" spans="1:8" x14ac:dyDescent="0.25">
      <c r="A64" s="136" t="s">
        <v>360</v>
      </c>
      <c r="D64" s="153"/>
      <c r="E64" s="153"/>
      <c r="F64" s="153"/>
      <c r="G64" s="153"/>
      <c r="H64" s="75"/>
    </row>
    <row r="65" spans="1:10" x14ac:dyDescent="0.25">
      <c r="A65" s="105"/>
      <c r="B65" s="87" t="s">
        <v>354</v>
      </c>
      <c r="C65" s="79"/>
      <c r="D65" s="79"/>
      <c r="E65" s="79"/>
      <c r="F65" s="79"/>
      <c r="G65" s="79"/>
      <c r="H65" s="80"/>
      <c r="J65" s="138"/>
    </row>
    <row r="66" spans="1:10" x14ac:dyDescent="0.25">
      <c r="A66" s="105"/>
      <c r="B66" s="503"/>
      <c r="C66" s="503"/>
      <c r="D66" s="261"/>
      <c r="E66" s="262"/>
      <c r="F66" s="262"/>
      <c r="G66" s="263"/>
      <c r="H66" s="264"/>
      <c r="J66" s="138"/>
    </row>
    <row r="67" spans="1:10" x14ac:dyDescent="0.25">
      <c r="A67" s="105"/>
      <c r="B67" s="511"/>
      <c r="C67" s="512"/>
      <c r="D67" s="261"/>
      <c r="E67" s="262"/>
      <c r="F67" s="262"/>
      <c r="G67" s="263"/>
      <c r="H67" s="264"/>
      <c r="J67" s="138"/>
    </row>
    <row r="68" spans="1:10" x14ac:dyDescent="0.25">
      <c r="A68" s="105"/>
      <c r="B68" s="511"/>
      <c r="C68" s="512"/>
      <c r="D68" s="261"/>
      <c r="E68" s="262"/>
      <c r="F68" s="262"/>
      <c r="G68" s="263"/>
      <c r="H68" s="264"/>
      <c r="J68" s="138"/>
    </row>
    <row r="69" spans="1:10" x14ac:dyDescent="0.25">
      <c r="A69" s="105"/>
      <c r="B69" s="511"/>
      <c r="C69" s="512"/>
      <c r="D69" s="261"/>
      <c r="E69" s="262"/>
      <c r="F69" s="262"/>
      <c r="G69" s="263"/>
      <c r="H69" s="264"/>
      <c r="J69" s="138"/>
    </row>
    <row r="70" spans="1:10" x14ac:dyDescent="0.25">
      <c r="A70" s="105"/>
      <c r="B70" s="506" t="s">
        <v>288</v>
      </c>
      <c r="C70" s="508"/>
      <c r="D70" s="261"/>
      <c r="E70" s="262"/>
      <c r="F70" s="262"/>
      <c r="G70" s="263"/>
      <c r="H70" s="264"/>
      <c r="J70" s="138"/>
    </row>
    <row r="71" spans="1:10" x14ac:dyDescent="0.25">
      <c r="A71" s="105"/>
      <c r="B71" s="503"/>
      <c r="C71" s="503"/>
      <c r="D71" s="262"/>
      <c r="E71" s="262"/>
      <c r="F71" s="262"/>
      <c r="G71" s="265"/>
      <c r="H71" s="266"/>
    </row>
    <row r="72" spans="1:10" x14ac:dyDescent="0.25">
      <c r="A72" s="105"/>
      <c r="B72" s="87" t="s">
        <v>355</v>
      </c>
      <c r="C72" s="112"/>
      <c r="D72" s="139"/>
      <c r="E72" s="139"/>
      <c r="F72" s="139"/>
      <c r="G72" s="140"/>
      <c r="H72" s="141"/>
    </row>
    <row r="73" spans="1:10" x14ac:dyDescent="0.25">
      <c r="A73" s="105"/>
      <c r="B73" s="503"/>
      <c r="C73" s="503"/>
      <c r="D73" s="262"/>
      <c r="E73" s="262"/>
      <c r="F73" s="262"/>
      <c r="G73" s="265"/>
      <c r="H73" s="266"/>
    </row>
    <row r="74" spans="1:10" x14ac:dyDescent="0.25">
      <c r="A74" s="105"/>
      <c r="B74" s="511"/>
      <c r="C74" s="512"/>
      <c r="D74" s="262"/>
      <c r="E74" s="262"/>
      <c r="F74" s="262"/>
      <c r="G74" s="265"/>
      <c r="H74" s="266"/>
    </row>
    <row r="75" spans="1:10" x14ac:dyDescent="0.25">
      <c r="A75" s="105"/>
      <c r="B75" s="511"/>
      <c r="C75" s="512"/>
      <c r="D75" s="262"/>
      <c r="E75" s="262"/>
      <c r="F75" s="262"/>
      <c r="G75" s="265"/>
      <c r="H75" s="266"/>
    </row>
    <row r="76" spans="1:10" x14ac:dyDescent="0.25">
      <c r="A76" s="105"/>
      <c r="B76" s="511"/>
      <c r="C76" s="512"/>
      <c r="D76" s="262"/>
      <c r="E76" s="262"/>
      <c r="F76" s="262"/>
      <c r="G76" s="265"/>
      <c r="H76" s="266"/>
    </row>
    <row r="77" spans="1:10" x14ac:dyDescent="0.25">
      <c r="A77" s="105"/>
      <c r="B77" s="506" t="s">
        <v>288</v>
      </c>
      <c r="C77" s="508"/>
      <c r="D77" s="262"/>
      <c r="E77" s="262"/>
      <c r="F77" s="262"/>
      <c r="G77" s="265"/>
      <c r="H77" s="266"/>
    </row>
    <row r="78" spans="1:10" x14ac:dyDescent="0.25">
      <c r="A78" s="105"/>
      <c r="B78" s="503"/>
      <c r="C78" s="503"/>
      <c r="D78" s="262"/>
      <c r="E78" s="262"/>
      <c r="F78" s="262"/>
      <c r="G78" s="265"/>
      <c r="H78" s="266"/>
    </row>
    <row r="79" spans="1:10" x14ac:dyDescent="0.25">
      <c r="A79" s="105"/>
      <c r="B79" s="142"/>
      <c r="C79" s="119"/>
      <c r="D79" s="143">
        <f>SUM(D66:D78)</f>
        <v>0</v>
      </c>
      <c r="E79" s="144">
        <f>SUM(E66:E78)</f>
        <v>0</v>
      </c>
      <c r="F79" s="144">
        <f>SUM(F66:F78)</f>
        <v>0</v>
      </c>
      <c r="G79" s="143">
        <f>SUM(G66:G78)</f>
        <v>0</v>
      </c>
      <c r="H79" s="145">
        <f>SUM(H66:H78)</f>
        <v>0</v>
      </c>
    </row>
    <row r="80" spans="1:10" x14ac:dyDescent="0.25">
      <c r="A80" s="73" t="s">
        <v>301</v>
      </c>
      <c r="B80" s="49" t="s">
        <v>356</v>
      </c>
      <c r="C80" s="119"/>
      <c r="D80" s="146"/>
      <c r="E80" s="146"/>
      <c r="F80" s="146"/>
      <c r="G80" s="147"/>
      <c r="H80" s="148"/>
    </row>
    <row r="81" spans="1:10" x14ac:dyDescent="0.25">
      <c r="A81" s="105"/>
      <c r="C81" s="43" t="s">
        <v>357</v>
      </c>
      <c r="D81" s="143">
        <f>D79</f>
        <v>0</v>
      </c>
      <c r="E81" s="144">
        <f t="shared" ref="E81:H81" si="1">E79</f>
        <v>0</v>
      </c>
      <c r="F81" s="144">
        <f t="shared" si="1"/>
        <v>0</v>
      </c>
      <c r="G81" s="143">
        <f t="shared" si="1"/>
        <v>0</v>
      </c>
      <c r="H81" s="149">
        <f t="shared" si="1"/>
        <v>0</v>
      </c>
    </row>
    <row r="82" spans="1:10" x14ac:dyDescent="0.25">
      <c r="A82" s="105"/>
      <c r="C82" s="43" t="s">
        <v>358</v>
      </c>
      <c r="E82" s="300" t="e">
        <f>E81/D81</f>
        <v>#DIV/0!</v>
      </c>
      <c r="F82" s="300" t="e">
        <f>F81/D81</f>
        <v>#DIV/0!</v>
      </c>
      <c r="G82" s="300" t="e">
        <f>G81/D81</f>
        <v>#DIV/0!</v>
      </c>
      <c r="H82" s="301" t="e">
        <f>H81/D81</f>
        <v>#DIV/0!</v>
      </c>
    </row>
    <row r="83" spans="1:10" x14ac:dyDescent="0.25">
      <c r="A83" s="105"/>
      <c r="C83" s="43" t="s">
        <v>359</v>
      </c>
      <c r="E83" s="91" t="e">
        <f>IF(E82&gt;=(2/3),"Yes","No")</f>
        <v>#DIV/0!</v>
      </c>
      <c r="F83" s="91" t="e">
        <f>IF(F82&gt;=(2/3),"Yes","No")</f>
        <v>#DIV/0!</v>
      </c>
      <c r="G83" s="91" t="e">
        <f>IF(G82&gt;=(2/3),"Yes","No")</f>
        <v>#DIV/0!</v>
      </c>
      <c r="H83" s="150" t="e">
        <f>IF(H82&gt;=(2/3),"Yes","No")</f>
        <v>#DIV/0!</v>
      </c>
    </row>
    <row r="84" spans="1:10" x14ac:dyDescent="0.25">
      <c r="A84" s="105"/>
      <c r="B84" s="83"/>
      <c r="C84" s="83"/>
      <c r="D84" s="83"/>
      <c r="E84" s="151" t="e">
        <f>IF(E83="No", "Note A", "Note B")</f>
        <v>#DIV/0!</v>
      </c>
      <c r="F84" s="151" t="e">
        <f>IF(F83="No", "Note A", "Note B")</f>
        <v>#DIV/0!</v>
      </c>
      <c r="G84" s="151" t="e">
        <f>IF(G83="No", "Note A", "Note B")</f>
        <v>#DIV/0!</v>
      </c>
      <c r="H84" s="152" t="e">
        <f>IF(H83="No", "Note A", "Note B")</f>
        <v>#DIV/0!</v>
      </c>
    </row>
    <row r="85" spans="1:10" x14ac:dyDescent="0.25">
      <c r="A85" s="136" t="s">
        <v>361</v>
      </c>
      <c r="D85" s="153"/>
      <c r="E85" s="153"/>
      <c r="F85" s="153"/>
      <c r="G85" s="153"/>
      <c r="H85" s="75"/>
    </row>
    <row r="86" spans="1:10" x14ac:dyDescent="0.25">
      <c r="A86" s="105"/>
      <c r="B86" s="87" t="s">
        <v>354</v>
      </c>
      <c r="C86" s="79"/>
      <c r="D86" s="79"/>
      <c r="E86" s="79"/>
      <c r="F86" s="79"/>
      <c r="G86" s="79"/>
      <c r="H86" s="80"/>
    </row>
    <row r="87" spans="1:10" x14ac:dyDescent="0.25">
      <c r="A87" s="105"/>
      <c r="B87" s="503"/>
      <c r="C87" s="503"/>
      <c r="D87" s="261"/>
      <c r="E87" s="262"/>
      <c r="F87" s="262"/>
      <c r="G87" s="263"/>
      <c r="H87" s="264"/>
      <c r="J87" s="138"/>
    </row>
    <row r="88" spans="1:10" x14ac:dyDescent="0.25">
      <c r="A88" s="105"/>
      <c r="B88" s="511"/>
      <c r="C88" s="512"/>
      <c r="D88" s="261"/>
      <c r="E88" s="262"/>
      <c r="F88" s="262"/>
      <c r="G88" s="263"/>
      <c r="H88" s="264"/>
      <c r="J88" s="138"/>
    </row>
    <row r="89" spans="1:10" x14ac:dyDescent="0.25">
      <c r="A89" s="105"/>
      <c r="B89" s="511"/>
      <c r="C89" s="512"/>
      <c r="D89" s="261"/>
      <c r="E89" s="262"/>
      <c r="F89" s="262"/>
      <c r="G89" s="263"/>
      <c r="H89" s="264"/>
      <c r="J89" s="138"/>
    </row>
    <row r="90" spans="1:10" x14ac:dyDescent="0.25">
      <c r="A90" s="105"/>
      <c r="B90" s="511"/>
      <c r="C90" s="512"/>
      <c r="D90" s="261"/>
      <c r="E90" s="262"/>
      <c r="F90" s="262"/>
      <c r="G90" s="263"/>
      <c r="H90" s="264"/>
      <c r="J90" s="138"/>
    </row>
    <row r="91" spans="1:10" x14ac:dyDescent="0.25">
      <c r="A91" s="105"/>
      <c r="B91" s="506" t="s">
        <v>288</v>
      </c>
      <c r="C91" s="508"/>
      <c r="D91" s="261"/>
      <c r="E91" s="262"/>
      <c r="F91" s="262"/>
      <c r="G91" s="263"/>
      <c r="H91" s="264"/>
      <c r="J91" s="138"/>
    </row>
    <row r="92" spans="1:10" x14ac:dyDescent="0.25">
      <c r="A92" s="105"/>
      <c r="B92" s="503"/>
      <c r="C92" s="503"/>
      <c r="D92" s="262"/>
      <c r="E92" s="262"/>
      <c r="F92" s="262"/>
      <c r="G92" s="265"/>
      <c r="H92" s="266"/>
    </row>
    <row r="93" spans="1:10" x14ac:dyDescent="0.25">
      <c r="A93" s="105"/>
      <c r="B93" s="87" t="s">
        <v>355</v>
      </c>
      <c r="C93" s="112"/>
      <c r="D93" s="139"/>
      <c r="E93" s="139"/>
      <c r="F93" s="139"/>
      <c r="G93" s="140"/>
      <c r="H93" s="141"/>
    </row>
    <row r="94" spans="1:10" x14ac:dyDescent="0.25">
      <c r="A94" s="105"/>
      <c r="B94" s="503"/>
      <c r="C94" s="503"/>
      <c r="D94" s="262"/>
      <c r="E94" s="262"/>
      <c r="F94" s="262"/>
      <c r="G94" s="265"/>
      <c r="H94" s="266"/>
    </row>
    <row r="95" spans="1:10" x14ac:dyDescent="0.25">
      <c r="A95" s="105"/>
      <c r="B95" s="511"/>
      <c r="C95" s="512"/>
      <c r="D95" s="262"/>
      <c r="E95" s="262"/>
      <c r="F95" s="262"/>
      <c r="G95" s="265"/>
      <c r="H95" s="266"/>
    </row>
    <row r="96" spans="1:10" x14ac:dyDescent="0.25">
      <c r="A96" s="105"/>
      <c r="B96" s="511"/>
      <c r="C96" s="512"/>
      <c r="D96" s="262"/>
      <c r="E96" s="262"/>
      <c r="F96" s="262"/>
      <c r="G96" s="265"/>
      <c r="H96" s="266"/>
    </row>
    <row r="97" spans="1:10" x14ac:dyDescent="0.25">
      <c r="A97" s="105"/>
      <c r="B97" s="511"/>
      <c r="C97" s="512"/>
      <c r="D97" s="262"/>
      <c r="E97" s="262"/>
      <c r="F97" s="262"/>
      <c r="G97" s="265"/>
      <c r="H97" s="266"/>
    </row>
    <row r="98" spans="1:10" x14ac:dyDescent="0.25">
      <c r="A98" s="105"/>
      <c r="B98" s="506" t="s">
        <v>288</v>
      </c>
      <c r="C98" s="508"/>
      <c r="D98" s="262"/>
      <c r="E98" s="262"/>
      <c r="F98" s="262"/>
      <c r="G98" s="265"/>
      <c r="H98" s="266"/>
    </row>
    <row r="99" spans="1:10" x14ac:dyDescent="0.25">
      <c r="A99" s="105"/>
      <c r="B99" s="503"/>
      <c r="C99" s="503"/>
      <c r="D99" s="262"/>
      <c r="E99" s="262"/>
      <c r="F99" s="262"/>
      <c r="G99" s="265"/>
      <c r="H99" s="266"/>
    </row>
    <row r="100" spans="1:10" x14ac:dyDescent="0.25">
      <c r="A100" s="105"/>
      <c r="B100" s="142"/>
      <c r="C100" s="119"/>
      <c r="D100" s="143">
        <f>SUM(D87:D99)</f>
        <v>0</v>
      </c>
      <c r="E100" s="144">
        <f>SUM(E87:E99)</f>
        <v>0</v>
      </c>
      <c r="F100" s="144">
        <f>SUM(F87:F99)</f>
        <v>0</v>
      </c>
      <c r="G100" s="143">
        <f>SUM(G87:G99)</f>
        <v>0</v>
      </c>
      <c r="H100" s="145">
        <f>SUM(H87:H99)</f>
        <v>0</v>
      </c>
    </row>
    <row r="101" spans="1:10" x14ac:dyDescent="0.25">
      <c r="A101" s="73" t="s">
        <v>301</v>
      </c>
      <c r="B101" s="49" t="s">
        <v>356</v>
      </c>
      <c r="C101" s="119"/>
      <c r="D101" s="146"/>
      <c r="E101" s="146"/>
      <c r="F101" s="146"/>
      <c r="G101" s="147"/>
      <c r="H101" s="148"/>
    </row>
    <row r="102" spans="1:10" x14ac:dyDescent="0.25">
      <c r="A102" s="105"/>
      <c r="C102" s="43" t="s">
        <v>357</v>
      </c>
      <c r="D102" s="143">
        <f>D100</f>
        <v>0</v>
      </c>
      <c r="E102" s="144">
        <f t="shared" ref="E102:H102" si="2">E100</f>
        <v>0</v>
      </c>
      <c r="F102" s="144">
        <f t="shared" si="2"/>
        <v>0</v>
      </c>
      <c r="G102" s="143">
        <f t="shared" si="2"/>
        <v>0</v>
      </c>
      <c r="H102" s="149">
        <f t="shared" si="2"/>
        <v>0</v>
      </c>
    </row>
    <row r="103" spans="1:10" x14ac:dyDescent="0.25">
      <c r="A103" s="105"/>
      <c r="C103" s="43" t="s">
        <v>358</v>
      </c>
      <c r="E103" s="300" t="e">
        <f>E102/D102</f>
        <v>#DIV/0!</v>
      </c>
      <c r="F103" s="300" t="e">
        <f>F102/D102</f>
        <v>#DIV/0!</v>
      </c>
      <c r="G103" s="300" t="e">
        <f>G102/D102</f>
        <v>#DIV/0!</v>
      </c>
      <c r="H103" s="301" t="e">
        <f>H102/D102</f>
        <v>#DIV/0!</v>
      </c>
    </row>
    <row r="104" spans="1:10" x14ac:dyDescent="0.25">
      <c r="A104" s="105"/>
      <c r="C104" s="43" t="s">
        <v>359</v>
      </c>
      <c r="E104" s="91" t="e">
        <f>IF(E103&gt;=(2/3),"Yes","No")</f>
        <v>#DIV/0!</v>
      </c>
      <c r="F104" s="91" t="e">
        <f>IF(F103&gt;=(2/3),"Yes","No")</f>
        <v>#DIV/0!</v>
      </c>
      <c r="G104" s="91" t="e">
        <f>IF(G103&gt;=(2/3),"Yes","No")</f>
        <v>#DIV/0!</v>
      </c>
      <c r="H104" s="150" t="e">
        <f>IF(H103&gt;=(2/3),"Yes","No")</f>
        <v>#DIV/0!</v>
      </c>
    </row>
    <row r="105" spans="1:10" x14ac:dyDescent="0.25">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25">
      <c r="A106" s="136" t="s">
        <v>362</v>
      </c>
      <c r="D106" s="153"/>
      <c r="E106" s="153"/>
      <c r="F106" s="153"/>
      <c r="G106" s="153"/>
      <c r="H106" s="75"/>
    </row>
    <row r="107" spans="1:10" x14ac:dyDescent="0.25">
      <c r="A107" s="105"/>
      <c r="B107" s="87" t="s">
        <v>354</v>
      </c>
      <c r="C107" s="79"/>
      <c r="D107" s="79"/>
      <c r="E107" s="79"/>
      <c r="F107" s="79"/>
      <c r="G107" s="79"/>
      <c r="H107" s="80"/>
    </row>
    <row r="108" spans="1:10" x14ac:dyDescent="0.25">
      <c r="A108" s="105"/>
      <c r="B108" s="503"/>
      <c r="C108" s="503"/>
      <c r="D108" s="261"/>
      <c r="E108" s="262"/>
      <c r="F108" s="262"/>
      <c r="G108" s="263"/>
      <c r="H108" s="264"/>
      <c r="J108" s="138"/>
    </row>
    <row r="109" spans="1:10" x14ac:dyDescent="0.25">
      <c r="A109" s="105"/>
      <c r="B109" s="511"/>
      <c r="C109" s="512"/>
      <c r="D109" s="261"/>
      <c r="E109" s="262"/>
      <c r="F109" s="262"/>
      <c r="G109" s="263"/>
      <c r="H109" s="264"/>
      <c r="J109" s="138"/>
    </row>
    <row r="110" spans="1:10" x14ac:dyDescent="0.25">
      <c r="A110" s="105"/>
      <c r="B110" s="511"/>
      <c r="C110" s="512"/>
      <c r="D110" s="261"/>
      <c r="E110" s="262"/>
      <c r="F110" s="262"/>
      <c r="G110" s="263"/>
      <c r="H110" s="264"/>
      <c r="J110" s="138"/>
    </row>
    <row r="111" spans="1:10" x14ac:dyDescent="0.25">
      <c r="A111" s="105"/>
      <c r="B111" s="511"/>
      <c r="C111" s="512"/>
      <c r="D111" s="261"/>
      <c r="E111" s="262"/>
      <c r="F111" s="262"/>
      <c r="G111" s="263"/>
      <c r="H111" s="264"/>
      <c r="J111" s="138"/>
    </row>
    <row r="112" spans="1:10" x14ac:dyDescent="0.25">
      <c r="A112" s="105"/>
      <c r="B112" s="506" t="s">
        <v>288</v>
      </c>
      <c r="C112" s="508"/>
      <c r="D112" s="261"/>
      <c r="E112" s="262"/>
      <c r="F112" s="262"/>
      <c r="G112" s="263"/>
      <c r="H112" s="264"/>
      <c r="J112" s="138"/>
    </row>
    <row r="113" spans="1:8" x14ac:dyDescent="0.25">
      <c r="A113" s="105"/>
      <c r="B113" s="503"/>
      <c r="C113" s="503"/>
      <c r="D113" s="262"/>
      <c r="E113" s="262"/>
      <c r="F113" s="262"/>
      <c r="G113" s="265"/>
      <c r="H113" s="266"/>
    </row>
    <row r="114" spans="1:8" x14ac:dyDescent="0.25">
      <c r="A114" s="105"/>
      <c r="B114" s="87" t="s">
        <v>355</v>
      </c>
      <c r="C114" s="112"/>
      <c r="D114" s="139"/>
      <c r="E114" s="139"/>
      <c r="F114" s="139"/>
      <c r="G114" s="140"/>
      <c r="H114" s="141"/>
    </row>
    <row r="115" spans="1:8" x14ac:dyDescent="0.25">
      <c r="A115" s="105"/>
      <c r="B115" s="503"/>
      <c r="C115" s="503"/>
      <c r="D115" s="262"/>
      <c r="E115" s="262"/>
      <c r="F115" s="262"/>
      <c r="G115" s="265"/>
      <c r="H115" s="266"/>
    </row>
    <row r="116" spans="1:8" x14ac:dyDescent="0.25">
      <c r="A116" s="105"/>
      <c r="B116" s="511"/>
      <c r="C116" s="512"/>
      <c r="D116" s="262"/>
      <c r="E116" s="262"/>
      <c r="F116" s="262"/>
      <c r="G116" s="265"/>
      <c r="H116" s="266"/>
    </row>
    <row r="117" spans="1:8" x14ac:dyDescent="0.25">
      <c r="A117" s="105"/>
      <c r="B117" s="511"/>
      <c r="C117" s="512"/>
      <c r="D117" s="262"/>
      <c r="E117" s="262"/>
      <c r="F117" s="262"/>
      <c r="G117" s="265"/>
      <c r="H117" s="266"/>
    </row>
    <row r="118" spans="1:8" x14ac:dyDescent="0.25">
      <c r="A118" s="105"/>
      <c r="B118" s="511"/>
      <c r="C118" s="512"/>
      <c r="D118" s="262"/>
      <c r="E118" s="262"/>
      <c r="F118" s="262"/>
      <c r="G118" s="265"/>
      <c r="H118" s="266"/>
    </row>
    <row r="119" spans="1:8" x14ac:dyDescent="0.25">
      <c r="A119" s="105"/>
      <c r="B119" s="506" t="s">
        <v>288</v>
      </c>
      <c r="C119" s="508"/>
      <c r="D119" s="262"/>
      <c r="E119" s="262"/>
      <c r="F119" s="262"/>
      <c r="G119" s="265"/>
      <c r="H119" s="266"/>
    </row>
    <row r="120" spans="1:8" x14ac:dyDescent="0.25">
      <c r="A120" s="105"/>
      <c r="B120" s="503"/>
      <c r="C120" s="503"/>
      <c r="D120" s="262"/>
      <c r="E120" s="262"/>
      <c r="F120" s="262"/>
      <c r="G120" s="265"/>
      <c r="H120" s="266"/>
    </row>
    <row r="121" spans="1:8" x14ac:dyDescent="0.25">
      <c r="A121" s="105"/>
      <c r="B121" s="142"/>
      <c r="C121" s="119"/>
      <c r="D121" s="143">
        <f>SUM(D108:D120)</f>
        <v>0</v>
      </c>
      <c r="E121" s="144">
        <f>SUM(E108:E120)</f>
        <v>0</v>
      </c>
      <c r="F121" s="144">
        <f>SUM(F108:F120)</f>
        <v>0</v>
      </c>
      <c r="G121" s="143">
        <f>SUM(G108:G120)</f>
        <v>0</v>
      </c>
      <c r="H121" s="145">
        <f>SUM(H108:H120)</f>
        <v>0</v>
      </c>
    </row>
    <row r="122" spans="1:8" x14ac:dyDescent="0.25">
      <c r="A122" s="73" t="s">
        <v>301</v>
      </c>
      <c r="B122" s="49" t="s">
        <v>356</v>
      </c>
      <c r="C122" s="119"/>
      <c r="D122" s="146"/>
      <c r="E122" s="146"/>
      <c r="F122" s="146"/>
      <c r="G122" s="147"/>
      <c r="H122" s="148"/>
    </row>
    <row r="123" spans="1:8" x14ac:dyDescent="0.25">
      <c r="A123" s="105"/>
      <c r="C123" s="43" t="s">
        <v>357</v>
      </c>
      <c r="D123" s="143">
        <f>D121</f>
        <v>0</v>
      </c>
      <c r="E123" s="144">
        <f t="shared" ref="E123:H123" si="3">E121</f>
        <v>0</v>
      </c>
      <c r="F123" s="144">
        <f t="shared" si="3"/>
        <v>0</v>
      </c>
      <c r="G123" s="143">
        <f t="shared" si="3"/>
        <v>0</v>
      </c>
      <c r="H123" s="149">
        <f t="shared" si="3"/>
        <v>0</v>
      </c>
    </row>
    <row r="124" spans="1:8" x14ac:dyDescent="0.25">
      <c r="A124" s="105"/>
      <c r="C124" s="43" t="s">
        <v>358</v>
      </c>
      <c r="E124" s="300" t="e">
        <f>E123/D123</f>
        <v>#DIV/0!</v>
      </c>
      <c r="F124" s="300" t="e">
        <f>F123/D123</f>
        <v>#DIV/0!</v>
      </c>
      <c r="G124" s="300" t="e">
        <f>G123/D123</f>
        <v>#DIV/0!</v>
      </c>
      <c r="H124" s="301" t="e">
        <f>H123/D123</f>
        <v>#DIV/0!</v>
      </c>
    </row>
    <row r="125" spans="1:8" x14ac:dyDescent="0.25">
      <c r="A125" s="105"/>
      <c r="C125" s="43" t="s">
        <v>359</v>
      </c>
      <c r="E125" s="91" t="e">
        <f>IF(E124&gt;=(2/3),"Yes","No")</f>
        <v>#DIV/0!</v>
      </c>
      <c r="F125" s="91" t="e">
        <f>IF(F124&gt;=(2/3),"Yes","No")</f>
        <v>#DIV/0!</v>
      </c>
      <c r="G125" s="91" t="e">
        <f>IF(G124&gt;=(2/3),"Yes","No")</f>
        <v>#DIV/0!</v>
      </c>
      <c r="H125" s="150" t="e">
        <f>IF(H124&gt;=(2/3),"Yes","No")</f>
        <v>#DIV/0!</v>
      </c>
    </row>
    <row r="126" spans="1:8" x14ac:dyDescent="0.25">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25">
      <c r="A127" s="105"/>
      <c r="D127" s="153"/>
      <c r="E127" s="153"/>
      <c r="F127" s="153"/>
      <c r="G127" s="153"/>
      <c r="H127" s="75"/>
    </row>
    <row r="128" spans="1:8" ht="15" customHeight="1" x14ac:dyDescent="0.25">
      <c r="A128" s="105"/>
      <c r="B128" s="154" t="s">
        <v>363</v>
      </c>
      <c r="C128" s="142" t="s">
        <v>364</v>
      </c>
      <c r="D128" s="142"/>
      <c r="E128" s="142"/>
      <c r="F128" s="142"/>
      <c r="G128" s="142"/>
      <c r="H128" s="155"/>
    </row>
    <row r="129" spans="1:8" ht="15" customHeight="1" x14ac:dyDescent="0.25">
      <c r="A129" s="105"/>
      <c r="B129" s="154" t="s">
        <v>365</v>
      </c>
      <c r="C129" s="529" t="s">
        <v>366</v>
      </c>
      <c r="D129" s="529"/>
      <c r="E129" s="529"/>
      <c r="F129" s="529"/>
      <c r="G129" s="529"/>
      <c r="H129" s="530"/>
    </row>
    <row r="130" spans="1:8" x14ac:dyDescent="0.25">
      <c r="A130" s="105"/>
      <c r="B130" s="156"/>
      <c r="C130" s="529"/>
      <c r="D130" s="529"/>
      <c r="E130" s="529"/>
      <c r="F130" s="529"/>
      <c r="G130" s="529"/>
      <c r="H130" s="530"/>
    </row>
    <row r="131" spans="1:8" x14ac:dyDescent="0.25">
      <c r="A131" s="105"/>
      <c r="E131" s="91"/>
      <c r="F131" s="91"/>
      <c r="G131" s="91"/>
      <c r="H131" s="150"/>
    </row>
    <row r="132" spans="1:8" x14ac:dyDescent="0.25">
      <c r="A132" s="73" t="s">
        <v>304</v>
      </c>
      <c r="B132" s="49" t="s">
        <v>367</v>
      </c>
      <c r="E132" s="91"/>
      <c r="F132" s="91"/>
      <c r="G132" s="91"/>
      <c r="H132" s="150"/>
    </row>
    <row r="133" spans="1:8" x14ac:dyDescent="0.25">
      <c r="A133" s="105"/>
      <c r="B133" s="518" t="s">
        <v>368</v>
      </c>
      <c r="C133" s="518"/>
      <c r="D133" s="518"/>
      <c r="E133" s="518"/>
      <c r="F133" s="518"/>
      <c r="G133" s="518"/>
      <c r="H133" s="519"/>
    </row>
    <row r="134" spans="1:8" x14ac:dyDescent="0.25">
      <c r="A134" s="73"/>
      <c r="B134" s="518"/>
      <c r="C134" s="518"/>
      <c r="D134" s="518"/>
      <c r="E134" s="518"/>
      <c r="F134" s="518"/>
      <c r="G134" s="518"/>
      <c r="H134" s="519"/>
    </row>
    <row r="135" spans="1:8" x14ac:dyDescent="0.25">
      <c r="A135" s="73"/>
      <c r="B135" s="518"/>
      <c r="C135" s="518"/>
      <c r="D135" s="518"/>
      <c r="E135" s="518"/>
      <c r="F135" s="518"/>
      <c r="G135" s="518"/>
      <c r="H135" s="519"/>
    </row>
    <row r="136" spans="1:8" x14ac:dyDescent="0.25">
      <c r="A136" s="73"/>
      <c r="E136" s="91"/>
      <c r="F136" s="91"/>
      <c r="G136" s="91"/>
      <c r="H136" s="150"/>
    </row>
    <row r="137" spans="1:8" x14ac:dyDescent="0.25">
      <c r="A137" s="73"/>
      <c r="B137" s="518" t="s">
        <v>369</v>
      </c>
      <c r="C137" s="518"/>
      <c r="D137" s="518"/>
      <c r="E137" s="518"/>
      <c r="F137" s="518"/>
      <c r="G137" s="518"/>
      <c r="H137" s="519"/>
    </row>
    <row r="138" spans="1:8" x14ac:dyDescent="0.25">
      <c r="A138" s="73"/>
      <c r="B138" s="518"/>
      <c r="C138" s="518"/>
      <c r="D138" s="518"/>
      <c r="E138" s="518"/>
      <c r="F138" s="518"/>
      <c r="G138" s="518"/>
      <c r="H138" s="519"/>
    </row>
    <row r="139" spans="1:8" x14ac:dyDescent="0.25">
      <c r="A139" s="73"/>
      <c r="B139" s="518"/>
      <c r="C139" s="518"/>
      <c r="D139" s="518"/>
      <c r="E139" s="518"/>
      <c r="F139" s="518"/>
      <c r="G139" s="518"/>
      <c r="H139" s="519"/>
    </row>
    <row r="140" spans="1:8" x14ac:dyDescent="0.25">
      <c r="A140" s="73"/>
      <c r="B140" s="518"/>
      <c r="C140" s="518"/>
      <c r="D140" s="518"/>
      <c r="E140" s="518"/>
      <c r="F140" s="518"/>
      <c r="G140" s="518"/>
      <c r="H140" s="519"/>
    </row>
    <row r="141" spans="1:8" x14ac:dyDescent="0.25">
      <c r="A141" s="73"/>
      <c r="B141" s="518"/>
      <c r="C141" s="518"/>
      <c r="D141" s="518"/>
      <c r="E141" s="518"/>
      <c r="F141" s="518"/>
      <c r="G141" s="518"/>
      <c r="H141" s="519"/>
    </row>
    <row r="142" spans="1:8" x14ac:dyDescent="0.25">
      <c r="A142" s="73"/>
      <c r="E142" s="91"/>
      <c r="F142" s="91"/>
      <c r="G142" s="91"/>
      <c r="H142" s="150"/>
    </row>
    <row r="143" spans="1:8" x14ac:dyDescent="0.25">
      <c r="A143" s="73"/>
      <c r="B143" s="49" t="s">
        <v>275</v>
      </c>
      <c r="D143" s="537"/>
      <c r="E143" s="537"/>
      <c r="F143" s="537"/>
      <c r="G143" s="537"/>
      <c r="H143" s="538"/>
    </row>
    <row r="144" spans="1:8" x14ac:dyDescent="0.25">
      <c r="A144" s="73"/>
      <c r="D144" s="77"/>
      <c r="E144" s="157"/>
      <c r="F144" s="157"/>
      <c r="G144" s="157"/>
      <c r="H144" s="158"/>
    </row>
    <row r="145" spans="1:8" x14ac:dyDescent="0.25">
      <c r="A145" s="73"/>
      <c r="D145" s="77" t="s">
        <v>370</v>
      </c>
      <c r="E145" s="157" t="s">
        <v>371</v>
      </c>
      <c r="F145" s="157" t="s">
        <v>372</v>
      </c>
      <c r="G145" s="157"/>
      <c r="H145" s="158"/>
    </row>
    <row r="146" spans="1:8" x14ac:dyDescent="0.25">
      <c r="A146" s="73"/>
      <c r="B146" s="159" t="s">
        <v>373</v>
      </c>
      <c r="C146" s="83"/>
      <c r="D146" s="160" t="s">
        <v>374</v>
      </c>
      <c r="E146" s="161" t="s">
        <v>375</v>
      </c>
      <c r="F146" s="161" t="s">
        <v>376</v>
      </c>
      <c r="G146" s="533" t="s">
        <v>377</v>
      </c>
      <c r="H146" s="534"/>
    </row>
    <row r="147" spans="1:8" x14ac:dyDescent="0.25">
      <c r="A147" s="73"/>
      <c r="B147" s="43" t="s">
        <v>378</v>
      </c>
      <c r="C147" s="43" t="s">
        <v>349</v>
      </c>
      <c r="E147" s="91"/>
      <c r="G147" s="91"/>
      <c r="H147" s="150"/>
    </row>
    <row r="148" spans="1:8" x14ac:dyDescent="0.25">
      <c r="A148" s="73"/>
      <c r="C148" s="162" t="e">
        <f>IF(E62="Yes", "Complete Analysis", "N/A - Do Not Complete")</f>
        <v>#DIV/0!</v>
      </c>
      <c r="D148" s="285"/>
      <c r="E148" s="262"/>
      <c r="F148" s="90" t="e">
        <f>E148/E154</f>
        <v>#DIV/0!</v>
      </c>
      <c r="G148" s="527"/>
      <c r="H148" s="528"/>
    </row>
    <row r="149" spans="1:8" x14ac:dyDescent="0.25">
      <c r="A149" s="73"/>
      <c r="D149" s="285"/>
      <c r="E149" s="262"/>
      <c r="F149" s="90" t="e">
        <f>E149/E154</f>
        <v>#DIV/0!</v>
      </c>
      <c r="G149" s="527"/>
      <c r="H149" s="528"/>
    </row>
    <row r="150" spans="1:8" x14ac:dyDescent="0.25">
      <c r="A150" s="73"/>
      <c r="D150" s="285"/>
      <c r="E150" s="262"/>
      <c r="F150" s="90" t="e">
        <f>E150/E154</f>
        <v>#DIV/0!</v>
      </c>
      <c r="G150" s="527"/>
      <c r="H150" s="528"/>
    </row>
    <row r="151" spans="1:8" x14ac:dyDescent="0.25">
      <c r="A151" s="73"/>
      <c r="D151" s="285"/>
      <c r="E151" s="262"/>
      <c r="F151" s="90" t="e">
        <f>E151/E154</f>
        <v>#DIV/0!</v>
      </c>
      <c r="G151" s="527"/>
      <c r="H151" s="528"/>
    </row>
    <row r="152" spans="1:8" x14ac:dyDescent="0.25">
      <c r="A152" s="73"/>
      <c r="D152" s="285"/>
      <c r="E152" s="262"/>
      <c r="F152" s="90" t="e">
        <f>E152/E154</f>
        <v>#DIV/0!</v>
      </c>
      <c r="G152" s="527"/>
      <c r="H152" s="528"/>
    </row>
    <row r="153" spans="1:8" x14ac:dyDescent="0.25">
      <c r="A153" s="73"/>
      <c r="D153" s="286"/>
      <c r="E153" s="268"/>
      <c r="F153" s="90" t="e">
        <f>E153/E154</f>
        <v>#DIV/0!</v>
      </c>
      <c r="G153" s="531"/>
      <c r="H153" s="532"/>
    </row>
    <row r="154" spans="1:8" x14ac:dyDescent="0.25">
      <c r="A154" s="73"/>
      <c r="C154" s="163"/>
      <c r="D154" s="163" t="s">
        <v>379</v>
      </c>
      <c r="E154" s="164">
        <f>SUM(E148:E153)</f>
        <v>0</v>
      </c>
      <c r="F154" s="91"/>
      <c r="G154" s="165" t="s">
        <v>380</v>
      </c>
      <c r="H154" s="289"/>
    </row>
    <row r="155" spans="1:8" x14ac:dyDescent="0.25">
      <c r="A155" s="73"/>
      <c r="E155" s="91"/>
      <c r="F155" s="91"/>
      <c r="G155" s="91"/>
      <c r="H155" s="150"/>
    </row>
    <row r="156" spans="1:8" x14ac:dyDescent="0.25">
      <c r="A156" s="73"/>
      <c r="B156" s="43" t="s">
        <v>378</v>
      </c>
      <c r="C156" s="43" t="s">
        <v>350</v>
      </c>
      <c r="E156" s="91"/>
      <c r="F156" s="91"/>
      <c r="G156" s="91"/>
      <c r="H156" s="150"/>
    </row>
    <row r="157" spans="1:8" x14ac:dyDescent="0.25">
      <c r="A157" s="73"/>
      <c r="C157" s="162" t="e">
        <f>IF(F62="Yes", "Complete Analysis", "N/A - Do Not Complete")</f>
        <v>#DIV/0!</v>
      </c>
      <c r="D157" s="285"/>
      <c r="E157" s="262"/>
      <c r="F157" s="90" t="e">
        <f>E157/E163</f>
        <v>#DIV/0!</v>
      </c>
      <c r="G157" s="527"/>
      <c r="H157" s="528"/>
    </row>
    <row r="158" spans="1:8" x14ac:dyDescent="0.25">
      <c r="A158" s="73"/>
      <c r="D158" s="285"/>
      <c r="E158" s="262"/>
      <c r="F158" s="90" t="e">
        <f>E158/E163</f>
        <v>#DIV/0!</v>
      </c>
      <c r="G158" s="527"/>
      <c r="H158" s="528"/>
    </row>
    <row r="159" spans="1:8" x14ac:dyDescent="0.25">
      <c r="A159" s="73"/>
      <c r="D159" s="285"/>
      <c r="E159" s="262"/>
      <c r="F159" s="90" t="e">
        <f>E159/E163</f>
        <v>#DIV/0!</v>
      </c>
      <c r="G159" s="527"/>
      <c r="H159" s="528"/>
    </row>
    <row r="160" spans="1:8" x14ac:dyDescent="0.25">
      <c r="A160" s="73"/>
      <c r="D160" s="285"/>
      <c r="E160" s="262"/>
      <c r="F160" s="90" t="e">
        <f>E160/E163</f>
        <v>#DIV/0!</v>
      </c>
      <c r="G160" s="527"/>
      <c r="H160" s="528"/>
    </row>
    <row r="161" spans="1:10" x14ac:dyDescent="0.25">
      <c r="A161" s="73"/>
      <c r="D161" s="285"/>
      <c r="E161" s="262"/>
      <c r="F161" s="90" t="e">
        <f>E161/E163</f>
        <v>#DIV/0!</v>
      </c>
      <c r="G161" s="527"/>
      <c r="H161" s="528"/>
    </row>
    <row r="162" spans="1:10" x14ac:dyDescent="0.25">
      <c r="A162" s="73"/>
      <c r="D162" s="286"/>
      <c r="E162" s="268"/>
      <c r="F162" s="90" t="e">
        <f>E162/E163</f>
        <v>#DIV/0!</v>
      </c>
      <c r="G162" s="531"/>
      <c r="H162" s="532"/>
    </row>
    <row r="163" spans="1:10" x14ac:dyDescent="0.25">
      <c r="A163" s="73"/>
      <c r="D163" s="163" t="s">
        <v>381</v>
      </c>
      <c r="E163" s="164">
        <f>SUM(E157:E162)</f>
        <v>0</v>
      </c>
      <c r="F163" s="91"/>
      <c r="G163" s="165" t="s">
        <v>380</v>
      </c>
      <c r="H163" s="290"/>
    </row>
    <row r="164" spans="1:10" x14ac:dyDescent="0.25">
      <c r="A164" s="73"/>
      <c r="D164" s="163"/>
      <c r="E164" s="139"/>
      <c r="F164" s="91"/>
      <c r="G164" s="165"/>
      <c r="H164" s="166"/>
    </row>
    <row r="165" spans="1:10" x14ac:dyDescent="0.25">
      <c r="A165" s="105"/>
      <c r="B165" s="43" t="s">
        <v>378</v>
      </c>
      <c r="C165" s="43" t="s">
        <v>382</v>
      </c>
      <c r="E165" s="91"/>
      <c r="F165" s="91"/>
      <c r="G165" s="91"/>
      <c r="H165" s="150"/>
      <c r="J165" s="138"/>
    </row>
    <row r="166" spans="1:10" x14ac:dyDescent="0.25">
      <c r="A166" s="105"/>
      <c r="C166" s="162" t="e">
        <f>IF(G62="Yes", "Complete Analysis", "N/A - Do Not Complete")</f>
        <v>#DIV/0!</v>
      </c>
      <c r="D166" s="285"/>
      <c r="E166" s="261"/>
      <c r="F166" s="90" t="e">
        <f>E166/$E$170</f>
        <v>#DIV/0!</v>
      </c>
      <c r="G166" s="527"/>
      <c r="H166" s="528"/>
      <c r="J166" s="138"/>
    </row>
    <row r="167" spans="1:10" x14ac:dyDescent="0.25">
      <c r="A167" s="105"/>
      <c r="D167" s="285"/>
      <c r="E167" s="261"/>
      <c r="F167" s="90" t="e">
        <f>E167/$E$170</f>
        <v>#DIV/0!</v>
      </c>
      <c r="G167" s="527"/>
      <c r="H167" s="528"/>
      <c r="J167" s="138"/>
    </row>
    <row r="168" spans="1:10" x14ac:dyDescent="0.25">
      <c r="A168" s="105"/>
      <c r="D168" s="287"/>
      <c r="E168" s="269"/>
      <c r="F168" s="90" t="e">
        <f>E168/$E$170</f>
        <v>#DIV/0!</v>
      </c>
      <c r="G168" s="527"/>
      <c r="H168" s="528"/>
    </row>
    <row r="169" spans="1:10" x14ac:dyDescent="0.25">
      <c r="A169" s="105"/>
      <c r="D169" s="286"/>
      <c r="E169" s="269"/>
      <c r="F169" s="90" t="e">
        <f>E169/$E$170</f>
        <v>#DIV/0!</v>
      </c>
      <c r="G169" s="531"/>
      <c r="H169" s="532"/>
    </row>
    <row r="170" spans="1:10" x14ac:dyDescent="0.25">
      <c r="A170" s="105"/>
      <c r="D170" s="163" t="s">
        <v>383</v>
      </c>
      <c r="E170" s="167">
        <f>SUM(E166:E169)</f>
        <v>0</v>
      </c>
      <c r="F170" s="91"/>
      <c r="G170" s="165" t="s">
        <v>380</v>
      </c>
      <c r="H170" s="290"/>
    </row>
    <row r="171" spans="1:10" x14ac:dyDescent="0.25">
      <c r="A171" s="105"/>
      <c r="E171" s="91"/>
      <c r="F171" s="91"/>
      <c r="G171" s="91"/>
      <c r="H171" s="150"/>
    </row>
    <row r="172" spans="1:10" x14ac:dyDescent="0.25">
      <c r="A172" s="105"/>
      <c r="B172" s="43" t="s">
        <v>378</v>
      </c>
      <c r="C172" s="43" t="s">
        <v>384</v>
      </c>
      <c r="E172" s="91"/>
      <c r="F172" s="91"/>
      <c r="G172" s="91"/>
      <c r="H172" s="150"/>
      <c r="J172" s="138"/>
    </row>
    <row r="173" spans="1:10" x14ac:dyDescent="0.25">
      <c r="A173" s="105"/>
      <c r="C173" s="162" t="e">
        <f>IF(G83="Yes", "Complete Analysis", "N/A - Do Not Complete")</f>
        <v>#DIV/0!</v>
      </c>
      <c r="D173" s="285"/>
      <c r="E173" s="261"/>
      <c r="F173" s="90" t="e">
        <f>E173/$E$177</f>
        <v>#DIV/0!</v>
      </c>
      <c r="G173" s="527"/>
      <c r="H173" s="528"/>
      <c r="J173" s="138"/>
    </row>
    <row r="174" spans="1:10" x14ac:dyDescent="0.25">
      <c r="A174" s="105"/>
      <c r="D174" s="285"/>
      <c r="E174" s="261"/>
      <c r="F174" s="90" t="e">
        <f>E174/$E$177</f>
        <v>#DIV/0!</v>
      </c>
      <c r="G174" s="527"/>
      <c r="H174" s="528"/>
      <c r="J174" s="138"/>
    </row>
    <row r="175" spans="1:10" x14ac:dyDescent="0.25">
      <c r="A175" s="105"/>
      <c r="D175" s="287"/>
      <c r="E175" s="269"/>
      <c r="F175" s="90" t="e">
        <f>E175/$E$177</f>
        <v>#DIV/0!</v>
      </c>
      <c r="G175" s="527"/>
      <c r="H175" s="528"/>
      <c r="J175" s="138"/>
    </row>
    <row r="176" spans="1:10" x14ac:dyDescent="0.25">
      <c r="A176" s="105"/>
      <c r="D176" s="286"/>
      <c r="E176" s="269"/>
      <c r="F176" s="90" t="e">
        <f>E176/$E$177</f>
        <v>#DIV/0!</v>
      </c>
      <c r="G176" s="531"/>
      <c r="H176" s="532"/>
      <c r="J176" s="138"/>
    </row>
    <row r="177" spans="1:10" x14ac:dyDescent="0.25">
      <c r="A177" s="105"/>
      <c r="D177" s="163" t="s">
        <v>383</v>
      </c>
      <c r="E177" s="167">
        <f>SUM(E173:E176)</f>
        <v>0</v>
      </c>
      <c r="F177" s="91"/>
      <c r="G177" s="165" t="s">
        <v>380</v>
      </c>
      <c r="H177" s="290"/>
      <c r="J177" s="138"/>
    </row>
    <row r="178" spans="1:10" x14ac:dyDescent="0.25">
      <c r="A178" s="105"/>
      <c r="E178" s="91"/>
      <c r="F178" s="91"/>
      <c r="G178" s="91"/>
      <c r="H178" s="150"/>
      <c r="J178" s="138"/>
    </row>
    <row r="179" spans="1:10" x14ac:dyDescent="0.25">
      <c r="A179" s="105"/>
      <c r="B179" s="43" t="s">
        <v>378</v>
      </c>
      <c r="C179" s="43" t="s">
        <v>385</v>
      </c>
      <c r="E179" s="91"/>
      <c r="F179" s="91"/>
      <c r="G179" s="91"/>
      <c r="H179" s="150"/>
      <c r="J179" s="138"/>
    </row>
    <row r="180" spans="1:10" x14ac:dyDescent="0.25">
      <c r="A180" s="105"/>
      <c r="C180" s="162" t="e">
        <f>IF(G104="Yes", "Complete Analysis", "N/A - Do Not Complete")</f>
        <v>#DIV/0!</v>
      </c>
      <c r="D180" s="285"/>
      <c r="E180" s="261"/>
      <c r="F180" s="90" t="e">
        <f>E180/$E$184</f>
        <v>#DIV/0!</v>
      </c>
      <c r="G180" s="527"/>
      <c r="H180" s="528"/>
      <c r="J180" s="138"/>
    </row>
    <row r="181" spans="1:10" x14ac:dyDescent="0.25">
      <c r="A181" s="105"/>
      <c r="D181" s="285"/>
      <c r="E181" s="261"/>
      <c r="F181" s="90" t="e">
        <f>E181/$E$184</f>
        <v>#DIV/0!</v>
      </c>
      <c r="G181" s="527"/>
      <c r="H181" s="528"/>
      <c r="J181" s="138"/>
    </row>
    <row r="182" spans="1:10" x14ac:dyDescent="0.25">
      <c r="A182" s="105"/>
      <c r="D182" s="285"/>
      <c r="E182" s="261"/>
      <c r="F182" s="90" t="e">
        <f>E182/$E$184</f>
        <v>#DIV/0!</v>
      </c>
      <c r="G182" s="527"/>
      <c r="H182" s="528"/>
      <c r="J182" s="138"/>
    </row>
    <row r="183" spans="1:10" x14ac:dyDescent="0.25">
      <c r="A183" s="105"/>
      <c r="D183" s="286"/>
      <c r="E183" s="269"/>
      <c r="F183" s="90" t="e">
        <f>E183/$E$184</f>
        <v>#DIV/0!</v>
      </c>
      <c r="G183" s="531"/>
      <c r="H183" s="532"/>
      <c r="J183" s="138"/>
    </row>
    <row r="184" spans="1:10" x14ac:dyDescent="0.25">
      <c r="A184" s="105"/>
      <c r="D184" s="163" t="s">
        <v>383</v>
      </c>
      <c r="E184" s="167">
        <f>SUM(E180:E183)</f>
        <v>0</v>
      </c>
      <c r="F184" s="91"/>
      <c r="G184" s="165" t="s">
        <v>380</v>
      </c>
      <c r="H184" s="290"/>
      <c r="J184" s="138"/>
    </row>
    <row r="185" spans="1:10" x14ac:dyDescent="0.25">
      <c r="A185" s="105"/>
      <c r="E185" s="91"/>
      <c r="F185" s="91"/>
      <c r="G185" s="91"/>
      <c r="H185" s="150"/>
      <c r="J185" s="138"/>
    </row>
    <row r="186" spans="1:10" x14ac:dyDescent="0.25">
      <c r="A186" s="105"/>
      <c r="B186" s="43" t="s">
        <v>378</v>
      </c>
      <c r="C186" s="43" t="s">
        <v>386</v>
      </c>
      <c r="E186" s="91"/>
      <c r="F186" s="91"/>
      <c r="G186" s="91"/>
      <c r="H186" s="150"/>
      <c r="J186" s="138"/>
    </row>
    <row r="187" spans="1:10" x14ac:dyDescent="0.25">
      <c r="A187" s="105"/>
      <c r="C187" s="162" t="e">
        <f>IF(G125="Yes", "Complete Analysis", "N/A - Do Not Complete")</f>
        <v>#DIV/0!</v>
      </c>
      <c r="D187" s="285"/>
      <c r="E187" s="261"/>
      <c r="F187" s="90" t="e">
        <f>E187/$E$192</f>
        <v>#DIV/0!</v>
      </c>
      <c r="G187" s="527"/>
      <c r="H187" s="528"/>
      <c r="J187" s="138"/>
    </row>
    <row r="188" spans="1:10" x14ac:dyDescent="0.25">
      <c r="A188" s="105"/>
      <c r="D188" s="285"/>
      <c r="E188" s="261"/>
      <c r="F188" s="90" t="e">
        <f>E188/$E$192</f>
        <v>#DIV/0!</v>
      </c>
      <c r="G188" s="527"/>
      <c r="H188" s="528"/>
    </row>
    <row r="189" spans="1:10" x14ac:dyDescent="0.25">
      <c r="A189" s="105"/>
      <c r="D189" s="285"/>
      <c r="E189" s="261"/>
      <c r="F189" s="90" t="e">
        <f>E189/$E$192</f>
        <v>#DIV/0!</v>
      </c>
      <c r="G189" s="527"/>
      <c r="H189" s="528"/>
    </row>
    <row r="190" spans="1:10" x14ac:dyDescent="0.25">
      <c r="A190" s="105"/>
      <c r="D190" s="287"/>
      <c r="E190" s="269"/>
      <c r="F190" s="90" t="e">
        <f>E190/$E$192</f>
        <v>#DIV/0!</v>
      </c>
      <c r="G190" s="527"/>
      <c r="H190" s="528"/>
    </row>
    <row r="191" spans="1:10" x14ac:dyDescent="0.25">
      <c r="A191" s="105"/>
      <c r="D191" s="286"/>
      <c r="E191" s="269"/>
      <c r="F191" s="90" t="e">
        <f>E191/$E$192</f>
        <v>#DIV/0!</v>
      </c>
      <c r="G191" s="531"/>
      <c r="H191" s="532"/>
    </row>
    <row r="192" spans="1:10" x14ac:dyDescent="0.25">
      <c r="A192" s="105"/>
      <c r="D192" s="163" t="s">
        <v>383</v>
      </c>
      <c r="E192" s="167">
        <f>SUM(E187:E191)</f>
        <v>0</v>
      </c>
      <c r="F192" s="91"/>
      <c r="G192" s="165" t="s">
        <v>380</v>
      </c>
      <c r="H192" s="290"/>
    </row>
    <row r="193" spans="1:8" x14ac:dyDescent="0.25">
      <c r="A193" s="105"/>
      <c r="E193" s="91"/>
      <c r="F193" s="91"/>
      <c r="G193" s="91"/>
      <c r="H193" s="150"/>
    </row>
    <row r="194" spans="1:8" x14ac:dyDescent="0.25">
      <c r="A194" s="105"/>
      <c r="B194" s="43" t="s">
        <v>378</v>
      </c>
      <c r="C194" s="43" t="s">
        <v>387</v>
      </c>
      <c r="E194" s="91"/>
      <c r="F194" s="91"/>
      <c r="G194" s="91"/>
      <c r="H194" s="150"/>
    </row>
    <row r="195" spans="1:8" x14ac:dyDescent="0.25">
      <c r="A195" s="105"/>
      <c r="C195" s="162" t="e">
        <f>IF(H62="Yes", "Complete Analysis", "N/A - Do Not Complete")</f>
        <v>#DIV/0!</v>
      </c>
      <c r="D195" s="288"/>
      <c r="E195" s="261"/>
      <c r="F195" s="90" t="e">
        <f>E195/E197</f>
        <v>#DIV/0!</v>
      </c>
      <c r="G195" s="527"/>
      <c r="H195" s="528"/>
    </row>
    <row r="196" spans="1:8" x14ac:dyDescent="0.25">
      <c r="A196" s="105"/>
      <c r="C196" s="162"/>
      <c r="D196" s="286"/>
      <c r="E196" s="269"/>
      <c r="F196" s="90" t="e">
        <f>E196/E197</f>
        <v>#DIV/0!</v>
      </c>
      <c r="G196" s="531"/>
      <c r="H196" s="532"/>
    </row>
    <row r="197" spans="1:8" x14ac:dyDescent="0.25">
      <c r="A197" s="105"/>
      <c r="C197" s="162"/>
      <c r="D197" s="163" t="s">
        <v>388</v>
      </c>
      <c r="E197" s="167">
        <f>SUM(E195:E196)</f>
        <v>0</v>
      </c>
      <c r="F197" s="90"/>
      <c r="G197" s="165" t="s">
        <v>380</v>
      </c>
      <c r="H197" s="291"/>
    </row>
    <row r="198" spans="1:8" ht="15.75" thickBot="1" x14ac:dyDescent="0.3">
      <c r="A198" s="120"/>
      <c r="B198" s="95"/>
      <c r="C198" s="168"/>
      <c r="D198" s="169"/>
      <c r="E198" s="169"/>
      <c r="F198" s="170"/>
      <c r="G198" s="96"/>
      <c r="H198" s="171"/>
    </row>
    <row r="199" spans="1:8" ht="15.75" thickBot="1" x14ac:dyDescent="0.3">
      <c r="C199" s="162"/>
      <c r="E199" s="139"/>
      <c r="F199" s="91"/>
      <c r="G199" s="91"/>
      <c r="H199" s="91"/>
    </row>
    <row r="200" spans="1:8" ht="16.5" thickBot="1" x14ac:dyDescent="0.3">
      <c r="A200" s="490" t="s">
        <v>389</v>
      </c>
      <c r="B200" s="491"/>
      <c r="C200" s="491"/>
      <c r="D200" s="491"/>
      <c r="E200" s="491"/>
      <c r="F200" s="491"/>
      <c r="G200" s="491"/>
      <c r="H200" s="492"/>
    </row>
    <row r="201" spans="1:8" x14ac:dyDescent="0.25">
      <c r="A201" s="73" t="s">
        <v>309</v>
      </c>
      <c r="B201" s="516" t="s">
        <v>390</v>
      </c>
      <c r="C201" s="516"/>
      <c r="D201" s="516"/>
      <c r="E201" s="516"/>
      <c r="F201" s="516"/>
      <c r="G201" s="516"/>
      <c r="H201" s="517"/>
    </row>
    <row r="202" spans="1:8" x14ac:dyDescent="0.25">
      <c r="A202" s="73"/>
      <c r="B202" s="518"/>
      <c r="C202" s="518"/>
      <c r="D202" s="518"/>
      <c r="E202" s="518"/>
      <c r="F202" s="518"/>
      <c r="G202" s="518"/>
      <c r="H202" s="519"/>
    </row>
    <row r="203" spans="1:8" x14ac:dyDescent="0.25">
      <c r="A203" s="105"/>
      <c r="H203" s="75"/>
    </row>
    <row r="204" spans="1:8" x14ac:dyDescent="0.25">
      <c r="A204" s="73"/>
      <c r="B204" s="49" t="s">
        <v>275</v>
      </c>
      <c r="D204" s="504"/>
      <c r="E204" s="504"/>
      <c r="F204" s="504"/>
      <c r="G204" s="504"/>
      <c r="H204" s="505"/>
    </row>
    <row r="205" spans="1:8" x14ac:dyDescent="0.25">
      <c r="A205" s="73"/>
      <c r="C205" s="77"/>
      <c r="D205" s="77"/>
      <c r="E205" s="77"/>
      <c r="F205" s="77"/>
      <c r="G205" s="77"/>
      <c r="H205" s="78"/>
    </row>
    <row r="206" spans="1:8" x14ac:dyDescent="0.25">
      <c r="A206" s="105"/>
      <c r="E206" s="520" t="s">
        <v>346</v>
      </c>
      <c r="F206" s="520"/>
      <c r="G206" s="520"/>
      <c r="H206" s="521"/>
    </row>
    <row r="207" spans="1:8" x14ac:dyDescent="0.25">
      <c r="A207" s="105"/>
      <c r="E207" s="79" t="s">
        <v>311</v>
      </c>
      <c r="F207" s="79" t="s">
        <v>311</v>
      </c>
      <c r="G207" s="79" t="s">
        <v>311</v>
      </c>
      <c r="H207" s="80" t="s">
        <v>311</v>
      </c>
    </row>
    <row r="208" spans="1:8" x14ac:dyDescent="0.25">
      <c r="A208" s="105"/>
      <c r="B208" s="81" t="s">
        <v>391</v>
      </c>
      <c r="C208" s="82"/>
      <c r="D208" s="83"/>
      <c r="E208" s="82" t="s">
        <v>349</v>
      </c>
      <c r="F208" s="82" t="s">
        <v>350</v>
      </c>
      <c r="G208" s="82" t="s">
        <v>351</v>
      </c>
      <c r="H208" s="134" t="s">
        <v>352</v>
      </c>
    </row>
    <row r="209" spans="1:10" ht="21.95" customHeight="1" x14ac:dyDescent="0.25">
      <c r="A209" s="105"/>
      <c r="B209" s="87" t="s">
        <v>354</v>
      </c>
      <c r="C209" s="79"/>
      <c r="D209" s="79"/>
      <c r="E209" s="79"/>
      <c r="F209" s="79"/>
      <c r="G209" s="79"/>
      <c r="H209" s="80"/>
    </row>
    <row r="210" spans="1:10" x14ac:dyDescent="0.25">
      <c r="A210" s="105"/>
      <c r="B210" s="536"/>
      <c r="C210" s="536"/>
      <c r="D210" s="536"/>
      <c r="E210" s="270"/>
      <c r="F210" s="270"/>
      <c r="G210" s="272"/>
      <c r="H210" s="271"/>
    </row>
    <row r="211" spans="1:10" x14ac:dyDescent="0.25">
      <c r="A211" s="105"/>
      <c r="B211" s="503"/>
      <c r="C211" s="503"/>
      <c r="D211" s="503"/>
      <c r="E211" s="272"/>
      <c r="F211" s="272"/>
      <c r="G211" s="272"/>
      <c r="H211" s="271"/>
    </row>
    <row r="212" spans="1:10" x14ac:dyDescent="0.25">
      <c r="A212" s="105"/>
      <c r="B212" s="503"/>
      <c r="C212" s="503"/>
      <c r="D212" s="503"/>
      <c r="E212" s="272"/>
      <c r="F212" s="272"/>
      <c r="G212" s="272"/>
      <c r="H212" s="271"/>
    </row>
    <row r="213" spans="1:10" x14ac:dyDescent="0.25">
      <c r="A213" s="105"/>
      <c r="B213" s="535" t="s">
        <v>288</v>
      </c>
      <c r="C213" s="535"/>
      <c r="D213" s="535"/>
      <c r="E213" s="272"/>
      <c r="F213" s="272"/>
      <c r="G213" s="272"/>
      <c r="H213" s="271"/>
    </row>
    <row r="214" spans="1:10" x14ac:dyDescent="0.25">
      <c r="A214" s="105"/>
      <c r="B214" s="503"/>
      <c r="C214" s="503"/>
      <c r="D214" s="503"/>
      <c r="E214" s="272"/>
      <c r="F214" s="272"/>
      <c r="G214" s="272"/>
      <c r="H214" s="273"/>
    </row>
    <row r="215" spans="1:10" ht="21.95" customHeight="1" x14ac:dyDescent="0.25">
      <c r="A215" s="105"/>
      <c r="B215" s="87" t="s">
        <v>355</v>
      </c>
      <c r="C215" s="112"/>
      <c r="D215" s="139"/>
      <c r="E215" s="139"/>
      <c r="F215" s="139"/>
      <c r="G215" s="140"/>
      <c r="H215" s="141"/>
    </row>
    <row r="216" spans="1:10" x14ac:dyDescent="0.25">
      <c r="A216" s="105"/>
      <c r="B216" s="503"/>
      <c r="C216" s="503"/>
      <c r="D216" s="503"/>
      <c r="E216" s="272"/>
      <c r="F216" s="272"/>
      <c r="G216" s="272"/>
      <c r="H216" s="273"/>
    </row>
    <row r="217" spans="1:10" x14ac:dyDescent="0.25">
      <c r="A217" s="105"/>
      <c r="B217" s="511"/>
      <c r="C217" s="526"/>
      <c r="D217" s="512"/>
      <c r="E217" s="272"/>
      <c r="F217" s="272"/>
      <c r="G217" s="272"/>
      <c r="H217" s="273"/>
    </row>
    <row r="218" spans="1:10" x14ac:dyDescent="0.25">
      <c r="A218" s="105"/>
      <c r="B218" s="511"/>
      <c r="C218" s="526"/>
      <c r="D218" s="512"/>
      <c r="E218" s="272"/>
      <c r="F218" s="272"/>
      <c r="G218" s="272"/>
      <c r="H218" s="273"/>
    </row>
    <row r="219" spans="1:10" x14ac:dyDescent="0.25">
      <c r="A219" s="105"/>
      <c r="B219" s="511"/>
      <c r="C219" s="526"/>
      <c r="D219" s="512"/>
      <c r="E219" s="272"/>
      <c r="F219" s="272"/>
      <c r="G219" s="272"/>
      <c r="H219" s="273"/>
    </row>
    <row r="220" spans="1:10" x14ac:dyDescent="0.25">
      <c r="A220" s="105"/>
      <c r="B220" s="506" t="s">
        <v>288</v>
      </c>
      <c r="C220" s="507"/>
      <c r="D220" s="508"/>
      <c r="E220" s="272"/>
      <c r="F220" s="272"/>
      <c r="G220" s="272"/>
      <c r="H220" s="273"/>
    </row>
    <row r="221" spans="1:10" x14ac:dyDescent="0.25">
      <c r="A221" s="105"/>
      <c r="B221" s="503"/>
      <c r="C221" s="503"/>
      <c r="D221" s="503"/>
      <c r="E221" s="272"/>
      <c r="F221" s="272"/>
      <c r="G221" s="272"/>
      <c r="H221" s="273"/>
    </row>
    <row r="222" spans="1:10" x14ac:dyDescent="0.25">
      <c r="A222" s="105"/>
      <c r="B222" s="118"/>
      <c r="C222" s="118"/>
      <c r="D222" s="118"/>
      <c r="E222" s="119"/>
      <c r="F222" s="119"/>
      <c r="G222" s="119"/>
      <c r="H222" s="172"/>
    </row>
    <row r="223" spans="1:10" x14ac:dyDescent="0.25">
      <c r="A223" s="73" t="s">
        <v>314</v>
      </c>
      <c r="B223" s="117" t="s">
        <v>315</v>
      </c>
      <c r="C223" s="118"/>
      <c r="D223" s="118"/>
      <c r="E223" s="119"/>
      <c r="F223" s="119"/>
      <c r="G223" s="119"/>
      <c r="H223" s="172"/>
      <c r="J223" s="138"/>
    </row>
    <row r="224" spans="1:10" x14ac:dyDescent="0.25">
      <c r="A224" s="105"/>
      <c r="B224" s="501"/>
      <c r="C224" s="501"/>
      <c r="D224" s="501"/>
      <c r="E224" s="501"/>
      <c r="F224" s="501"/>
      <c r="G224" s="501"/>
      <c r="H224" s="502"/>
      <c r="J224" s="138"/>
    </row>
    <row r="225" spans="1:10" x14ac:dyDescent="0.25">
      <c r="A225" s="105"/>
      <c r="B225" s="501"/>
      <c r="C225" s="501"/>
      <c r="D225" s="501"/>
      <c r="E225" s="501"/>
      <c r="F225" s="501"/>
      <c r="G225" s="501"/>
      <c r="H225" s="502"/>
      <c r="J225" s="138"/>
    </row>
    <row r="226" spans="1:10" ht="15.75" thickBot="1" x14ac:dyDescent="0.3">
      <c r="A226" s="120"/>
      <c r="B226" s="173"/>
      <c r="C226" s="174"/>
      <c r="D226" s="174"/>
      <c r="E226" s="174"/>
      <c r="F226" s="174"/>
      <c r="G226" s="174"/>
      <c r="H226" s="175"/>
    </row>
    <row r="227" spans="1:10" x14ac:dyDescent="0.25">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01" priority="1">
      <formula>$F$17="no"</formula>
    </cfRule>
  </conditionalFormatting>
  <conditionalFormatting sqref="A28:H32 A33:D33 A34:C35 A36:H167 A168:G169 A170:H174 A175:G176 A177:H182 A183:G183 A184:H189 A190:G191 A192:H226">
    <cfRule type="expression" dxfId="200" priority="3">
      <formula>AND($F$11="no",$F$13="no",$F$15="no",$F$20="no")</formula>
    </cfRule>
  </conditionalFormatting>
  <conditionalFormatting sqref="A64:H126 A172:H174 A175:G176 A177:H182 A183:G183 A184:H189 A190:G191 A192:H192">
    <cfRule type="expression" dxfId="199" priority="7">
      <formula>$F$17="no"</formula>
    </cfRule>
  </conditionalFormatting>
  <conditionalFormatting sqref="B165:H167">
    <cfRule type="expression" dxfId="198" priority="21">
      <formula>$F$15="no"</formula>
    </cfRule>
  </conditionalFormatting>
  <conditionalFormatting sqref="B172:H174">
    <cfRule type="expression" dxfId="197" priority="20">
      <formula>$F$15="no"</formula>
    </cfRule>
  </conditionalFormatting>
  <conditionalFormatting sqref="C165">
    <cfRule type="expression" dxfId="196" priority="5">
      <formula>$F$17="no"</formula>
    </cfRule>
  </conditionalFormatting>
  <conditionalFormatting sqref="C194">
    <cfRule type="expression" dxfId="195" priority="2">
      <formula>$F$17="no"</formula>
    </cfRule>
  </conditionalFormatting>
  <conditionalFormatting sqref="E43:E49 E51:E58 E60:E63 E73:E79 E81:E84 E94:E100 E102:E105 E115:E121 E123:E126 B147:H154 E216:E221">
    <cfRule type="expression" dxfId="194" priority="32">
      <formula>$F$11="no"</formula>
    </cfRule>
  </conditionalFormatting>
  <conditionalFormatting sqref="E66:E71">
    <cfRule type="expression" dxfId="193" priority="19">
      <formula>$F$11="no"</formula>
    </cfRule>
  </conditionalFormatting>
  <conditionalFormatting sqref="E87:E92">
    <cfRule type="expression" dxfId="192" priority="15">
      <formula>$F$11="no"</formula>
    </cfRule>
  </conditionalFormatting>
  <conditionalFormatting sqref="E108:E113">
    <cfRule type="expression" dxfId="191" priority="11">
      <formula>$F$11="no"</formula>
    </cfRule>
  </conditionalFormatting>
  <conditionalFormatting sqref="E210:E214">
    <cfRule type="expression" dxfId="190" priority="28">
      <formula>$F$11="no"</formula>
    </cfRule>
  </conditionalFormatting>
  <conditionalFormatting sqref="F43:F49 F51:F58 F60:F63 F73:F79 F81:F84 F94:F100 F102:F105 F115:F121 F123:F126 B156:H163 F216:F221">
    <cfRule type="expression" dxfId="189" priority="31">
      <formula>$F$13="no"</formula>
    </cfRule>
  </conditionalFormatting>
  <conditionalFormatting sqref="F66:F71">
    <cfRule type="expression" dxfId="188" priority="18">
      <formula>$F$13="no"</formula>
    </cfRule>
  </conditionalFormatting>
  <conditionalFormatting sqref="F87:F92">
    <cfRule type="expression" dxfId="187" priority="14">
      <formula>$F$13="no"</formula>
    </cfRule>
  </conditionalFormatting>
  <conditionalFormatting sqref="F108:F113">
    <cfRule type="expression" dxfId="186" priority="10">
      <formula>$F$13="no"</formula>
    </cfRule>
  </conditionalFormatting>
  <conditionalFormatting sqref="F210:F214">
    <cfRule type="expression" dxfId="18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184" priority="30">
      <formula>$F$15="no"</formula>
    </cfRule>
  </conditionalFormatting>
  <conditionalFormatting sqref="G66:G71">
    <cfRule type="expression" dxfId="183" priority="17">
      <formula>$F$15="no"</formula>
    </cfRule>
  </conditionalFormatting>
  <conditionalFormatting sqref="G87:G92">
    <cfRule type="expression" dxfId="182" priority="13">
      <formula>$F$15="no"</formula>
    </cfRule>
  </conditionalFormatting>
  <conditionalFormatting sqref="G108:G113">
    <cfRule type="expression" dxfId="181" priority="9">
      <formula>$F$15="no"</formula>
    </cfRule>
  </conditionalFormatting>
  <conditionalFormatting sqref="G210:G214">
    <cfRule type="expression" dxfId="180" priority="26">
      <formula>$F$15="no"</formula>
    </cfRule>
  </conditionalFormatting>
  <conditionalFormatting sqref="H43:H49 H51:H58 H60:H63 H73:H79 H81:H84 H94:H100 H102:H105 H115:H121 H123:H126 B194:H197 H216:H221">
    <cfRule type="expression" dxfId="179" priority="29">
      <formula>$F$20="no"</formula>
    </cfRule>
  </conditionalFormatting>
  <conditionalFormatting sqref="H66:H71">
    <cfRule type="expression" dxfId="178" priority="16">
      <formula>$F$20="no"</formula>
    </cfRule>
  </conditionalFormatting>
  <conditionalFormatting sqref="H87:H92">
    <cfRule type="expression" dxfId="177" priority="12">
      <formula>$F$20="no"</formula>
    </cfRule>
  </conditionalFormatting>
  <conditionalFormatting sqref="H108:H113">
    <cfRule type="expression" dxfId="176" priority="8">
      <formula>$F$20="no"</formula>
    </cfRule>
  </conditionalFormatting>
  <conditionalFormatting sqref="H210:H214">
    <cfRule type="expression" dxfId="175"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F20" sqref="F20"/>
    </sheetView>
  </sheetViews>
  <sheetFormatPr defaultColWidth="9.140625" defaultRowHeight="15" x14ac:dyDescent="0.25"/>
  <cols>
    <col min="1" max="1" width="3" style="43" customWidth="1"/>
    <col min="2" max="2" width="14.140625" style="43" customWidth="1"/>
    <col min="3" max="3" width="42.42578125" style="43" customWidth="1"/>
    <col min="4" max="7" width="17.28515625" style="43" customWidth="1"/>
    <col min="8" max="8" width="22.5703125" style="43" customWidth="1"/>
    <col min="9" max="9" width="2.57031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392</v>
      </c>
    </row>
    <row r="5" spans="1:8" x14ac:dyDescent="0.25">
      <c r="A5" s="49" t="s">
        <v>2</v>
      </c>
      <c r="C5" s="50" t="str">
        <f>'Cover and Instructions'!$D$4</f>
        <v>CareSource</v>
      </c>
      <c r="D5" s="50"/>
      <c r="E5" s="50"/>
      <c r="F5" s="50"/>
      <c r="G5" s="50"/>
    </row>
    <row r="6" spans="1:8" x14ac:dyDescent="0.25">
      <c r="A6" s="49" t="s">
        <v>264</v>
      </c>
      <c r="C6" s="50" t="str">
        <f>'Cover and Instructions'!D5</f>
        <v>Title XIX Children</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393</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394</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395</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13" t="s">
        <v>396</v>
      </c>
      <c r="C17" s="513"/>
      <c r="D17" s="513"/>
      <c r="E17" s="513"/>
      <c r="F17" s="128" t="s">
        <v>155</v>
      </c>
      <c r="G17" s="64" t="str">
        <f>IF(F17="yes","  Report each income level in separate tiers in Section 1 and Section 2","")</f>
        <v/>
      </c>
      <c r="H17" s="60"/>
    </row>
    <row r="18" spans="1:10" x14ac:dyDescent="0.25">
      <c r="A18" s="61"/>
      <c r="B18" s="513"/>
      <c r="C18" s="513"/>
      <c r="D18" s="513"/>
      <c r="E18" s="513"/>
      <c r="F18" s="130"/>
      <c r="G18" s="64"/>
      <c r="H18" s="60"/>
    </row>
    <row r="19" spans="1:10" ht="6" customHeight="1" x14ac:dyDescent="0.25">
      <c r="A19" s="61"/>
      <c r="B19" s="62"/>
      <c r="C19" s="59"/>
      <c r="D19" s="59"/>
      <c r="E19" s="59"/>
      <c r="F19" s="59"/>
      <c r="G19" s="64"/>
      <c r="H19" s="60"/>
    </row>
    <row r="20" spans="1:10" x14ac:dyDescent="0.25">
      <c r="A20" s="61" t="s">
        <v>339</v>
      </c>
      <c r="B20" s="62" t="s">
        <v>397</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0" t="s">
        <v>398</v>
      </c>
      <c r="B28" s="491"/>
      <c r="C28" s="491"/>
      <c r="D28" s="491"/>
      <c r="E28" s="491"/>
      <c r="F28" s="491"/>
      <c r="G28" s="491"/>
      <c r="H28" s="492"/>
    </row>
    <row r="29" spans="1:10" x14ac:dyDescent="0.25">
      <c r="A29" s="73" t="s">
        <v>272</v>
      </c>
      <c r="B29" s="516" t="s">
        <v>344</v>
      </c>
      <c r="C29" s="516"/>
      <c r="D29" s="516"/>
      <c r="E29" s="516"/>
      <c r="F29" s="516"/>
      <c r="G29" s="516"/>
      <c r="H29" s="517"/>
    </row>
    <row r="30" spans="1:10" x14ac:dyDescent="0.25">
      <c r="A30" s="73"/>
      <c r="B30" s="518"/>
      <c r="C30" s="518"/>
      <c r="D30" s="518"/>
      <c r="E30" s="518"/>
      <c r="F30" s="518"/>
      <c r="G30" s="518"/>
      <c r="H30" s="519"/>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20" t="s">
        <v>346</v>
      </c>
      <c r="F37" s="520"/>
      <c r="G37" s="520"/>
      <c r="H37" s="521"/>
    </row>
    <row r="38" spans="1:10" x14ac:dyDescent="0.25">
      <c r="A38" s="105"/>
      <c r="E38" s="79" t="s">
        <v>276</v>
      </c>
      <c r="F38" s="79" t="s">
        <v>276</v>
      </c>
      <c r="G38" s="79" t="s">
        <v>276</v>
      </c>
      <c r="H38" s="80" t="s">
        <v>276</v>
      </c>
    </row>
    <row r="39" spans="1:10" x14ac:dyDescent="0.25">
      <c r="A39" s="105"/>
      <c r="B39" s="79"/>
      <c r="C39" s="79"/>
      <c r="D39" s="79" t="s">
        <v>399</v>
      </c>
      <c r="E39" s="79" t="s">
        <v>280</v>
      </c>
      <c r="F39" s="79" t="s">
        <v>280</v>
      </c>
      <c r="G39" s="79" t="s">
        <v>280</v>
      </c>
      <c r="H39" s="80" t="s">
        <v>280</v>
      </c>
      <c r="J39" s="176"/>
    </row>
    <row r="40" spans="1:10" x14ac:dyDescent="0.25">
      <c r="A40" s="105"/>
      <c r="B40" s="81" t="s">
        <v>400</v>
      </c>
      <c r="C40" s="82"/>
      <c r="D40" s="82" t="s">
        <v>276</v>
      </c>
      <c r="E40" s="82" t="s">
        <v>349</v>
      </c>
      <c r="F40" s="82" t="s">
        <v>350</v>
      </c>
      <c r="G40" s="82" t="s">
        <v>351</v>
      </c>
      <c r="H40" s="134" t="s">
        <v>352</v>
      </c>
      <c r="J40" s="177"/>
    </row>
    <row r="41" spans="1:10" x14ac:dyDescent="0.25">
      <c r="A41" s="136" t="s">
        <v>353</v>
      </c>
      <c r="B41" s="137"/>
      <c r="C41" s="79"/>
      <c r="D41" s="79"/>
      <c r="E41" s="79"/>
      <c r="F41" s="79"/>
      <c r="G41" s="79"/>
      <c r="H41" s="80"/>
      <c r="J41" s="177"/>
    </row>
    <row r="42" spans="1:10" ht="21.95" customHeight="1" x14ac:dyDescent="0.25">
      <c r="A42" s="105"/>
      <c r="B42" s="87" t="s">
        <v>354</v>
      </c>
      <c r="C42" s="79"/>
      <c r="D42" s="79"/>
      <c r="E42" s="79"/>
      <c r="F42" s="79"/>
      <c r="G42" s="79"/>
      <c r="H42" s="80"/>
    </row>
    <row r="43" spans="1:10" ht="15" customHeight="1" x14ac:dyDescent="0.25">
      <c r="A43" s="105"/>
      <c r="B43" s="503"/>
      <c r="C43" s="503"/>
      <c r="D43" s="261"/>
      <c r="E43" s="262"/>
      <c r="F43" s="262"/>
      <c r="G43" s="263"/>
      <c r="H43" s="264"/>
    </row>
    <row r="44" spans="1:10" ht="15" customHeight="1" x14ac:dyDescent="0.25">
      <c r="A44" s="105"/>
      <c r="B44" s="511"/>
      <c r="C44" s="512"/>
      <c r="D44" s="261"/>
      <c r="E44" s="262"/>
      <c r="F44" s="262"/>
      <c r="G44" s="263"/>
      <c r="H44" s="264"/>
    </row>
    <row r="45" spans="1:10" ht="15" customHeight="1" x14ac:dyDescent="0.25">
      <c r="A45" s="105"/>
      <c r="B45" s="511"/>
      <c r="C45" s="512"/>
      <c r="D45" s="261"/>
      <c r="E45" s="262"/>
      <c r="F45" s="262"/>
      <c r="G45" s="263"/>
      <c r="H45" s="264"/>
    </row>
    <row r="46" spans="1:10" ht="15" customHeight="1" x14ac:dyDescent="0.25">
      <c r="A46" s="105"/>
      <c r="B46" s="511"/>
      <c r="C46" s="512"/>
      <c r="D46" s="261"/>
      <c r="E46" s="262"/>
      <c r="F46" s="262"/>
      <c r="G46" s="263"/>
      <c r="H46" s="264"/>
    </row>
    <row r="47" spans="1:10" ht="15" customHeight="1" x14ac:dyDescent="0.25">
      <c r="A47" s="105"/>
      <c r="B47" s="506" t="s">
        <v>288</v>
      </c>
      <c r="C47" s="508"/>
      <c r="D47" s="261"/>
      <c r="E47" s="262"/>
      <c r="F47" s="262"/>
      <c r="G47" s="263"/>
      <c r="H47" s="264"/>
    </row>
    <row r="48" spans="1:10" x14ac:dyDescent="0.25">
      <c r="A48" s="105"/>
      <c r="B48" s="503"/>
      <c r="C48" s="503"/>
      <c r="D48" s="262"/>
      <c r="E48" s="262"/>
      <c r="F48" s="262"/>
      <c r="G48" s="265"/>
      <c r="H48" s="266"/>
    </row>
    <row r="49" spans="1:10" ht="21.95" customHeight="1" x14ac:dyDescent="0.25">
      <c r="A49" s="105"/>
      <c r="B49" s="87" t="s">
        <v>355</v>
      </c>
      <c r="C49" s="112"/>
      <c r="D49" s="139"/>
      <c r="E49" s="139"/>
      <c r="F49" s="139"/>
      <c r="G49" s="140"/>
      <c r="H49" s="141"/>
      <c r="J49" s="177"/>
    </row>
    <row r="50" spans="1:10" x14ac:dyDescent="0.25">
      <c r="A50" s="105"/>
      <c r="B50" s="503"/>
      <c r="C50" s="503"/>
      <c r="D50" s="262"/>
      <c r="E50" s="262"/>
      <c r="F50" s="262"/>
      <c r="G50" s="265"/>
      <c r="H50" s="266"/>
    </row>
    <row r="51" spans="1:10" x14ac:dyDescent="0.25">
      <c r="A51" s="105"/>
      <c r="B51" s="511"/>
      <c r="C51" s="512"/>
      <c r="D51" s="262"/>
      <c r="E51" s="262"/>
      <c r="F51" s="262"/>
      <c r="G51" s="265"/>
      <c r="H51" s="266"/>
    </row>
    <row r="52" spans="1:10" x14ac:dyDescent="0.25">
      <c r="A52" s="105"/>
      <c r="B52" s="511"/>
      <c r="C52" s="512"/>
      <c r="D52" s="262"/>
      <c r="E52" s="262"/>
      <c r="F52" s="262"/>
      <c r="G52" s="265"/>
      <c r="H52" s="266"/>
    </row>
    <row r="53" spans="1:10" x14ac:dyDescent="0.25">
      <c r="A53" s="105"/>
      <c r="B53" s="511"/>
      <c r="C53" s="512"/>
      <c r="D53" s="262"/>
      <c r="E53" s="262"/>
      <c r="F53" s="262"/>
      <c r="G53" s="265"/>
      <c r="H53" s="266"/>
    </row>
    <row r="54" spans="1:10" x14ac:dyDescent="0.25">
      <c r="A54" s="105"/>
      <c r="B54" s="506" t="s">
        <v>288</v>
      </c>
      <c r="C54" s="508"/>
      <c r="D54" s="262"/>
      <c r="E54" s="262"/>
      <c r="F54" s="262"/>
      <c r="G54" s="265"/>
      <c r="H54" s="266"/>
    </row>
    <row r="55" spans="1:10" x14ac:dyDescent="0.25">
      <c r="A55" s="105"/>
      <c r="B55" s="503"/>
      <c r="C55" s="503"/>
      <c r="D55" s="262"/>
      <c r="E55" s="262"/>
      <c r="F55" s="262"/>
      <c r="G55" s="265"/>
      <c r="H55" s="266"/>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301</v>
      </c>
      <c r="B57" s="49" t="s">
        <v>356</v>
      </c>
      <c r="C57" s="119"/>
      <c r="D57" s="146"/>
      <c r="E57" s="146"/>
      <c r="F57" s="146"/>
      <c r="G57" s="140"/>
      <c r="H57" s="141"/>
    </row>
    <row r="58" spans="1:10" x14ac:dyDescent="0.25">
      <c r="A58" s="105"/>
      <c r="C58" s="43" t="s">
        <v>357</v>
      </c>
      <c r="D58" s="143">
        <f>D56</f>
        <v>0</v>
      </c>
      <c r="E58" s="144">
        <f t="shared" ref="E58:H58" si="0">E56</f>
        <v>0</v>
      </c>
      <c r="F58" s="144">
        <f t="shared" si="0"/>
        <v>0</v>
      </c>
      <c r="G58" s="143">
        <f t="shared" si="0"/>
        <v>0</v>
      </c>
      <c r="H58" s="149">
        <f t="shared" si="0"/>
        <v>0</v>
      </c>
    </row>
    <row r="59" spans="1:10" x14ac:dyDescent="0.25">
      <c r="A59" s="105"/>
      <c r="C59" s="43" t="s">
        <v>358</v>
      </c>
      <c r="E59" s="300" t="e">
        <f>E58/D58</f>
        <v>#DIV/0!</v>
      </c>
      <c r="F59" s="300" t="e">
        <f>F58/D58</f>
        <v>#DIV/0!</v>
      </c>
      <c r="G59" s="300" t="e">
        <f>G58/D58</f>
        <v>#DIV/0!</v>
      </c>
      <c r="H59" s="301" t="e">
        <f>H58/D58</f>
        <v>#DIV/0!</v>
      </c>
    </row>
    <row r="60" spans="1:10" x14ac:dyDescent="0.25">
      <c r="A60" s="105"/>
      <c r="C60" s="43" t="s">
        <v>359</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360</v>
      </c>
      <c r="D62" s="153"/>
      <c r="E62" s="153"/>
      <c r="F62" s="153"/>
      <c r="G62" s="153"/>
      <c r="H62" s="75"/>
    </row>
    <row r="63" spans="1:10" x14ac:dyDescent="0.25">
      <c r="A63" s="105"/>
      <c r="B63" s="87" t="s">
        <v>354</v>
      </c>
      <c r="C63" s="79"/>
      <c r="D63" s="79"/>
      <c r="E63" s="79"/>
      <c r="F63" s="79"/>
      <c r="G63" s="79"/>
      <c r="H63" s="80"/>
      <c r="J63" s="138"/>
    </row>
    <row r="64" spans="1:10" x14ac:dyDescent="0.25">
      <c r="A64" s="105"/>
      <c r="B64" s="503"/>
      <c r="C64" s="503"/>
      <c r="D64" s="261"/>
      <c r="E64" s="262"/>
      <c r="F64" s="262"/>
      <c r="G64" s="263"/>
      <c r="H64" s="264"/>
      <c r="J64" s="131"/>
    </row>
    <row r="65" spans="1:10" x14ac:dyDescent="0.25">
      <c r="A65" s="105"/>
      <c r="B65" s="511"/>
      <c r="C65" s="512"/>
      <c r="D65" s="261"/>
      <c r="E65" s="262"/>
      <c r="F65" s="262"/>
      <c r="G65" s="263"/>
      <c r="H65" s="264"/>
      <c r="J65" s="131"/>
    </row>
    <row r="66" spans="1:10" x14ac:dyDescent="0.25">
      <c r="A66" s="105"/>
      <c r="B66" s="511"/>
      <c r="C66" s="512"/>
      <c r="D66" s="261"/>
      <c r="E66" s="262"/>
      <c r="F66" s="262"/>
      <c r="G66" s="263"/>
      <c r="H66" s="264"/>
      <c r="J66" s="131"/>
    </row>
    <row r="67" spans="1:10" x14ac:dyDescent="0.25">
      <c r="A67" s="105"/>
      <c r="B67" s="511"/>
      <c r="C67" s="512"/>
      <c r="D67" s="261"/>
      <c r="E67" s="262"/>
      <c r="F67" s="262"/>
      <c r="G67" s="263"/>
      <c r="H67" s="264"/>
      <c r="J67" s="131"/>
    </row>
    <row r="68" spans="1:10" x14ac:dyDescent="0.25">
      <c r="A68" s="105"/>
      <c r="B68" s="506" t="s">
        <v>288</v>
      </c>
      <c r="C68" s="508"/>
      <c r="D68" s="261"/>
      <c r="E68" s="262"/>
      <c r="F68" s="262"/>
      <c r="G68" s="263"/>
      <c r="H68" s="264"/>
      <c r="J68" s="131"/>
    </row>
    <row r="69" spans="1:10" x14ac:dyDescent="0.25">
      <c r="A69" s="105"/>
      <c r="B69" s="503"/>
      <c r="C69" s="503"/>
      <c r="D69" s="262"/>
      <c r="E69" s="262"/>
      <c r="F69" s="262"/>
      <c r="G69" s="265"/>
      <c r="H69" s="266"/>
    </row>
    <row r="70" spans="1:10" x14ac:dyDescent="0.25">
      <c r="A70" s="105"/>
      <c r="B70" s="87" t="s">
        <v>355</v>
      </c>
      <c r="C70" s="112"/>
      <c r="D70" s="139"/>
      <c r="E70" s="139"/>
      <c r="F70" s="139"/>
      <c r="G70" s="140"/>
      <c r="H70" s="141"/>
    </row>
    <row r="71" spans="1:10" x14ac:dyDescent="0.25">
      <c r="A71" s="105"/>
      <c r="B71" s="503"/>
      <c r="C71" s="503"/>
      <c r="D71" s="262"/>
      <c r="E71" s="262"/>
      <c r="F71" s="262"/>
      <c r="G71" s="265"/>
      <c r="H71" s="266"/>
    </row>
    <row r="72" spans="1:10" x14ac:dyDescent="0.25">
      <c r="A72" s="105"/>
      <c r="B72" s="511"/>
      <c r="C72" s="512"/>
      <c r="D72" s="262"/>
      <c r="E72" s="262"/>
      <c r="F72" s="262"/>
      <c r="G72" s="265"/>
      <c r="H72" s="266"/>
    </row>
    <row r="73" spans="1:10" x14ac:dyDescent="0.25">
      <c r="A73" s="105"/>
      <c r="B73" s="511"/>
      <c r="C73" s="512"/>
      <c r="D73" s="262"/>
      <c r="E73" s="262"/>
      <c r="F73" s="262"/>
      <c r="G73" s="265"/>
      <c r="H73" s="266"/>
    </row>
    <row r="74" spans="1:10" x14ac:dyDescent="0.25">
      <c r="A74" s="105"/>
      <c r="B74" s="511"/>
      <c r="C74" s="512"/>
      <c r="D74" s="262"/>
      <c r="E74" s="262"/>
      <c r="F74" s="262"/>
      <c r="G74" s="265"/>
      <c r="H74" s="266"/>
    </row>
    <row r="75" spans="1:10" x14ac:dyDescent="0.25">
      <c r="A75" s="105"/>
      <c r="B75" s="506" t="s">
        <v>288</v>
      </c>
      <c r="C75" s="508"/>
      <c r="D75" s="262"/>
      <c r="E75" s="262"/>
      <c r="F75" s="262"/>
      <c r="G75" s="265"/>
      <c r="H75" s="266"/>
    </row>
    <row r="76" spans="1:10" x14ac:dyDescent="0.25">
      <c r="A76" s="105"/>
      <c r="B76" s="503"/>
      <c r="C76" s="503"/>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356</v>
      </c>
      <c r="C78" s="119"/>
      <c r="D78" s="146"/>
      <c r="E78" s="146"/>
      <c r="F78" s="146"/>
      <c r="G78" s="140"/>
      <c r="H78" s="141"/>
    </row>
    <row r="79" spans="1:10" x14ac:dyDescent="0.25">
      <c r="A79" s="105"/>
      <c r="C79" s="43" t="s">
        <v>357</v>
      </c>
      <c r="D79" s="143">
        <f>D77</f>
        <v>0</v>
      </c>
      <c r="E79" s="144">
        <f t="shared" ref="E79:H79" si="1">E77</f>
        <v>0</v>
      </c>
      <c r="F79" s="144">
        <f t="shared" si="1"/>
        <v>0</v>
      </c>
      <c r="G79" s="143">
        <f t="shared" si="1"/>
        <v>0</v>
      </c>
      <c r="H79" s="149">
        <f t="shared" si="1"/>
        <v>0</v>
      </c>
    </row>
    <row r="80" spans="1:10" x14ac:dyDescent="0.25">
      <c r="A80" s="105"/>
      <c r="C80" s="43" t="s">
        <v>358</v>
      </c>
      <c r="E80" s="300" t="e">
        <f>E79/D79</f>
        <v>#DIV/0!</v>
      </c>
      <c r="F80" s="300" t="e">
        <f>F79/D79</f>
        <v>#DIV/0!</v>
      </c>
      <c r="G80" s="300" t="e">
        <f>G79/D79</f>
        <v>#DIV/0!</v>
      </c>
      <c r="H80" s="301" t="e">
        <f>H79/D79</f>
        <v>#DIV/0!</v>
      </c>
    </row>
    <row r="81" spans="1:10" x14ac:dyDescent="0.25">
      <c r="A81" s="105"/>
      <c r="C81" s="43" t="s">
        <v>359</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361</v>
      </c>
      <c r="D83" s="153"/>
      <c r="E83" s="153"/>
      <c r="F83" s="153"/>
      <c r="G83" s="153"/>
      <c r="H83" s="75"/>
    </row>
    <row r="84" spans="1:10" x14ac:dyDescent="0.25">
      <c r="A84" s="105"/>
      <c r="B84" s="87" t="s">
        <v>354</v>
      </c>
      <c r="C84" s="79"/>
      <c r="D84" s="79"/>
      <c r="E84" s="79"/>
      <c r="F84" s="79"/>
      <c r="G84" s="79"/>
      <c r="H84" s="80"/>
    </row>
    <row r="85" spans="1:10" x14ac:dyDescent="0.25">
      <c r="A85" s="105"/>
      <c r="B85" s="503"/>
      <c r="C85" s="503"/>
      <c r="D85" s="261"/>
      <c r="E85" s="262"/>
      <c r="F85" s="262"/>
      <c r="G85" s="263"/>
      <c r="H85" s="264"/>
      <c r="J85" s="138"/>
    </row>
    <row r="86" spans="1:10" x14ac:dyDescent="0.25">
      <c r="A86" s="105"/>
      <c r="B86" s="511"/>
      <c r="C86" s="512"/>
      <c r="D86" s="261"/>
      <c r="E86" s="262"/>
      <c r="F86" s="262"/>
      <c r="G86" s="263"/>
      <c r="H86" s="264"/>
      <c r="J86" s="138"/>
    </row>
    <row r="87" spans="1:10" x14ac:dyDescent="0.25">
      <c r="A87" s="105"/>
      <c r="B87" s="511"/>
      <c r="C87" s="512"/>
      <c r="D87" s="261"/>
      <c r="E87" s="262"/>
      <c r="F87" s="262"/>
      <c r="G87" s="263"/>
      <c r="H87" s="264"/>
      <c r="J87" s="138"/>
    </row>
    <row r="88" spans="1:10" x14ac:dyDescent="0.25">
      <c r="A88" s="105"/>
      <c r="B88" s="511"/>
      <c r="C88" s="512"/>
      <c r="D88" s="261"/>
      <c r="E88" s="262"/>
      <c r="F88" s="262"/>
      <c r="G88" s="263"/>
      <c r="H88" s="264"/>
      <c r="J88" s="138"/>
    </row>
    <row r="89" spans="1:10" x14ac:dyDescent="0.25">
      <c r="A89" s="105"/>
      <c r="B89" s="506" t="s">
        <v>288</v>
      </c>
      <c r="C89" s="508"/>
      <c r="D89" s="261"/>
      <c r="E89" s="262"/>
      <c r="F89" s="262"/>
      <c r="G89" s="263"/>
      <c r="H89" s="264"/>
      <c r="J89" s="138"/>
    </row>
    <row r="90" spans="1:10" x14ac:dyDescent="0.25">
      <c r="A90" s="105"/>
      <c r="B90" s="503"/>
      <c r="C90" s="503"/>
      <c r="D90" s="262"/>
      <c r="E90" s="262"/>
      <c r="F90" s="262"/>
      <c r="G90" s="265"/>
      <c r="H90" s="266"/>
    </row>
    <row r="91" spans="1:10" x14ac:dyDescent="0.25">
      <c r="A91" s="105"/>
      <c r="B91" s="87" t="s">
        <v>355</v>
      </c>
      <c r="C91" s="112"/>
      <c r="D91" s="139"/>
      <c r="E91" s="139"/>
      <c r="F91" s="139"/>
      <c r="G91" s="140"/>
      <c r="H91" s="141"/>
    </row>
    <row r="92" spans="1:10" x14ac:dyDescent="0.25">
      <c r="A92" s="105"/>
      <c r="B92" s="503"/>
      <c r="C92" s="503"/>
      <c r="D92" s="262"/>
      <c r="E92" s="262"/>
      <c r="F92" s="262"/>
      <c r="G92" s="265"/>
      <c r="H92" s="266"/>
    </row>
    <row r="93" spans="1:10" x14ac:dyDescent="0.25">
      <c r="A93" s="105"/>
      <c r="B93" s="511"/>
      <c r="C93" s="512"/>
      <c r="D93" s="262"/>
      <c r="E93" s="262"/>
      <c r="F93" s="262"/>
      <c r="G93" s="265"/>
      <c r="H93" s="266"/>
    </row>
    <row r="94" spans="1:10" x14ac:dyDescent="0.25">
      <c r="A94" s="105"/>
      <c r="B94" s="511"/>
      <c r="C94" s="512"/>
      <c r="D94" s="262"/>
      <c r="E94" s="262"/>
      <c r="F94" s="262"/>
      <c r="G94" s="265"/>
      <c r="H94" s="266"/>
    </row>
    <row r="95" spans="1:10" x14ac:dyDescent="0.25">
      <c r="A95" s="105"/>
      <c r="B95" s="511"/>
      <c r="C95" s="512"/>
      <c r="D95" s="262"/>
      <c r="E95" s="262"/>
      <c r="F95" s="262"/>
      <c r="G95" s="265"/>
      <c r="H95" s="266"/>
    </row>
    <row r="96" spans="1:10" x14ac:dyDescent="0.25">
      <c r="A96" s="105"/>
      <c r="B96" s="506" t="s">
        <v>288</v>
      </c>
      <c r="C96" s="508"/>
      <c r="D96" s="262"/>
      <c r="E96" s="262"/>
      <c r="F96" s="262"/>
      <c r="G96" s="265"/>
      <c r="H96" s="266"/>
    </row>
    <row r="97" spans="1:10" x14ac:dyDescent="0.25">
      <c r="A97" s="105"/>
      <c r="B97" s="503"/>
      <c r="C97" s="503"/>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356</v>
      </c>
      <c r="C99" s="119"/>
      <c r="D99" s="146"/>
      <c r="E99" s="146"/>
      <c r="F99" s="146"/>
      <c r="G99" s="140"/>
      <c r="H99" s="141"/>
    </row>
    <row r="100" spans="1:10" x14ac:dyDescent="0.25">
      <c r="A100" s="105"/>
      <c r="C100" s="43" t="s">
        <v>357</v>
      </c>
      <c r="D100" s="143">
        <f>D98</f>
        <v>0</v>
      </c>
      <c r="E100" s="144">
        <f t="shared" ref="E100:H100" si="2">E98</f>
        <v>0</v>
      </c>
      <c r="F100" s="144">
        <f t="shared" si="2"/>
        <v>0</v>
      </c>
      <c r="G100" s="143">
        <f t="shared" si="2"/>
        <v>0</v>
      </c>
      <c r="H100" s="149">
        <f t="shared" si="2"/>
        <v>0</v>
      </c>
    </row>
    <row r="101" spans="1:10" x14ac:dyDescent="0.25">
      <c r="A101" s="105"/>
      <c r="C101" s="43" t="s">
        <v>358</v>
      </c>
      <c r="E101" s="300" t="e">
        <f>E100/D100</f>
        <v>#DIV/0!</v>
      </c>
      <c r="F101" s="300" t="e">
        <f>F100/D100</f>
        <v>#DIV/0!</v>
      </c>
      <c r="G101" s="300" t="e">
        <f>G100/D100</f>
        <v>#DIV/0!</v>
      </c>
      <c r="H101" s="301" t="e">
        <f>H100/D100</f>
        <v>#DIV/0!</v>
      </c>
    </row>
    <row r="102" spans="1:10" x14ac:dyDescent="0.25">
      <c r="A102" s="105"/>
      <c r="C102" s="43" t="s">
        <v>359</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362</v>
      </c>
      <c r="D104" s="153"/>
      <c r="E104" s="153"/>
      <c r="F104" s="153"/>
      <c r="G104" s="153"/>
      <c r="H104" s="75"/>
    </row>
    <row r="105" spans="1:10" x14ac:dyDescent="0.25">
      <c r="A105" s="105"/>
      <c r="B105" s="87" t="s">
        <v>354</v>
      </c>
      <c r="C105" s="79"/>
      <c r="D105" s="79"/>
      <c r="E105" s="79"/>
      <c r="F105" s="79"/>
      <c r="G105" s="79"/>
      <c r="H105" s="80"/>
    </row>
    <row r="106" spans="1:10" x14ac:dyDescent="0.25">
      <c r="A106" s="105"/>
      <c r="B106" s="503"/>
      <c r="C106" s="503"/>
      <c r="D106" s="261"/>
      <c r="E106" s="262"/>
      <c r="F106" s="262"/>
      <c r="G106" s="263"/>
      <c r="H106" s="264"/>
      <c r="J106" s="138"/>
    </row>
    <row r="107" spans="1:10" x14ac:dyDescent="0.25">
      <c r="A107" s="105"/>
      <c r="B107" s="511"/>
      <c r="C107" s="512"/>
      <c r="D107" s="261"/>
      <c r="E107" s="262"/>
      <c r="F107" s="262"/>
      <c r="G107" s="263"/>
      <c r="H107" s="264"/>
      <c r="J107" s="138"/>
    </row>
    <row r="108" spans="1:10" x14ac:dyDescent="0.25">
      <c r="A108" s="105"/>
      <c r="B108" s="511"/>
      <c r="C108" s="512"/>
      <c r="D108" s="261"/>
      <c r="E108" s="262"/>
      <c r="F108" s="262"/>
      <c r="G108" s="263"/>
      <c r="H108" s="264"/>
      <c r="J108" s="138"/>
    </row>
    <row r="109" spans="1:10" x14ac:dyDescent="0.25">
      <c r="A109" s="105"/>
      <c r="B109" s="511"/>
      <c r="C109" s="512"/>
      <c r="D109" s="261"/>
      <c r="E109" s="262"/>
      <c r="F109" s="262"/>
      <c r="G109" s="263"/>
      <c r="H109" s="264"/>
      <c r="J109" s="138"/>
    </row>
    <row r="110" spans="1:10" x14ac:dyDescent="0.25">
      <c r="A110" s="105"/>
      <c r="B110" s="506" t="s">
        <v>288</v>
      </c>
      <c r="C110" s="508"/>
      <c r="D110" s="261"/>
      <c r="E110" s="262"/>
      <c r="F110" s="262"/>
      <c r="G110" s="263"/>
      <c r="H110" s="264"/>
      <c r="J110" s="138"/>
    </row>
    <row r="111" spans="1:10" x14ac:dyDescent="0.25">
      <c r="A111" s="105"/>
      <c r="B111" s="503"/>
      <c r="C111" s="503"/>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503"/>
      <c r="C113" s="503"/>
      <c r="D113" s="262"/>
      <c r="E113" s="262"/>
      <c r="F113" s="262"/>
      <c r="G113" s="265"/>
      <c r="H113" s="266"/>
    </row>
    <row r="114" spans="1:8" x14ac:dyDescent="0.25">
      <c r="A114" s="105"/>
      <c r="B114" s="511"/>
      <c r="C114" s="512"/>
      <c r="D114" s="262"/>
      <c r="E114" s="262"/>
      <c r="F114" s="262"/>
      <c r="G114" s="265"/>
      <c r="H114" s="266"/>
    </row>
    <row r="115" spans="1:8" x14ac:dyDescent="0.25">
      <c r="A115" s="105"/>
      <c r="B115" s="511"/>
      <c r="C115" s="512"/>
      <c r="D115" s="262"/>
      <c r="E115" s="262"/>
      <c r="F115" s="262"/>
      <c r="G115" s="265"/>
      <c r="H115" s="266"/>
    </row>
    <row r="116" spans="1:8" x14ac:dyDescent="0.25">
      <c r="A116" s="105"/>
      <c r="B116" s="511"/>
      <c r="C116" s="512"/>
      <c r="D116" s="262"/>
      <c r="E116" s="262"/>
      <c r="F116" s="262"/>
      <c r="G116" s="265"/>
      <c r="H116" s="266"/>
    </row>
    <row r="117" spans="1:8" x14ac:dyDescent="0.25">
      <c r="A117" s="105"/>
      <c r="B117" s="506" t="s">
        <v>288</v>
      </c>
      <c r="C117" s="508"/>
      <c r="D117" s="262"/>
      <c r="E117" s="262"/>
      <c r="F117" s="262"/>
      <c r="G117" s="265"/>
      <c r="H117" s="266"/>
    </row>
    <row r="118" spans="1:8" x14ac:dyDescent="0.25">
      <c r="A118" s="105"/>
      <c r="B118" s="503"/>
      <c r="C118" s="50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29" t="s">
        <v>366</v>
      </c>
      <c r="D127" s="529"/>
      <c r="E127" s="529"/>
      <c r="F127" s="529"/>
      <c r="G127" s="529"/>
      <c r="H127" s="530"/>
    </row>
    <row r="128" spans="1:8" x14ac:dyDescent="0.25">
      <c r="A128" s="105"/>
      <c r="B128" s="156"/>
      <c r="C128" s="529"/>
      <c r="D128" s="529"/>
      <c r="E128" s="529"/>
      <c r="F128" s="529"/>
      <c r="G128" s="529"/>
      <c r="H128" s="530"/>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18" t="s">
        <v>368</v>
      </c>
      <c r="C131" s="518"/>
      <c r="D131" s="518"/>
      <c r="E131" s="518"/>
      <c r="F131" s="518"/>
      <c r="G131" s="518"/>
      <c r="H131" s="519"/>
    </row>
    <row r="132" spans="1:8" x14ac:dyDescent="0.25">
      <c r="A132" s="73"/>
      <c r="B132" s="518"/>
      <c r="C132" s="518"/>
      <c r="D132" s="518"/>
      <c r="E132" s="518"/>
      <c r="F132" s="518"/>
      <c r="G132" s="518"/>
      <c r="H132" s="519"/>
    </row>
    <row r="133" spans="1:8" x14ac:dyDescent="0.25">
      <c r="A133" s="73"/>
      <c r="B133" s="518"/>
      <c r="C133" s="518"/>
      <c r="D133" s="518"/>
      <c r="E133" s="518"/>
      <c r="F133" s="518"/>
      <c r="G133" s="518"/>
      <c r="H133" s="519"/>
    </row>
    <row r="134" spans="1:8" x14ac:dyDescent="0.25">
      <c r="A134" s="73"/>
      <c r="E134" s="91"/>
      <c r="F134" s="91"/>
      <c r="G134" s="91"/>
      <c r="H134" s="150"/>
    </row>
    <row r="135" spans="1:8" x14ac:dyDescent="0.25">
      <c r="A135" s="73"/>
      <c r="B135" s="518" t="s">
        <v>369</v>
      </c>
      <c r="C135" s="518"/>
      <c r="D135" s="518"/>
      <c r="E135" s="518"/>
      <c r="F135" s="518"/>
      <c r="G135" s="518"/>
      <c r="H135" s="519"/>
    </row>
    <row r="136" spans="1:8" x14ac:dyDescent="0.25">
      <c r="A136" s="73"/>
      <c r="B136" s="518"/>
      <c r="C136" s="518"/>
      <c r="D136" s="518"/>
      <c r="E136" s="518"/>
      <c r="F136" s="518"/>
      <c r="G136" s="518"/>
      <c r="H136" s="519"/>
    </row>
    <row r="137" spans="1:8" x14ac:dyDescent="0.25">
      <c r="A137" s="73"/>
      <c r="B137" s="518"/>
      <c r="C137" s="518"/>
      <c r="D137" s="518"/>
      <c r="E137" s="518"/>
      <c r="F137" s="518"/>
      <c r="G137" s="518"/>
      <c r="H137" s="519"/>
    </row>
    <row r="138" spans="1:8" x14ac:dyDescent="0.25">
      <c r="A138" s="73"/>
      <c r="B138" s="518"/>
      <c r="C138" s="518"/>
      <c r="D138" s="518"/>
      <c r="E138" s="518"/>
      <c r="F138" s="518"/>
      <c r="G138" s="518"/>
      <c r="H138" s="519"/>
    </row>
    <row r="139" spans="1:8" x14ac:dyDescent="0.25">
      <c r="A139" s="73"/>
      <c r="B139" s="518"/>
      <c r="C139" s="518"/>
      <c r="D139" s="518"/>
      <c r="E139" s="518"/>
      <c r="F139" s="518"/>
      <c r="G139" s="518"/>
      <c r="H139" s="519"/>
    </row>
    <row r="140" spans="1:8" x14ac:dyDescent="0.25">
      <c r="A140" s="73"/>
      <c r="E140" s="91"/>
      <c r="F140" s="91"/>
      <c r="G140" s="91"/>
      <c r="H140" s="150"/>
    </row>
    <row r="141" spans="1:8" x14ac:dyDescent="0.25">
      <c r="A141" s="73"/>
      <c r="B141" s="49" t="s">
        <v>275</v>
      </c>
      <c r="D141" s="504"/>
      <c r="E141" s="504"/>
      <c r="F141" s="504"/>
      <c r="G141" s="504"/>
      <c r="H141" s="505"/>
    </row>
    <row r="142" spans="1:8" x14ac:dyDescent="0.25">
      <c r="A142" s="73"/>
      <c r="D142" s="77"/>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33" t="s">
        <v>377</v>
      </c>
      <c r="H144" s="534"/>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27"/>
      <c r="H146" s="528"/>
    </row>
    <row r="147" spans="1:8" x14ac:dyDescent="0.25">
      <c r="A147" s="73"/>
      <c r="D147" s="285"/>
      <c r="E147" s="262"/>
      <c r="F147" s="90" t="e">
        <f>E147/E152</f>
        <v>#DIV/0!</v>
      </c>
      <c r="G147" s="527"/>
      <c r="H147" s="528"/>
    </row>
    <row r="148" spans="1:8" x14ac:dyDescent="0.25">
      <c r="A148" s="73"/>
      <c r="D148" s="285"/>
      <c r="E148" s="262"/>
      <c r="F148" s="90" t="e">
        <f>E148/E152</f>
        <v>#DIV/0!</v>
      </c>
      <c r="G148" s="527"/>
      <c r="H148" s="528"/>
    </row>
    <row r="149" spans="1:8" x14ac:dyDescent="0.25">
      <c r="A149" s="73"/>
      <c r="D149" s="285"/>
      <c r="E149" s="262"/>
      <c r="F149" s="90" t="e">
        <f>E149/E152</f>
        <v>#DIV/0!</v>
      </c>
      <c r="G149" s="527"/>
      <c r="H149" s="528"/>
    </row>
    <row r="150" spans="1:8" x14ac:dyDescent="0.25">
      <c r="A150" s="73"/>
      <c r="D150" s="285"/>
      <c r="E150" s="262"/>
      <c r="F150" s="90" t="e">
        <f>E150/E152</f>
        <v>#DIV/0!</v>
      </c>
      <c r="G150" s="527"/>
      <c r="H150" s="528"/>
    </row>
    <row r="151" spans="1:8" x14ac:dyDescent="0.25">
      <c r="A151" s="73"/>
      <c r="D151" s="286"/>
      <c r="E151" s="268"/>
      <c r="F151" s="90" t="e">
        <f>E151/E152</f>
        <v>#DIV/0!</v>
      </c>
      <c r="G151" s="531"/>
      <c r="H151" s="532"/>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27"/>
      <c r="H155" s="528"/>
    </row>
    <row r="156" spans="1:8" x14ac:dyDescent="0.25">
      <c r="A156" s="73"/>
      <c r="D156" s="285"/>
      <c r="E156" s="262"/>
      <c r="F156" s="90" t="e">
        <f>E156/E161</f>
        <v>#DIV/0!</v>
      </c>
      <c r="G156" s="527"/>
      <c r="H156" s="528"/>
    </row>
    <row r="157" spans="1:8" x14ac:dyDescent="0.25">
      <c r="A157" s="73"/>
      <c r="D157" s="285"/>
      <c r="E157" s="262"/>
      <c r="F157" s="90" t="e">
        <f>E157/E161</f>
        <v>#DIV/0!</v>
      </c>
      <c r="G157" s="527"/>
      <c r="H157" s="528"/>
    </row>
    <row r="158" spans="1:8" x14ac:dyDescent="0.25">
      <c r="A158" s="73"/>
      <c r="D158" s="285"/>
      <c r="E158" s="262"/>
      <c r="F158" s="90" t="e">
        <f>E158/E161</f>
        <v>#DIV/0!</v>
      </c>
      <c r="G158" s="527"/>
      <c r="H158" s="528"/>
    </row>
    <row r="159" spans="1:8" x14ac:dyDescent="0.25">
      <c r="A159" s="73"/>
      <c r="D159" s="285"/>
      <c r="E159" s="262"/>
      <c r="F159" s="90" t="e">
        <f>E159/E161</f>
        <v>#DIV/0!</v>
      </c>
      <c r="G159" s="527"/>
      <c r="H159" s="528"/>
    </row>
    <row r="160" spans="1:8" x14ac:dyDescent="0.25">
      <c r="A160" s="73"/>
      <c r="D160" s="286"/>
      <c r="E160" s="268"/>
      <c r="F160" s="90" t="e">
        <f>E160/E161</f>
        <v>#DIV/0!</v>
      </c>
      <c r="G160" s="531"/>
      <c r="H160" s="532"/>
    </row>
    <row r="161" spans="1:11" x14ac:dyDescent="0.25">
      <c r="A161" s="73"/>
      <c r="D161" s="163" t="s">
        <v>381</v>
      </c>
      <c r="E161" s="164">
        <f>SUM(E155:E160)</f>
        <v>0</v>
      </c>
      <c r="F161" s="91"/>
      <c r="G161" s="165" t="s">
        <v>380</v>
      </c>
      <c r="H161" s="290"/>
    </row>
    <row r="162" spans="1:11" x14ac:dyDescent="0.25">
      <c r="A162" s="73"/>
      <c r="D162" s="163"/>
      <c r="E162" s="139"/>
      <c r="F162" s="91"/>
      <c r="G162" s="165"/>
      <c r="H162" s="166"/>
    </row>
    <row r="163" spans="1:11" x14ac:dyDescent="0.25">
      <c r="A163" s="105"/>
      <c r="B163" s="43" t="s">
        <v>378</v>
      </c>
      <c r="C163" s="43" t="s">
        <v>382</v>
      </c>
      <c r="E163" s="91"/>
      <c r="F163" s="91"/>
      <c r="G163" s="91"/>
      <c r="H163" s="150"/>
      <c r="I163" s="178"/>
      <c r="J163" s="138"/>
    </row>
    <row r="164" spans="1:11" x14ac:dyDescent="0.25">
      <c r="A164" s="105"/>
      <c r="C164" s="162" t="e">
        <f>IF(G60="Yes", "Complete Analysis", "N/A - Do Not Complete")</f>
        <v>#DIV/0!</v>
      </c>
      <c r="D164" s="285"/>
      <c r="E164" s="261"/>
      <c r="F164" s="90" t="e">
        <f>E164/$E$168</f>
        <v>#DIV/0!</v>
      </c>
      <c r="G164" s="527"/>
      <c r="H164" s="528"/>
      <c r="J164" s="138"/>
    </row>
    <row r="165" spans="1:11" x14ac:dyDescent="0.25">
      <c r="A165" s="105"/>
      <c r="C165" s="162"/>
      <c r="D165" s="285"/>
      <c r="E165" s="261"/>
      <c r="F165" s="90" t="e">
        <f>E165/$E$168</f>
        <v>#DIV/0!</v>
      </c>
      <c r="G165" s="527"/>
      <c r="H165" s="528"/>
      <c r="J165" s="138"/>
    </row>
    <row r="166" spans="1:11" x14ac:dyDescent="0.25">
      <c r="A166" s="105"/>
      <c r="D166" s="287"/>
      <c r="E166" s="261"/>
      <c r="F166" s="90" t="e">
        <f>E166/$E$168</f>
        <v>#DIV/0!</v>
      </c>
      <c r="G166" s="527"/>
      <c r="H166" s="528"/>
    </row>
    <row r="167" spans="1:11" x14ac:dyDescent="0.25">
      <c r="A167" s="105"/>
      <c r="D167" s="286"/>
      <c r="E167" s="261"/>
      <c r="F167" s="90" t="e">
        <f>E167/$E$168</f>
        <v>#DIV/0!</v>
      </c>
      <c r="G167" s="531"/>
      <c r="H167" s="532"/>
    </row>
    <row r="168" spans="1:11" x14ac:dyDescent="0.25">
      <c r="A168" s="105"/>
      <c r="D168" s="163" t="s">
        <v>383</v>
      </c>
      <c r="E168" s="167">
        <f>SUM(E164:E167)</f>
        <v>0</v>
      </c>
      <c r="F168" s="91"/>
      <c r="G168" s="165" t="s">
        <v>380</v>
      </c>
      <c r="H168" s="290"/>
    </row>
    <row r="169" spans="1:11" x14ac:dyDescent="0.25">
      <c r="A169" s="105"/>
      <c r="E169" s="91"/>
      <c r="F169" s="91"/>
      <c r="G169" s="91"/>
      <c r="H169" s="150"/>
    </row>
    <row r="170" spans="1:11" x14ac:dyDescent="0.25">
      <c r="A170" s="105"/>
      <c r="B170" s="43" t="s">
        <v>378</v>
      </c>
      <c r="C170" s="43" t="s">
        <v>384</v>
      </c>
      <c r="E170" s="91"/>
      <c r="F170" s="91"/>
      <c r="G170" s="91"/>
      <c r="H170" s="150"/>
      <c r="I170" s="178"/>
      <c r="J170" s="138"/>
    </row>
    <row r="171" spans="1:11" x14ac:dyDescent="0.25">
      <c r="A171" s="105"/>
      <c r="C171" s="162" t="e">
        <f>IF(G81 ="Yes", "Complete Analysis", "N/A - Do Not Complete")</f>
        <v>#DIV/0!</v>
      </c>
      <c r="D171" s="285"/>
      <c r="E171" s="261"/>
      <c r="F171" s="90" t="e">
        <f>E171/$E$177</f>
        <v>#DIV/0!</v>
      </c>
      <c r="G171" s="527"/>
      <c r="H171" s="528"/>
      <c r="J171" s="131"/>
    </row>
    <row r="172" spans="1:11" x14ac:dyDescent="0.25">
      <c r="A172" s="105"/>
      <c r="C172" s="162"/>
      <c r="D172" s="285"/>
      <c r="E172" s="261"/>
      <c r="F172" s="90" t="e">
        <f>E172/$E$177</f>
        <v>#DIV/0!</v>
      </c>
      <c r="G172" s="527"/>
      <c r="H172" s="528"/>
      <c r="K172" s="131"/>
    </row>
    <row r="173" spans="1:11" x14ac:dyDescent="0.25">
      <c r="A173" s="105"/>
      <c r="D173" s="287"/>
      <c r="E173" s="261"/>
      <c r="F173" s="90" t="e">
        <f>E173/$E$177</f>
        <v>#DIV/0!</v>
      </c>
      <c r="G173" s="527"/>
      <c r="H173" s="528"/>
    </row>
    <row r="174" spans="1:11" x14ac:dyDescent="0.25">
      <c r="A174" s="105"/>
      <c r="D174" s="287"/>
      <c r="E174" s="261"/>
      <c r="F174" s="90" t="e">
        <f t="shared" ref="F174:F175" si="4">E174/$E$177</f>
        <v>#DIV/0!</v>
      </c>
      <c r="G174" s="527"/>
      <c r="H174" s="528"/>
    </row>
    <row r="175" spans="1:11" x14ac:dyDescent="0.25">
      <c r="A175" s="105"/>
      <c r="D175" s="287"/>
      <c r="E175" s="261"/>
      <c r="F175" s="90" t="e">
        <f t="shared" si="4"/>
        <v>#DIV/0!</v>
      </c>
      <c r="G175" s="527"/>
      <c r="H175" s="528"/>
    </row>
    <row r="176" spans="1:11" x14ac:dyDescent="0.25">
      <c r="A176" s="105"/>
      <c r="D176" s="286"/>
      <c r="E176" s="261"/>
      <c r="F176" s="90" t="e">
        <f>E176/$E$177</f>
        <v>#DIV/0!</v>
      </c>
      <c r="G176" s="531"/>
      <c r="H176" s="532"/>
    </row>
    <row r="177" spans="1:11" x14ac:dyDescent="0.25">
      <c r="A177" s="105"/>
      <c r="D177" s="163" t="s">
        <v>383</v>
      </c>
      <c r="E177" s="167">
        <f>SUM(E171:E176)</f>
        <v>0</v>
      </c>
      <c r="F177" s="91"/>
      <c r="G177" s="165" t="s">
        <v>380</v>
      </c>
      <c r="H177" s="290"/>
    </row>
    <row r="178" spans="1:11" x14ac:dyDescent="0.25">
      <c r="A178" s="105"/>
      <c r="E178" s="91"/>
      <c r="F178" s="91"/>
      <c r="G178" s="91"/>
      <c r="H178" s="150"/>
    </row>
    <row r="179" spans="1:11" x14ac:dyDescent="0.25">
      <c r="A179" s="105"/>
      <c r="B179" s="43" t="s">
        <v>378</v>
      </c>
      <c r="C179" s="43" t="s">
        <v>385</v>
      </c>
      <c r="E179" s="91"/>
      <c r="F179" s="91"/>
      <c r="G179" s="91"/>
      <c r="H179" s="150"/>
      <c r="J179" s="138"/>
    </row>
    <row r="180" spans="1:11" x14ac:dyDescent="0.25">
      <c r="A180" s="105"/>
      <c r="C180" s="162" t="e">
        <f>IF(G102="Yes", "Complete Analysis", "N/A - Do Not Complete")</f>
        <v>#DIV/0!</v>
      </c>
      <c r="D180" s="285"/>
      <c r="E180" s="261"/>
      <c r="F180" s="90" t="e">
        <f>E180/$E$187</f>
        <v>#DIV/0!</v>
      </c>
      <c r="G180" s="527"/>
      <c r="H180" s="528"/>
      <c r="J180" s="131"/>
    </row>
    <row r="181" spans="1:11" x14ac:dyDescent="0.25">
      <c r="A181" s="105"/>
      <c r="C181" s="162"/>
      <c r="D181" s="285"/>
      <c r="E181" s="261"/>
      <c r="F181" s="90" t="e">
        <f>E181/$E$187</f>
        <v>#DIV/0!</v>
      </c>
      <c r="G181" s="527"/>
      <c r="H181" s="528"/>
      <c r="K181" s="131"/>
    </row>
    <row r="182" spans="1:11" x14ac:dyDescent="0.25">
      <c r="A182" s="105"/>
      <c r="D182" s="287"/>
      <c r="E182" s="261"/>
      <c r="F182" s="90" t="e">
        <f>E182/$E$187</f>
        <v>#DIV/0!</v>
      </c>
      <c r="G182" s="527"/>
      <c r="H182" s="528"/>
    </row>
    <row r="183" spans="1:11" x14ac:dyDescent="0.25">
      <c r="A183" s="105"/>
      <c r="D183" s="287"/>
      <c r="E183" s="261"/>
      <c r="F183" s="90" t="e">
        <f t="shared" ref="F183:F185" si="5">E183/$E$187</f>
        <v>#DIV/0!</v>
      </c>
      <c r="G183" s="527"/>
      <c r="H183" s="528"/>
    </row>
    <row r="184" spans="1:11" x14ac:dyDescent="0.25">
      <c r="A184" s="105"/>
      <c r="D184" s="287"/>
      <c r="E184" s="261"/>
      <c r="F184" s="90" t="e">
        <f t="shared" si="5"/>
        <v>#DIV/0!</v>
      </c>
      <c r="G184" s="527"/>
      <c r="H184" s="528"/>
    </row>
    <row r="185" spans="1:11" x14ac:dyDescent="0.25">
      <c r="A185" s="105"/>
      <c r="D185" s="287"/>
      <c r="E185" s="261"/>
      <c r="F185" s="90" t="e">
        <f t="shared" si="5"/>
        <v>#DIV/0!</v>
      </c>
      <c r="G185" s="527"/>
      <c r="H185" s="528"/>
    </row>
    <row r="186" spans="1:11" x14ac:dyDescent="0.25">
      <c r="A186" s="105"/>
      <c r="D186" s="286"/>
      <c r="E186" s="261"/>
      <c r="F186" s="90" t="e">
        <f>E186/$E$187</f>
        <v>#DIV/0!</v>
      </c>
      <c r="G186" s="531"/>
      <c r="H186" s="532"/>
    </row>
    <row r="187" spans="1:11" x14ac:dyDescent="0.25">
      <c r="A187" s="105"/>
      <c r="D187" s="163" t="s">
        <v>383</v>
      </c>
      <c r="E187" s="167">
        <f>SUM(E180:E186)</f>
        <v>0</v>
      </c>
      <c r="F187" s="91"/>
      <c r="G187" s="165" t="s">
        <v>380</v>
      </c>
      <c r="H187" s="290"/>
    </row>
    <row r="188" spans="1:11" x14ac:dyDescent="0.25">
      <c r="A188" s="105"/>
      <c r="E188" s="179"/>
      <c r="F188" s="91"/>
      <c r="G188" s="91"/>
      <c r="H188" s="150"/>
    </row>
    <row r="189" spans="1:11" x14ac:dyDescent="0.25">
      <c r="A189" s="105"/>
      <c r="B189" s="43" t="s">
        <v>378</v>
      </c>
      <c r="C189" s="43" t="s">
        <v>386</v>
      </c>
      <c r="E189" s="91"/>
      <c r="F189" s="91"/>
      <c r="G189" s="91"/>
      <c r="H189" s="150"/>
      <c r="J189" s="138"/>
    </row>
    <row r="190" spans="1:11" x14ac:dyDescent="0.25">
      <c r="A190" s="105"/>
      <c r="C190" s="162" t="e">
        <f>IF(G123="Yes", "Complete Analysis", "N/A - Do Not Complete")</f>
        <v>#DIV/0!</v>
      </c>
      <c r="D190" s="285"/>
      <c r="E190" s="261"/>
      <c r="F190" s="90" t="e">
        <f>E190/$E$196</f>
        <v>#DIV/0!</v>
      </c>
      <c r="G190" s="527"/>
      <c r="H190" s="528"/>
      <c r="J190" s="131"/>
    </row>
    <row r="191" spans="1:11" x14ac:dyDescent="0.25">
      <c r="A191" s="105"/>
      <c r="C191" s="162"/>
      <c r="D191" s="285"/>
      <c r="E191" s="261"/>
      <c r="F191" s="90" t="e">
        <f>E191/$E$196</f>
        <v>#DIV/0!</v>
      </c>
      <c r="G191" s="527"/>
      <c r="H191" s="528"/>
      <c r="K191" s="131"/>
    </row>
    <row r="192" spans="1:11" x14ac:dyDescent="0.25">
      <c r="A192" s="105"/>
      <c r="C192" s="162"/>
      <c r="D192" s="287"/>
      <c r="E192" s="261"/>
      <c r="F192" s="90" t="e">
        <f t="shared" ref="F192:F193" si="6">E192/$E$196</f>
        <v>#DIV/0!</v>
      </c>
      <c r="G192" s="527"/>
      <c r="H192" s="528"/>
      <c r="K192" s="131"/>
    </row>
    <row r="193" spans="1:11" x14ac:dyDescent="0.25">
      <c r="A193" s="105"/>
      <c r="C193" s="162"/>
      <c r="D193" s="287"/>
      <c r="E193" s="261"/>
      <c r="F193" s="90" t="e">
        <f t="shared" si="6"/>
        <v>#DIV/0!</v>
      </c>
      <c r="G193" s="527"/>
      <c r="H193" s="528"/>
      <c r="K193" s="131"/>
    </row>
    <row r="194" spans="1:11" x14ac:dyDescent="0.25">
      <c r="A194" s="105"/>
      <c r="D194" s="287"/>
      <c r="E194" s="261"/>
      <c r="F194" s="90" t="e">
        <f>E194/$E$196</f>
        <v>#DIV/0!</v>
      </c>
      <c r="G194" s="527"/>
      <c r="H194" s="528"/>
    </row>
    <row r="195" spans="1:11" x14ac:dyDescent="0.25">
      <c r="A195" s="105"/>
      <c r="D195" s="286"/>
      <c r="E195" s="261"/>
      <c r="F195" s="90"/>
      <c r="G195" s="531"/>
      <c r="H195" s="532"/>
    </row>
    <row r="196" spans="1:11" x14ac:dyDescent="0.25">
      <c r="A196" s="105"/>
      <c r="D196" s="163" t="s">
        <v>383</v>
      </c>
      <c r="E196" s="167">
        <f>SUM(E190:E195)</f>
        <v>0</v>
      </c>
      <c r="F196" s="91"/>
      <c r="G196" s="165" t="s">
        <v>380</v>
      </c>
      <c r="H196" s="290"/>
    </row>
    <row r="197" spans="1:11" x14ac:dyDescent="0.25">
      <c r="A197" s="105"/>
      <c r="E197" s="91"/>
      <c r="F197" s="91"/>
      <c r="G197" s="91"/>
      <c r="H197" s="150"/>
    </row>
    <row r="198" spans="1:11" x14ac:dyDescent="0.25">
      <c r="A198" s="105"/>
      <c r="B198" s="43" t="s">
        <v>378</v>
      </c>
      <c r="C198" s="43" t="s">
        <v>387</v>
      </c>
      <c r="E198" s="91"/>
      <c r="F198" s="91"/>
      <c r="G198" s="91"/>
      <c r="H198" s="150"/>
    </row>
    <row r="199" spans="1:11" x14ac:dyDescent="0.25">
      <c r="A199" s="105"/>
      <c r="C199" s="162" t="e">
        <f>IF(H60="Yes", "Complete Analysis", "N/A - Do Not Complete")</f>
        <v>#DIV/0!</v>
      </c>
      <c r="D199" s="288"/>
      <c r="E199" s="261"/>
      <c r="F199" s="90" t="e">
        <f>E199/E201</f>
        <v>#DIV/0!</v>
      </c>
      <c r="G199" s="527"/>
      <c r="H199" s="528"/>
    </row>
    <row r="200" spans="1:11" x14ac:dyDescent="0.25">
      <c r="A200" s="105"/>
      <c r="C200" s="162"/>
      <c r="D200" s="286"/>
      <c r="E200" s="269"/>
      <c r="F200" s="90" t="e">
        <f>E200/E201</f>
        <v>#DIV/0!</v>
      </c>
      <c r="G200" s="531"/>
      <c r="H200" s="532"/>
    </row>
    <row r="201" spans="1:11" x14ac:dyDescent="0.25">
      <c r="A201" s="105"/>
      <c r="C201" s="162"/>
      <c r="D201" s="163" t="s">
        <v>388</v>
      </c>
      <c r="E201" s="167">
        <f>SUM(E199:E200)</f>
        <v>0</v>
      </c>
      <c r="F201" s="90"/>
      <c r="G201" s="165" t="s">
        <v>380</v>
      </c>
      <c r="H201" s="291"/>
    </row>
    <row r="202" spans="1:11" ht="15.75" thickBot="1" x14ac:dyDescent="0.3">
      <c r="A202" s="120"/>
      <c r="B202" s="95"/>
      <c r="C202" s="168"/>
      <c r="D202" s="169"/>
      <c r="E202" s="169"/>
      <c r="F202" s="170"/>
      <c r="G202" s="96"/>
      <c r="H202" s="171"/>
    </row>
    <row r="203" spans="1:11" ht="15.75" thickBot="1" x14ac:dyDescent="0.3">
      <c r="C203" s="162"/>
      <c r="E203" s="139"/>
      <c r="F203" s="91"/>
      <c r="G203" s="91"/>
      <c r="H203" s="91"/>
    </row>
    <row r="204" spans="1:11" ht="16.5" thickBot="1" x14ac:dyDescent="0.3">
      <c r="A204" s="490" t="s">
        <v>401</v>
      </c>
      <c r="B204" s="491"/>
      <c r="C204" s="491"/>
      <c r="D204" s="491"/>
      <c r="E204" s="491"/>
      <c r="F204" s="491"/>
      <c r="G204" s="491"/>
      <c r="H204" s="492"/>
    </row>
    <row r="205" spans="1:11" x14ac:dyDescent="0.25">
      <c r="A205" s="73" t="s">
        <v>309</v>
      </c>
      <c r="B205" s="516" t="s">
        <v>390</v>
      </c>
      <c r="C205" s="516"/>
      <c r="D205" s="516"/>
      <c r="E205" s="516"/>
      <c r="F205" s="516"/>
      <c r="G205" s="516"/>
      <c r="H205" s="517"/>
    </row>
    <row r="206" spans="1:11" x14ac:dyDescent="0.25">
      <c r="A206" s="73"/>
      <c r="B206" s="518"/>
      <c r="C206" s="518"/>
      <c r="D206" s="518"/>
      <c r="E206" s="518"/>
      <c r="F206" s="518"/>
      <c r="G206" s="518"/>
      <c r="H206" s="519"/>
    </row>
    <row r="207" spans="1:11" x14ac:dyDescent="0.25">
      <c r="A207" s="105"/>
      <c r="H207" s="75"/>
    </row>
    <row r="208" spans="1:11" x14ac:dyDescent="0.25">
      <c r="A208" s="73"/>
      <c r="B208" s="49" t="s">
        <v>275</v>
      </c>
      <c r="D208" s="504"/>
      <c r="E208" s="504"/>
      <c r="F208" s="504"/>
      <c r="G208" s="504"/>
      <c r="H208" s="505"/>
    </row>
    <row r="209" spans="1:8" x14ac:dyDescent="0.25">
      <c r="A209" s="73"/>
      <c r="C209" s="77"/>
      <c r="D209" s="77"/>
      <c r="E209" s="77"/>
      <c r="F209" s="77"/>
      <c r="G209" s="77"/>
      <c r="H209" s="78"/>
    </row>
    <row r="210" spans="1:8" x14ac:dyDescent="0.25">
      <c r="A210" s="105"/>
      <c r="E210" s="520" t="s">
        <v>346</v>
      </c>
      <c r="F210" s="520"/>
      <c r="G210" s="520"/>
      <c r="H210" s="521"/>
    </row>
    <row r="211" spans="1:8" x14ac:dyDescent="0.25">
      <c r="A211" s="105"/>
      <c r="E211" s="79" t="s">
        <v>311</v>
      </c>
      <c r="F211" s="79" t="s">
        <v>311</v>
      </c>
      <c r="G211" s="79" t="s">
        <v>311</v>
      </c>
      <c r="H211" s="80" t="s">
        <v>311</v>
      </c>
    </row>
    <row r="212" spans="1:8" x14ac:dyDescent="0.25">
      <c r="A212" s="105"/>
      <c r="B212" s="81" t="s">
        <v>402</v>
      </c>
      <c r="C212" s="180"/>
      <c r="D212" s="83"/>
      <c r="E212" s="82" t="s">
        <v>349</v>
      </c>
      <c r="F212" s="82" t="s">
        <v>350</v>
      </c>
      <c r="G212" s="82" t="s">
        <v>351</v>
      </c>
      <c r="H212" s="134" t="s">
        <v>352</v>
      </c>
    </row>
    <row r="213" spans="1:8" ht="21.95" customHeight="1" x14ac:dyDescent="0.25">
      <c r="A213" s="105"/>
      <c r="B213" s="87" t="s">
        <v>354</v>
      </c>
      <c r="C213" s="79"/>
      <c r="D213" s="79"/>
      <c r="E213" s="79"/>
      <c r="F213" s="79"/>
      <c r="G213" s="79"/>
      <c r="H213" s="80"/>
    </row>
    <row r="214" spans="1:8" x14ac:dyDescent="0.25">
      <c r="A214" s="105"/>
      <c r="B214" s="536"/>
      <c r="C214" s="536"/>
      <c r="D214" s="536"/>
      <c r="E214" s="270"/>
      <c r="F214" s="270"/>
      <c r="G214" s="272"/>
      <c r="H214" s="271"/>
    </row>
    <row r="215" spans="1:8" x14ac:dyDescent="0.25">
      <c r="A215" s="105"/>
      <c r="B215" s="503"/>
      <c r="C215" s="503"/>
      <c r="D215" s="503"/>
      <c r="E215" s="272"/>
      <c r="F215" s="272"/>
      <c r="G215" s="272"/>
      <c r="H215" s="271"/>
    </row>
    <row r="216" spans="1:8" x14ac:dyDescent="0.25">
      <c r="A216" s="105"/>
      <c r="B216" s="503"/>
      <c r="C216" s="503"/>
      <c r="D216" s="503"/>
      <c r="E216" s="272"/>
      <c r="F216" s="272"/>
      <c r="G216" s="272"/>
      <c r="H216" s="271"/>
    </row>
    <row r="217" spans="1:8" x14ac:dyDescent="0.25">
      <c r="A217" s="105"/>
      <c r="B217" s="503"/>
      <c r="C217" s="503"/>
      <c r="D217" s="503"/>
      <c r="E217" s="272"/>
      <c r="F217" s="272"/>
      <c r="G217" s="272"/>
      <c r="H217" s="271"/>
    </row>
    <row r="218" spans="1:8" x14ac:dyDescent="0.25">
      <c r="A218" s="105"/>
      <c r="B218" s="535" t="s">
        <v>288</v>
      </c>
      <c r="C218" s="535"/>
      <c r="D218" s="535"/>
      <c r="E218" s="272"/>
      <c r="F218" s="272"/>
      <c r="G218" s="272"/>
      <c r="H218" s="273"/>
    </row>
    <row r="219" spans="1:8" x14ac:dyDescent="0.25">
      <c r="A219" s="105"/>
      <c r="B219" s="503"/>
      <c r="C219" s="503"/>
      <c r="D219" s="503"/>
      <c r="E219" s="272"/>
      <c r="F219" s="272"/>
      <c r="G219" s="272"/>
      <c r="H219" s="273"/>
    </row>
    <row r="220" spans="1:8" ht="21.95" customHeight="1" x14ac:dyDescent="0.25">
      <c r="A220" s="105"/>
      <c r="B220" s="87" t="s">
        <v>355</v>
      </c>
      <c r="C220" s="112"/>
      <c r="D220" s="139"/>
      <c r="E220" s="139"/>
      <c r="F220" s="139"/>
      <c r="G220" s="140"/>
      <c r="H220" s="141"/>
    </row>
    <row r="221" spans="1:8" x14ac:dyDescent="0.25">
      <c r="A221" s="105"/>
      <c r="B221" s="503"/>
      <c r="C221" s="503"/>
      <c r="D221" s="503"/>
      <c r="E221" s="272"/>
      <c r="F221" s="272"/>
      <c r="G221" s="272"/>
      <c r="H221" s="273"/>
    </row>
    <row r="222" spans="1:8" x14ac:dyDescent="0.25">
      <c r="A222" s="105"/>
      <c r="B222" s="511"/>
      <c r="C222" s="526"/>
      <c r="D222" s="512"/>
      <c r="E222" s="272"/>
      <c r="F222" s="272"/>
      <c r="G222" s="272"/>
      <c r="H222" s="273"/>
    </row>
    <row r="223" spans="1:8" x14ac:dyDescent="0.25">
      <c r="A223" s="105"/>
      <c r="B223" s="511"/>
      <c r="C223" s="526"/>
      <c r="D223" s="512"/>
      <c r="E223" s="272"/>
      <c r="F223" s="272"/>
      <c r="G223" s="272"/>
      <c r="H223" s="273"/>
    </row>
    <row r="224" spans="1:8" x14ac:dyDescent="0.25">
      <c r="A224" s="105"/>
      <c r="B224" s="511"/>
      <c r="C224" s="526"/>
      <c r="D224" s="512"/>
      <c r="E224" s="272"/>
      <c r="F224" s="272"/>
      <c r="G224" s="272"/>
      <c r="H224" s="273"/>
    </row>
    <row r="225" spans="1:10" x14ac:dyDescent="0.25">
      <c r="A225" s="105"/>
      <c r="B225" s="506" t="s">
        <v>288</v>
      </c>
      <c r="C225" s="507"/>
      <c r="D225" s="508"/>
      <c r="E225" s="272"/>
      <c r="F225" s="272"/>
      <c r="G225" s="272"/>
      <c r="H225" s="273"/>
    </row>
    <row r="226" spans="1:10" x14ac:dyDescent="0.25">
      <c r="A226" s="105"/>
      <c r="B226" s="503"/>
      <c r="C226" s="503"/>
      <c r="D226" s="503"/>
      <c r="E226" s="272"/>
      <c r="F226" s="272"/>
      <c r="G226" s="272"/>
      <c r="H226" s="273"/>
    </row>
    <row r="227" spans="1:10" x14ac:dyDescent="0.25">
      <c r="A227" s="105"/>
      <c r="B227" s="118"/>
      <c r="C227" s="118"/>
      <c r="D227" s="118"/>
      <c r="E227" s="119"/>
      <c r="F227" s="119"/>
      <c r="G227" s="119"/>
      <c r="H227" s="172"/>
    </row>
    <row r="228" spans="1:10" x14ac:dyDescent="0.25">
      <c r="A228" s="73" t="s">
        <v>314</v>
      </c>
      <c r="B228" s="117" t="s">
        <v>315</v>
      </c>
      <c r="C228" s="118"/>
      <c r="D228" s="118"/>
      <c r="E228" s="119"/>
      <c r="F228" s="119"/>
      <c r="G228" s="119"/>
      <c r="H228" s="172"/>
      <c r="J228" s="138"/>
    </row>
    <row r="229" spans="1:10" x14ac:dyDescent="0.25">
      <c r="A229" s="105"/>
      <c r="B229" s="501"/>
      <c r="C229" s="501"/>
      <c r="D229" s="501"/>
      <c r="E229" s="501"/>
      <c r="F229" s="501"/>
      <c r="G229" s="501"/>
      <c r="H229" s="502"/>
      <c r="J229" s="131"/>
    </row>
    <row r="230" spans="1:10" ht="43.15" customHeight="1" x14ac:dyDescent="0.25">
      <c r="A230" s="105"/>
      <c r="B230" s="501"/>
      <c r="C230" s="501"/>
      <c r="D230" s="501"/>
      <c r="E230" s="501"/>
      <c r="F230" s="501"/>
      <c r="G230" s="501"/>
      <c r="H230" s="502"/>
      <c r="J230" s="138"/>
    </row>
    <row r="231" spans="1:10" ht="15.75" thickBot="1" x14ac:dyDescent="0.3">
      <c r="A231" s="120"/>
      <c r="B231" s="173"/>
      <c r="C231" s="174"/>
      <c r="D231" s="174"/>
      <c r="E231" s="174"/>
      <c r="F231" s="174"/>
      <c r="G231" s="174"/>
      <c r="H231" s="175"/>
    </row>
    <row r="232" spans="1:10" x14ac:dyDescent="0.25">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A41">
    <cfRule type="expression" dxfId="174" priority="4">
      <formula>$F$17="no"</formula>
    </cfRule>
  </conditionalFormatting>
  <conditionalFormatting sqref="A28:H32 A33:D33 A34:C35 A36:H164 A165:G167 A168:H171 A172:G176 A177:H180 A181:G186 A187:H190 A191:G195 A196:H231">
    <cfRule type="expression" dxfId="17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72" priority="5">
      <formula>$F$17="no"</formula>
    </cfRule>
  </conditionalFormatting>
  <conditionalFormatting sqref="B198">
    <cfRule type="expression" dxfId="171" priority="10">
      <formula>$F$20="no"</formula>
    </cfRule>
  </conditionalFormatting>
  <conditionalFormatting sqref="C163">
    <cfRule type="expression" dxfId="170" priority="3">
      <formula>$F$17="no"</formula>
    </cfRule>
  </conditionalFormatting>
  <conditionalFormatting sqref="C198">
    <cfRule type="expression" dxfId="169" priority="2">
      <formula>$F$17="no"</formula>
    </cfRule>
  </conditionalFormatting>
  <conditionalFormatting sqref="E43:E48 E50:E56 E58:E61 E71:E77 E79:E82 E92:E98 E100:E103 E113:E119 E121:E124 B145:H152 E221:E226">
    <cfRule type="expression" dxfId="168" priority="71">
      <formula>$F$11="no"</formula>
    </cfRule>
  </conditionalFormatting>
  <conditionalFormatting sqref="E64:E69">
    <cfRule type="expression" dxfId="167" priority="38">
      <formula>$F$11="no"</formula>
    </cfRule>
  </conditionalFormatting>
  <conditionalFormatting sqref="E85:E90">
    <cfRule type="expression" dxfId="166" priority="26">
      <formula>$F$11="no"</formula>
    </cfRule>
  </conditionalFormatting>
  <conditionalFormatting sqref="E106:E111">
    <cfRule type="expression" dxfId="165" priority="14">
      <formula>$F$11="no"</formula>
    </cfRule>
  </conditionalFormatting>
  <conditionalFormatting sqref="E214:E219">
    <cfRule type="expression" dxfId="164" priority="63">
      <formula>$F$11="no"</formula>
    </cfRule>
  </conditionalFormatting>
  <conditionalFormatting sqref="F43:F48 F50:F56 F58:F61 F71:F77 F79:F82 F92:F98 F100:F103 F113:F119 F121:F124 B154:H161 F221:F226">
    <cfRule type="expression" dxfId="163" priority="70">
      <formula>$F$13="no"</formula>
    </cfRule>
  </conditionalFormatting>
  <conditionalFormatting sqref="F64:F69">
    <cfRule type="expression" dxfId="162" priority="37">
      <formula>$F$13="no"</formula>
    </cfRule>
  </conditionalFormatting>
  <conditionalFormatting sqref="F85:F90">
    <cfRule type="expression" dxfId="161" priority="25">
      <formula>$F$13="no"</formula>
    </cfRule>
  </conditionalFormatting>
  <conditionalFormatting sqref="F106:F111">
    <cfRule type="expression" dxfId="160" priority="13">
      <formula>$F$13="no"</formula>
    </cfRule>
  </conditionalFormatting>
  <conditionalFormatting sqref="F214:F219">
    <cfRule type="expression" dxfId="15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58" priority="69">
      <formula>$F$15="no"</formula>
    </cfRule>
  </conditionalFormatting>
  <conditionalFormatting sqref="H43:H48 H50:H56 H58:H61 H71:H77 H79:H82 H92:H98 H100:H103 H113:H119 H121:H124 C198:H201 H221:H226">
    <cfRule type="expression" dxfId="157" priority="68">
      <formula>$F$20="no"</formula>
    </cfRule>
  </conditionalFormatting>
  <conditionalFormatting sqref="H64:H69">
    <cfRule type="expression" dxfId="156" priority="35">
      <formula>$F$20="no"</formula>
    </cfRule>
  </conditionalFormatting>
  <conditionalFormatting sqref="H85:H90">
    <cfRule type="expression" dxfId="155" priority="23">
      <formula>$F$20="no"</formula>
    </cfRule>
  </conditionalFormatting>
  <conditionalFormatting sqref="H106:H111">
    <cfRule type="expression" dxfId="154" priority="11">
      <formula>$F$20="no"</formula>
    </cfRule>
  </conditionalFormatting>
  <conditionalFormatting sqref="H214:H219">
    <cfRule type="expression" dxfId="153"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30"/>
  <sheetViews>
    <sheetView showGridLines="0" workbookViewId="0">
      <selection activeCell="F20" sqref="F20"/>
    </sheetView>
  </sheetViews>
  <sheetFormatPr defaultColWidth="9.140625" defaultRowHeight="15" x14ac:dyDescent="0.25"/>
  <cols>
    <col min="1" max="1" width="3" style="43" customWidth="1"/>
    <col min="2" max="2" width="13.5703125" style="43" customWidth="1"/>
    <col min="3" max="3" width="42.42578125" style="43" customWidth="1"/>
    <col min="4" max="7" width="17.28515625" style="43" customWidth="1"/>
    <col min="8" max="8" width="22.7109375" style="43" customWidth="1"/>
    <col min="9" max="9" width="2.5703125" style="43" customWidth="1"/>
    <col min="10" max="10" width="9.140625" style="43"/>
    <col min="11" max="11" width="13.7109375" style="43" bestFit="1" customWidth="1"/>
    <col min="12"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403</v>
      </c>
    </row>
    <row r="5" spans="1:10" x14ac:dyDescent="0.25">
      <c r="A5" s="49" t="s">
        <v>2</v>
      </c>
      <c r="C5" s="50" t="str">
        <f>'Cover and Instructions'!$D$4</f>
        <v>CareSource</v>
      </c>
      <c r="D5" s="50"/>
      <c r="E5" s="50"/>
      <c r="F5" s="50"/>
      <c r="G5" s="50"/>
    </row>
    <row r="6" spans="1:10" x14ac:dyDescent="0.25">
      <c r="A6" s="49" t="s">
        <v>264</v>
      </c>
      <c r="C6" s="50" t="str">
        <f>'Cover and Instructions'!D5</f>
        <v>Title XIX Children</v>
      </c>
      <c r="D6" s="50"/>
      <c r="E6" s="50"/>
      <c r="F6" s="50"/>
      <c r="G6" s="50"/>
    </row>
    <row r="7" spans="1:10" ht="15.75" thickBot="1" x14ac:dyDescent="0.3"/>
    <row r="8" spans="1:10" x14ac:dyDescent="0.25">
      <c r="A8" s="52" t="s">
        <v>265</v>
      </c>
      <c r="B8" s="53"/>
      <c r="C8" s="53"/>
      <c r="D8" s="53"/>
      <c r="E8" s="53"/>
      <c r="F8" s="53"/>
      <c r="G8" s="53"/>
      <c r="H8" s="54"/>
    </row>
    <row r="9" spans="1:10" ht="15" customHeight="1" x14ac:dyDescent="0.25">
      <c r="A9" s="55" t="s">
        <v>266</v>
      </c>
      <c r="B9" s="126"/>
      <c r="C9" s="126"/>
      <c r="D9" s="126"/>
      <c r="E9" s="126"/>
      <c r="F9" s="126"/>
      <c r="G9" s="126"/>
      <c r="H9" s="127"/>
    </row>
    <row r="10" spans="1:10" x14ac:dyDescent="0.25">
      <c r="A10" s="58"/>
      <c r="B10" s="59"/>
      <c r="C10" s="59"/>
      <c r="D10" s="59"/>
      <c r="E10" s="59"/>
      <c r="F10" s="59"/>
      <c r="G10" s="59"/>
      <c r="H10" s="60"/>
    </row>
    <row r="11" spans="1:10" x14ac:dyDescent="0.25">
      <c r="A11" s="61" t="s">
        <v>267</v>
      </c>
      <c r="B11" s="62" t="s">
        <v>393</v>
      </c>
      <c r="C11" s="59"/>
      <c r="D11" s="59"/>
      <c r="E11" s="59"/>
      <c r="F11" s="128" t="s">
        <v>155</v>
      </c>
      <c r="G11" s="64" t="str">
        <f>IF(F11="yes","  Complete Section 1 and Section 2","")</f>
        <v/>
      </c>
      <c r="H11" s="60"/>
    </row>
    <row r="12" spans="1:10" ht="6" customHeight="1" x14ac:dyDescent="0.25">
      <c r="A12" s="61"/>
      <c r="B12" s="62"/>
      <c r="C12" s="59"/>
      <c r="D12" s="59"/>
      <c r="E12" s="59"/>
      <c r="F12" s="59"/>
      <c r="G12" s="64"/>
      <c r="H12" s="60"/>
    </row>
    <row r="13" spans="1:10" x14ac:dyDescent="0.25">
      <c r="A13" s="61" t="s">
        <v>269</v>
      </c>
      <c r="B13" s="62" t="s">
        <v>394</v>
      </c>
      <c r="C13" s="59"/>
      <c r="D13" s="59"/>
      <c r="E13" s="59"/>
      <c r="F13" s="128" t="s">
        <v>155</v>
      </c>
      <c r="G13" s="64" t="str">
        <f>IF(F13="yes","  Complete Section 1 and Section 2","")</f>
        <v/>
      </c>
      <c r="H13" s="60"/>
    </row>
    <row r="14" spans="1:10" ht="6" customHeight="1" x14ac:dyDescent="0.25">
      <c r="A14" s="61"/>
      <c r="B14" s="62"/>
      <c r="C14" s="59"/>
      <c r="D14" s="59"/>
      <c r="E14" s="59"/>
      <c r="F14" s="59"/>
      <c r="G14" s="64"/>
      <c r="H14" s="60"/>
    </row>
    <row r="15" spans="1:10" x14ac:dyDescent="0.25">
      <c r="A15" s="61" t="s">
        <v>335</v>
      </c>
      <c r="B15" s="62" t="s">
        <v>395</v>
      </c>
      <c r="C15" s="59"/>
      <c r="D15" s="59"/>
      <c r="E15" s="59"/>
      <c r="F15" s="63" t="s">
        <v>155</v>
      </c>
      <c r="G15" s="64" t="str">
        <f>IF(F15="yes","  Complete Section 1 and Section 2","")</f>
        <v/>
      </c>
      <c r="H15" s="60"/>
      <c r="J15" s="131"/>
    </row>
    <row r="16" spans="1:10" ht="6" customHeight="1" x14ac:dyDescent="0.25">
      <c r="A16" s="61"/>
      <c r="B16" s="62"/>
      <c r="C16" s="59"/>
      <c r="D16" s="59"/>
      <c r="E16" s="59"/>
      <c r="F16" s="59"/>
      <c r="G16" s="64"/>
      <c r="H16" s="60"/>
      <c r="J16" s="49"/>
    </row>
    <row r="17" spans="1:10" x14ac:dyDescent="0.25">
      <c r="A17" s="61" t="s">
        <v>337</v>
      </c>
      <c r="B17" s="513" t="s">
        <v>396</v>
      </c>
      <c r="C17" s="513"/>
      <c r="D17" s="513"/>
      <c r="E17" s="513"/>
      <c r="F17" s="128" t="s">
        <v>155</v>
      </c>
      <c r="G17" s="64" t="str">
        <f>IF(F17="yes","  Report each income level in separate tiers in Section 1 and Section 2","")</f>
        <v/>
      </c>
      <c r="H17" s="60"/>
      <c r="J17" s="49"/>
    </row>
    <row r="18" spans="1:10" x14ac:dyDescent="0.25">
      <c r="A18" s="61"/>
      <c r="B18" s="513"/>
      <c r="C18" s="513"/>
      <c r="D18" s="513"/>
      <c r="E18" s="513"/>
      <c r="F18" s="59"/>
      <c r="G18" s="64"/>
      <c r="H18" s="60"/>
      <c r="J18" s="49"/>
    </row>
    <row r="19" spans="1:10" ht="6" customHeight="1" x14ac:dyDescent="0.25">
      <c r="A19" s="61"/>
      <c r="B19" s="62"/>
      <c r="C19" s="59"/>
      <c r="D19" s="59"/>
      <c r="E19" s="59"/>
      <c r="F19" s="59"/>
      <c r="G19" s="64"/>
      <c r="H19" s="60"/>
      <c r="J19" s="49"/>
    </row>
    <row r="20" spans="1:10" x14ac:dyDescent="0.25">
      <c r="A20" s="61" t="s">
        <v>339</v>
      </c>
      <c r="B20" s="62" t="s">
        <v>397</v>
      </c>
      <c r="C20" s="59"/>
      <c r="D20" s="59"/>
      <c r="E20" s="59"/>
      <c r="F20" s="128" t="s">
        <v>155</v>
      </c>
      <c r="G20" s="64" t="str">
        <f>IF(F20="yes","  Complete Section 1 and Section 2","")</f>
        <v/>
      </c>
      <c r="H20" s="60"/>
      <c r="J20" s="131"/>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row r="28" spans="1:10" ht="16.5" thickBot="1" x14ac:dyDescent="0.3">
      <c r="A28" s="490" t="s">
        <v>398</v>
      </c>
      <c r="B28" s="491"/>
      <c r="C28" s="491"/>
      <c r="D28" s="491"/>
      <c r="E28" s="491"/>
      <c r="F28" s="491"/>
      <c r="G28" s="491"/>
      <c r="H28" s="492"/>
    </row>
    <row r="29" spans="1:10" x14ac:dyDescent="0.25">
      <c r="A29" s="73" t="s">
        <v>272</v>
      </c>
      <c r="B29" s="516" t="s">
        <v>344</v>
      </c>
      <c r="C29" s="516"/>
      <c r="D29" s="516"/>
      <c r="E29" s="516"/>
      <c r="F29" s="516"/>
      <c r="G29" s="516"/>
      <c r="H29" s="517"/>
    </row>
    <row r="30" spans="1:10" x14ac:dyDescent="0.25">
      <c r="A30" s="73"/>
      <c r="B30" s="518"/>
      <c r="C30" s="518"/>
      <c r="D30" s="518"/>
      <c r="E30" s="518"/>
      <c r="F30" s="518"/>
      <c r="G30" s="518"/>
      <c r="H30" s="519"/>
    </row>
    <row r="31" spans="1:10" x14ac:dyDescent="0.25">
      <c r="A31" s="73"/>
      <c r="B31" s="76" t="s">
        <v>274</v>
      </c>
      <c r="C31" s="77"/>
      <c r="D31" s="77"/>
      <c r="E31" s="77"/>
      <c r="F31" s="77"/>
      <c r="G31" s="77"/>
      <c r="H31" s="78"/>
    </row>
    <row r="32" spans="1:10" x14ac:dyDescent="0.25">
      <c r="A32" s="73"/>
      <c r="C32" s="77"/>
      <c r="D32" s="77"/>
      <c r="E32" s="77"/>
      <c r="F32" s="77"/>
      <c r="G32" s="77"/>
      <c r="H32" s="78"/>
    </row>
    <row r="33" spans="1:11" x14ac:dyDescent="0.25">
      <c r="A33" s="73"/>
      <c r="B33" s="49" t="s">
        <v>275</v>
      </c>
      <c r="D33" s="524" t="s">
        <v>345</v>
      </c>
      <c r="E33" s="524"/>
      <c r="F33" s="524"/>
      <c r="G33" s="524"/>
      <c r="H33" s="525"/>
      <c r="J33" s="131"/>
    </row>
    <row r="34" spans="1:11" ht="15" customHeight="1" x14ac:dyDescent="0.25">
      <c r="A34" s="73"/>
      <c r="B34" s="49"/>
      <c r="D34" s="524"/>
      <c r="E34" s="524"/>
      <c r="F34" s="524"/>
      <c r="G34" s="524"/>
      <c r="H34" s="525"/>
      <c r="J34" s="131"/>
    </row>
    <row r="35" spans="1:11" x14ac:dyDescent="0.25">
      <c r="A35" s="73"/>
      <c r="B35" s="49"/>
      <c r="D35" s="524"/>
      <c r="E35" s="524"/>
      <c r="F35" s="524"/>
      <c r="G35" s="524"/>
      <c r="H35" s="525"/>
    </row>
    <row r="36" spans="1:11" x14ac:dyDescent="0.25">
      <c r="A36" s="73"/>
      <c r="C36" s="77"/>
      <c r="D36" s="77"/>
      <c r="E36" s="77"/>
      <c r="F36" s="77"/>
      <c r="G36" s="77"/>
      <c r="H36" s="78"/>
    </row>
    <row r="37" spans="1:11" ht="15" customHeight="1" x14ac:dyDescent="0.25">
      <c r="A37" s="105"/>
      <c r="B37" s="77"/>
      <c r="C37" s="77"/>
      <c r="D37" s="77"/>
      <c r="E37" s="520" t="s">
        <v>346</v>
      </c>
      <c r="F37" s="520"/>
      <c r="G37" s="520"/>
      <c r="H37" s="521"/>
    </row>
    <row r="38" spans="1:11" x14ac:dyDescent="0.25">
      <c r="A38" s="105"/>
      <c r="E38" s="79" t="s">
        <v>276</v>
      </c>
      <c r="F38" s="79" t="s">
        <v>276</v>
      </c>
      <c r="G38" s="79" t="s">
        <v>276</v>
      </c>
      <c r="H38" s="80" t="s">
        <v>276</v>
      </c>
    </row>
    <row r="39" spans="1:11" x14ac:dyDescent="0.25">
      <c r="A39" s="105"/>
      <c r="B39" s="79"/>
      <c r="C39" s="79"/>
      <c r="D39" s="79" t="s">
        <v>399</v>
      </c>
      <c r="E39" s="79" t="s">
        <v>280</v>
      </c>
      <c r="F39" s="79" t="s">
        <v>280</v>
      </c>
      <c r="G39" s="79" t="s">
        <v>280</v>
      </c>
      <c r="H39" s="80" t="s">
        <v>280</v>
      </c>
      <c r="J39" s="176"/>
    </row>
    <row r="40" spans="1:11" x14ac:dyDescent="0.25">
      <c r="A40" s="105"/>
      <c r="B40" s="81" t="s">
        <v>400</v>
      </c>
      <c r="C40" s="82"/>
      <c r="D40" s="82" t="s">
        <v>276</v>
      </c>
      <c r="E40" s="82" t="s">
        <v>349</v>
      </c>
      <c r="F40" s="82" t="s">
        <v>350</v>
      </c>
      <c r="G40" s="82" t="s">
        <v>351</v>
      </c>
      <c r="H40" s="134" t="s">
        <v>352</v>
      </c>
      <c r="J40" s="177"/>
    </row>
    <row r="41" spans="1:11" x14ac:dyDescent="0.25">
      <c r="A41" s="136" t="s">
        <v>353</v>
      </c>
      <c r="B41" s="137"/>
      <c r="C41" s="79"/>
      <c r="D41" s="79"/>
      <c r="E41" s="79"/>
      <c r="F41" s="79"/>
      <c r="G41" s="79"/>
      <c r="H41" s="80"/>
      <c r="J41" s="177"/>
    </row>
    <row r="42" spans="1:11" ht="21.95" customHeight="1" x14ac:dyDescent="0.25">
      <c r="A42" s="105"/>
      <c r="B42" s="87" t="s">
        <v>354</v>
      </c>
      <c r="C42" s="79"/>
      <c r="D42" s="79"/>
      <c r="E42" s="79"/>
      <c r="F42" s="79"/>
      <c r="G42" s="79"/>
      <c r="H42" s="80"/>
      <c r="K42" s="181"/>
    </row>
    <row r="43" spans="1:11" ht="15" customHeight="1" x14ac:dyDescent="0.25">
      <c r="A43" s="105"/>
      <c r="B43" s="503"/>
      <c r="C43" s="503"/>
      <c r="D43" s="261"/>
      <c r="E43" s="262"/>
      <c r="F43" s="262"/>
      <c r="G43" s="263"/>
      <c r="H43" s="264"/>
    </row>
    <row r="44" spans="1:11" ht="15" customHeight="1" x14ac:dyDescent="0.25">
      <c r="A44" s="105"/>
      <c r="B44" s="511"/>
      <c r="C44" s="512"/>
      <c r="D44" s="261"/>
      <c r="E44" s="262"/>
      <c r="F44" s="262"/>
      <c r="G44" s="263"/>
      <c r="H44" s="264"/>
    </row>
    <row r="45" spans="1:11" ht="15" customHeight="1" x14ac:dyDescent="0.25">
      <c r="A45" s="105"/>
      <c r="B45" s="511"/>
      <c r="C45" s="512"/>
      <c r="D45" s="261"/>
      <c r="E45" s="262"/>
      <c r="F45" s="262"/>
      <c r="G45" s="263"/>
      <c r="H45" s="264"/>
    </row>
    <row r="46" spans="1:11" ht="15" customHeight="1" x14ac:dyDescent="0.25">
      <c r="A46" s="105"/>
      <c r="B46" s="511"/>
      <c r="C46" s="512"/>
      <c r="D46" s="261"/>
      <c r="E46" s="262"/>
      <c r="F46" s="262"/>
      <c r="G46" s="263"/>
      <c r="H46" s="264"/>
    </row>
    <row r="47" spans="1:11" ht="15" customHeight="1" x14ac:dyDescent="0.25">
      <c r="A47" s="105"/>
      <c r="B47" s="506" t="s">
        <v>288</v>
      </c>
      <c r="C47" s="508"/>
      <c r="D47" s="261"/>
      <c r="E47" s="262"/>
      <c r="F47" s="262"/>
      <c r="G47" s="263"/>
      <c r="H47" s="264"/>
    </row>
    <row r="48" spans="1:11" x14ac:dyDescent="0.25">
      <c r="A48" s="105"/>
      <c r="B48" s="503"/>
      <c r="C48" s="503"/>
      <c r="D48" s="262"/>
      <c r="E48" s="262"/>
      <c r="F48" s="262"/>
      <c r="G48" s="265"/>
      <c r="H48" s="266"/>
    </row>
    <row r="49" spans="1:10" ht="21.95" customHeight="1" x14ac:dyDescent="0.25">
      <c r="A49" s="105"/>
      <c r="B49" s="87" t="s">
        <v>355</v>
      </c>
      <c r="C49" s="112"/>
      <c r="D49" s="139"/>
      <c r="E49" s="139"/>
      <c r="F49" s="139"/>
      <c r="G49" s="140"/>
      <c r="H49" s="141"/>
      <c r="J49" s="177"/>
    </row>
    <row r="50" spans="1:10" x14ac:dyDescent="0.25">
      <c r="A50" s="105"/>
      <c r="B50" s="503"/>
      <c r="C50" s="503"/>
      <c r="D50" s="262"/>
      <c r="E50" s="262"/>
      <c r="F50" s="262"/>
      <c r="G50" s="265"/>
      <c r="H50" s="266"/>
    </row>
    <row r="51" spans="1:10" x14ac:dyDescent="0.25">
      <c r="A51" s="105"/>
      <c r="B51" s="511"/>
      <c r="C51" s="512"/>
      <c r="D51" s="262"/>
      <c r="E51" s="262"/>
      <c r="F51" s="262"/>
      <c r="G51" s="265"/>
      <c r="H51" s="266"/>
    </row>
    <row r="52" spans="1:10" x14ac:dyDescent="0.25">
      <c r="A52" s="105"/>
      <c r="B52" s="511"/>
      <c r="C52" s="512"/>
      <c r="D52" s="262"/>
      <c r="E52" s="262"/>
      <c r="F52" s="262"/>
      <c r="G52" s="265"/>
      <c r="H52" s="266"/>
    </row>
    <row r="53" spans="1:10" x14ac:dyDescent="0.25">
      <c r="A53" s="105"/>
      <c r="B53" s="511"/>
      <c r="C53" s="512"/>
      <c r="D53" s="262"/>
      <c r="E53" s="262"/>
      <c r="F53" s="262"/>
      <c r="G53" s="265"/>
      <c r="H53" s="266"/>
    </row>
    <row r="54" spans="1:10" x14ac:dyDescent="0.25">
      <c r="A54" s="105"/>
      <c r="B54" s="506" t="s">
        <v>288</v>
      </c>
      <c r="C54" s="508"/>
      <c r="D54" s="262"/>
      <c r="E54" s="262"/>
      <c r="F54" s="262"/>
      <c r="G54" s="265"/>
      <c r="H54" s="266"/>
    </row>
    <row r="55" spans="1:10" x14ac:dyDescent="0.25">
      <c r="A55" s="105"/>
      <c r="B55" s="503"/>
      <c r="C55" s="503"/>
      <c r="D55" s="262"/>
      <c r="E55" s="262"/>
      <c r="F55" s="262"/>
      <c r="G55" s="265"/>
      <c r="H55" s="266"/>
    </row>
    <row r="56" spans="1:10" x14ac:dyDescent="0.25">
      <c r="A56" s="105"/>
      <c r="B56" s="142"/>
      <c r="C56" s="119"/>
      <c r="D56" s="143">
        <f>SUM(D43:D55)</f>
        <v>0</v>
      </c>
      <c r="E56" s="144">
        <f>SUM(E43:E55)</f>
        <v>0</v>
      </c>
      <c r="F56" s="144">
        <f>SUM(F43:F55)</f>
        <v>0</v>
      </c>
      <c r="G56" s="143">
        <f>SUM(G43:G55)</f>
        <v>0</v>
      </c>
      <c r="H56" s="145">
        <f>SUM(H43:H55)</f>
        <v>0</v>
      </c>
    </row>
    <row r="57" spans="1:10" x14ac:dyDescent="0.25">
      <c r="A57" s="73" t="s">
        <v>301</v>
      </c>
      <c r="B57" s="49" t="s">
        <v>356</v>
      </c>
      <c r="C57" s="119"/>
      <c r="D57" s="146"/>
      <c r="E57" s="146"/>
      <c r="F57" s="146"/>
      <c r="G57" s="140"/>
      <c r="H57" s="141"/>
    </row>
    <row r="58" spans="1:10" x14ac:dyDescent="0.25">
      <c r="A58" s="105"/>
      <c r="C58" s="43" t="s">
        <v>357</v>
      </c>
      <c r="D58" s="143">
        <f>D56</f>
        <v>0</v>
      </c>
      <c r="E58" s="144">
        <f t="shared" ref="E58:H58" si="0">E56</f>
        <v>0</v>
      </c>
      <c r="F58" s="144">
        <f t="shared" si="0"/>
        <v>0</v>
      </c>
      <c r="G58" s="143">
        <f t="shared" si="0"/>
        <v>0</v>
      </c>
      <c r="H58" s="149">
        <f t="shared" si="0"/>
        <v>0</v>
      </c>
    </row>
    <row r="59" spans="1:10" x14ac:dyDescent="0.25">
      <c r="A59" s="105"/>
      <c r="C59" s="43" t="s">
        <v>358</v>
      </c>
      <c r="E59" s="300" t="e">
        <f>E58/D58</f>
        <v>#DIV/0!</v>
      </c>
      <c r="F59" s="300" t="e">
        <f>F58/D58</f>
        <v>#DIV/0!</v>
      </c>
      <c r="G59" s="300" t="e">
        <f>G58/D58</f>
        <v>#DIV/0!</v>
      </c>
      <c r="H59" s="301" t="e">
        <f>H58/D58</f>
        <v>#DIV/0!</v>
      </c>
    </row>
    <row r="60" spans="1:10" x14ac:dyDescent="0.25">
      <c r="A60" s="105"/>
      <c r="C60" s="43" t="s">
        <v>359</v>
      </c>
      <c r="E60" s="91" t="e">
        <f>IF(E59&gt;=(2/3),"Yes","No")</f>
        <v>#DIV/0!</v>
      </c>
      <c r="F60" s="91" t="e">
        <f>IF(F59&gt;=(2/3),"Yes","No")</f>
        <v>#DIV/0!</v>
      </c>
      <c r="G60" s="91" t="e">
        <f>IF(G59&gt;=(2/3),"Yes","No")</f>
        <v>#DIV/0!</v>
      </c>
      <c r="H60" s="150" t="e">
        <f>IF(H59&gt;=(2/3),"Yes","No")</f>
        <v>#DIV/0!</v>
      </c>
    </row>
    <row r="61" spans="1:10" x14ac:dyDescent="0.25">
      <c r="A61" s="105"/>
      <c r="B61" s="83"/>
      <c r="C61" s="83"/>
      <c r="D61" s="83"/>
      <c r="E61" s="151" t="e">
        <f>IF(E60="No", "Note A", "Note B")</f>
        <v>#DIV/0!</v>
      </c>
      <c r="F61" s="151" t="e">
        <f>IF(F60="No", "Note A", "Note B")</f>
        <v>#DIV/0!</v>
      </c>
      <c r="G61" s="151" t="e">
        <f>IF(G60="No", "Note A", "Note B")</f>
        <v>#DIV/0!</v>
      </c>
      <c r="H61" s="152" t="e">
        <f>IF(H60="No", "Note A", "Note B")</f>
        <v>#DIV/0!</v>
      </c>
    </row>
    <row r="62" spans="1:10" x14ac:dyDescent="0.25">
      <c r="A62" s="136" t="s">
        <v>360</v>
      </c>
      <c r="D62" s="153"/>
      <c r="E62" s="153"/>
      <c r="F62" s="153"/>
      <c r="G62" s="153"/>
      <c r="H62" s="75"/>
    </row>
    <row r="63" spans="1:10" x14ac:dyDescent="0.25">
      <c r="A63" s="105"/>
      <c r="B63" s="87" t="s">
        <v>354</v>
      </c>
      <c r="C63" s="79"/>
      <c r="D63" s="79"/>
      <c r="E63" s="79"/>
      <c r="F63" s="79"/>
      <c r="G63" s="79"/>
      <c r="H63" s="80"/>
      <c r="J63" s="138"/>
    </row>
    <row r="64" spans="1:10" x14ac:dyDescent="0.25">
      <c r="A64" s="105"/>
      <c r="B64" s="503"/>
      <c r="C64" s="503"/>
      <c r="D64" s="261"/>
      <c r="E64" s="262"/>
      <c r="F64" s="262"/>
      <c r="G64" s="263"/>
      <c r="H64" s="264"/>
      <c r="J64" s="131"/>
    </row>
    <row r="65" spans="1:10" x14ac:dyDescent="0.25">
      <c r="A65" s="105"/>
      <c r="B65" s="511"/>
      <c r="C65" s="512"/>
      <c r="D65" s="261"/>
      <c r="E65" s="262"/>
      <c r="F65" s="262"/>
      <c r="G65" s="263"/>
      <c r="H65" s="264"/>
      <c r="J65" s="131"/>
    </row>
    <row r="66" spans="1:10" x14ac:dyDescent="0.25">
      <c r="A66" s="105"/>
      <c r="B66" s="511"/>
      <c r="C66" s="512"/>
      <c r="D66" s="261"/>
      <c r="E66" s="262"/>
      <c r="F66" s="262"/>
      <c r="G66" s="263"/>
      <c r="H66" s="264"/>
      <c r="J66" s="131"/>
    </row>
    <row r="67" spans="1:10" x14ac:dyDescent="0.25">
      <c r="A67" s="105"/>
      <c r="B67" s="511"/>
      <c r="C67" s="512"/>
      <c r="D67" s="261"/>
      <c r="E67" s="262"/>
      <c r="F67" s="262"/>
      <c r="G67" s="263"/>
      <c r="H67" s="264"/>
      <c r="J67" s="131"/>
    </row>
    <row r="68" spans="1:10" x14ac:dyDescent="0.25">
      <c r="A68" s="105"/>
      <c r="B68" s="506" t="s">
        <v>288</v>
      </c>
      <c r="C68" s="508"/>
      <c r="D68" s="261"/>
      <c r="E68" s="262"/>
      <c r="F68" s="262"/>
      <c r="G68" s="263"/>
      <c r="H68" s="264"/>
      <c r="J68" s="131"/>
    </row>
    <row r="69" spans="1:10" x14ac:dyDescent="0.25">
      <c r="A69" s="105"/>
      <c r="B69" s="503"/>
      <c r="C69" s="503"/>
      <c r="D69" s="262"/>
      <c r="E69" s="262"/>
      <c r="F69" s="262"/>
      <c r="G69" s="265"/>
      <c r="H69" s="266"/>
    </row>
    <row r="70" spans="1:10" x14ac:dyDescent="0.25">
      <c r="A70" s="105"/>
      <c r="B70" s="87" t="s">
        <v>355</v>
      </c>
      <c r="C70" s="112"/>
      <c r="D70" s="139"/>
      <c r="E70" s="139"/>
      <c r="F70" s="139"/>
      <c r="G70" s="140"/>
      <c r="H70" s="141"/>
    </row>
    <row r="71" spans="1:10" x14ac:dyDescent="0.25">
      <c r="A71" s="105"/>
      <c r="B71" s="503"/>
      <c r="C71" s="503"/>
      <c r="D71" s="262"/>
      <c r="E71" s="262"/>
      <c r="F71" s="262"/>
      <c r="G71" s="265"/>
      <c r="H71" s="266"/>
    </row>
    <row r="72" spans="1:10" x14ac:dyDescent="0.25">
      <c r="A72" s="105"/>
      <c r="B72" s="511"/>
      <c r="C72" s="512"/>
      <c r="D72" s="262"/>
      <c r="E72" s="262"/>
      <c r="F72" s="262"/>
      <c r="G72" s="265"/>
      <c r="H72" s="266"/>
    </row>
    <row r="73" spans="1:10" x14ac:dyDescent="0.25">
      <c r="A73" s="105"/>
      <c r="B73" s="511"/>
      <c r="C73" s="512"/>
      <c r="D73" s="262"/>
      <c r="E73" s="262"/>
      <c r="F73" s="262"/>
      <c r="G73" s="265"/>
      <c r="H73" s="266"/>
    </row>
    <row r="74" spans="1:10" x14ac:dyDescent="0.25">
      <c r="A74" s="105"/>
      <c r="B74" s="511"/>
      <c r="C74" s="512"/>
      <c r="D74" s="262"/>
      <c r="E74" s="262"/>
      <c r="F74" s="262"/>
      <c r="G74" s="265"/>
      <c r="H74" s="266"/>
    </row>
    <row r="75" spans="1:10" x14ac:dyDescent="0.25">
      <c r="A75" s="105"/>
      <c r="B75" s="506" t="s">
        <v>288</v>
      </c>
      <c r="C75" s="508"/>
      <c r="D75" s="262"/>
      <c r="E75" s="262"/>
      <c r="F75" s="262"/>
      <c r="G75" s="265"/>
      <c r="H75" s="266"/>
    </row>
    <row r="76" spans="1:10" x14ac:dyDescent="0.25">
      <c r="A76" s="105"/>
      <c r="B76" s="503"/>
      <c r="C76" s="503"/>
      <c r="D76" s="262"/>
      <c r="E76" s="262"/>
      <c r="F76" s="262"/>
      <c r="G76" s="265"/>
      <c r="H76" s="266"/>
    </row>
    <row r="77" spans="1:10" x14ac:dyDescent="0.25">
      <c r="A77" s="105"/>
      <c r="B77" s="142"/>
      <c r="C77" s="119"/>
      <c r="D77" s="143">
        <f>SUM(D64:D76)</f>
        <v>0</v>
      </c>
      <c r="E77" s="144">
        <f>SUM(E64:E76)</f>
        <v>0</v>
      </c>
      <c r="F77" s="144">
        <f>SUM(F64:F76)</f>
        <v>0</v>
      </c>
      <c r="G77" s="143">
        <f>SUM(G64:G76)</f>
        <v>0</v>
      </c>
      <c r="H77" s="145">
        <f>SUM(H64:H76)</f>
        <v>0</v>
      </c>
    </row>
    <row r="78" spans="1:10" x14ac:dyDescent="0.25">
      <c r="A78" s="73" t="s">
        <v>301</v>
      </c>
      <c r="B78" s="49" t="s">
        <v>356</v>
      </c>
      <c r="C78" s="119"/>
      <c r="D78" s="146"/>
      <c r="E78" s="146"/>
      <c r="F78" s="146"/>
      <c r="G78" s="140"/>
      <c r="H78" s="141"/>
    </row>
    <row r="79" spans="1:10" x14ac:dyDescent="0.25">
      <c r="A79" s="105"/>
      <c r="C79" s="43" t="s">
        <v>357</v>
      </c>
      <c r="D79" s="143">
        <f>D77</f>
        <v>0</v>
      </c>
      <c r="E79" s="144">
        <f t="shared" ref="E79:H79" si="1">E77</f>
        <v>0</v>
      </c>
      <c r="F79" s="144">
        <f t="shared" si="1"/>
        <v>0</v>
      </c>
      <c r="G79" s="143">
        <f t="shared" si="1"/>
        <v>0</v>
      </c>
      <c r="H79" s="149">
        <f t="shared" si="1"/>
        <v>0</v>
      </c>
    </row>
    <row r="80" spans="1:10" x14ac:dyDescent="0.25">
      <c r="A80" s="105"/>
      <c r="C80" s="43" t="s">
        <v>358</v>
      </c>
      <c r="E80" s="300" t="e">
        <f>E79/D79</f>
        <v>#DIV/0!</v>
      </c>
      <c r="F80" s="300" t="e">
        <f>F79/D79</f>
        <v>#DIV/0!</v>
      </c>
      <c r="G80" s="300" t="e">
        <f>G79/D79</f>
        <v>#DIV/0!</v>
      </c>
      <c r="H80" s="301" t="e">
        <f>H79/D79</f>
        <v>#DIV/0!</v>
      </c>
    </row>
    <row r="81" spans="1:10" x14ac:dyDescent="0.25">
      <c r="A81" s="105"/>
      <c r="C81" s="43" t="s">
        <v>359</v>
      </c>
      <c r="E81" s="91" t="e">
        <f>IF(E80&gt;=(2/3),"Yes","No")</f>
        <v>#DIV/0!</v>
      </c>
      <c r="F81" s="91" t="e">
        <f>IF(F80&gt;=(2/3),"Yes","No")</f>
        <v>#DIV/0!</v>
      </c>
      <c r="G81" s="91" t="e">
        <f>IF(G80&gt;=(2/3),"Yes","No")</f>
        <v>#DIV/0!</v>
      </c>
      <c r="H81" s="150" t="e">
        <f>IF(H80&gt;=(2/3),"Yes","No")</f>
        <v>#DIV/0!</v>
      </c>
    </row>
    <row r="82" spans="1:10" x14ac:dyDescent="0.25">
      <c r="A82" s="105"/>
      <c r="B82" s="83"/>
      <c r="C82" s="83"/>
      <c r="D82" s="83"/>
      <c r="E82" s="151" t="e">
        <f>IF(E81="No", "Note A", "Note B")</f>
        <v>#DIV/0!</v>
      </c>
      <c r="F82" s="151" t="e">
        <f>IF(F81="No", "Note A", "Note B")</f>
        <v>#DIV/0!</v>
      </c>
      <c r="G82" s="151" t="e">
        <f>IF(G81="No", "Note A", "Note B")</f>
        <v>#DIV/0!</v>
      </c>
      <c r="H82" s="152" t="e">
        <f>IF(H81="No", "Note A", "Note B")</f>
        <v>#DIV/0!</v>
      </c>
    </row>
    <row r="83" spans="1:10" x14ac:dyDescent="0.25">
      <c r="A83" s="136" t="s">
        <v>361</v>
      </c>
      <c r="D83" s="153"/>
      <c r="E83" s="153"/>
      <c r="F83" s="153"/>
      <c r="G83" s="153"/>
      <c r="H83" s="75"/>
    </row>
    <row r="84" spans="1:10" x14ac:dyDescent="0.25">
      <c r="A84" s="105"/>
      <c r="B84" s="87" t="s">
        <v>354</v>
      </c>
      <c r="C84" s="79"/>
      <c r="D84" s="79"/>
      <c r="E84" s="79"/>
      <c r="F84" s="79"/>
      <c r="G84" s="79"/>
      <c r="H84" s="80"/>
    </row>
    <row r="85" spans="1:10" x14ac:dyDescent="0.25">
      <c r="A85" s="105"/>
      <c r="B85" s="503"/>
      <c r="C85" s="503"/>
      <c r="D85" s="261"/>
      <c r="E85" s="262"/>
      <c r="F85" s="262"/>
      <c r="G85" s="263"/>
      <c r="H85" s="264"/>
      <c r="J85" s="138"/>
    </row>
    <row r="86" spans="1:10" x14ac:dyDescent="0.25">
      <c r="A86" s="105"/>
      <c r="B86" s="511"/>
      <c r="C86" s="512"/>
      <c r="D86" s="261"/>
      <c r="E86" s="262"/>
      <c r="F86" s="262"/>
      <c r="G86" s="263"/>
      <c r="H86" s="264"/>
      <c r="J86" s="138"/>
    </row>
    <row r="87" spans="1:10" x14ac:dyDescent="0.25">
      <c r="A87" s="105"/>
      <c r="B87" s="511"/>
      <c r="C87" s="512"/>
      <c r="D87" s="261"/>
      <c r="E87" s="262"/>
      <c r="F87" s="262"/>
      <c r="G87" s="263"/>
      <c r="H87" s="264"/>
      <c r="J87" s="138"/>
    </row>
    <row r="88" spans="1:10" x14ac:dyDescent="0.25">
      <c r="A88" s="105"/>
      <c r="B88" s="511"/>
      <c r="C88" s="512"/>
      <c r="D88" s="261"/>
      <c r="E88" s="262"/>
      <c r="F88" s="262"/>
      <c r="G88" s="263"/>
      <c r="H88" s="264"/>
      <c r="J88" s="138"/>
    </row>
    <row r="89" spans="1:10" x14ac:dyDescent="0.25">
      <c r="A89" s="105"/>
      <c r="B89" s="506" t="s">
        <v>288</v>
      </c>
      <c r="C89" s="508"/>
      <c r="D89" s="261"/>
      <c r="E89" s="262"/>
      <c r="F89" s="262"/>
      <c r="G89" s="263"/>
      <c r="H89" s="264"/>
      <c r="J89" s="138"/>
    </row>
    <row r="90" spans="1:10" x14ac:dyDescent="0.25">
      <c r="A90" s="105"/>
      <c r="B90" s="503"/>
      <c r="C90" s="503"/>
      <c r="D90" s="262"/>
      <c r="E90" s="262"/>
      <c r="F90" s="262"/>
      <c r="G90" s="265"/>
      <c r="H90" s="266"/>
    </row>
    <row r="91" spans="1:10" x14ac:dyDescent="0.25">
      <c r="A91" s="105"/>
      <c r="B91" s="87" t="s">
        <v>355</v>
      </c>
      <c r="C91" s="112"/>
      <c r="D91" s="139"/>
      <c r="E91" s="139"/>
      <c r="F91" s="139"/>
      <c r="G91" s="140"/>
      <c r="H91" s="141"/>
    </row>
    <row r="92" spans="1:10" x14ac:dyDescent="0.25">
      <c r="A92" s="105"/>
      <c r="B92" s="503"/>
      <c r="C92" s="503"/>
      <c r="D92" s="262"/>
      <c r="E92" s="262"/>
      <c r="F92" s="262"/>
      <c r="G92" s="265"/>
      <c r="H92" s="266"/>
    </row>
    <row r="93" spans="1:10" x14ac:dyDescent="0.25">
      <c r="A93" s="105"/>
      <c r="B93" s="511"/>
      <c r="C93" s="512"/>
      <c r="D93" s="262"/>
      <c r="E93" s="262"/>
      <c r="F93" s="262"/>
      <c r="G93" s="265"/>
      <c r="H93" s="266"/>
    </row>
    <row r="94" spans="1:10" x14ac:dyDescent="0.25">
      <c r="A94" s="105"/>
      <c r="B94" s="511"/>
      <c r="C94" s="512"/>
      <c r="D94" s="262"/>
      <c r="E94" s="262"/>
      <c r="F94" s="262"/>
      <c r="G94" s="265"/>
      <c r="H94" s="266"/>
    </row>
    <row r="95" spans="1:10" x14ac:dyDescent="0.25">
      <c r="A95" s="105"/>
      <c r="B95" s="511"/>
      <c r="C95" s="512"/>
      <c r="D95" s="262"/>
      <c r="E95" s="262"/>
      <c r="F95" s="262"/>
      <c r="G95" s="265"/>
      <c r="H95" s="266"/>
    </row>
    <row r="96" spans="1:10" x14ac:dyDescent="0.25">
      <c r="A96" s="105"/>
      <c r="B96" s="506" t="s">
        <v>288</v>
      </c>
      <c r="C96" s="508"/>
      <c r="D96" s="262"/>
      <c r="E96" s="262"/>
      <c r="F96" s="262"/>
      <c r="G96" s="265"/>
      <c r="H96" s="266"/>
    </row>
    <row r="97" spans="1:10" x14ac:dyDescent="0.25">
      <c r="A97" s="105"/>
      <c r="B97" s="503"/>
      <c r="C97" s="503"/>
      <c r="D97" s="262"/>
      <c r="E97" s="262"/>
      <c r="F97" s="262"/>
      <c r="G97" s="265"/>
      <c r="H97" s="266"/>
    </row>
    <row r="98" spans="1:10" x14ac:dyDescent="0.25">
      <c r="A98" s="105"/>
      <c r="B98" s="142"/>
      <c r="C98" s="119"/>
      <c r="D98" s="143">
        <f>SUM(D85:D97)</f>
        <v>0</v>
      </c>
      <c r="E98" s="144">
        <f>SUM(E85:E97)</f>
        <v>0</v>
      </c>
      <c r="F98" s="144">
        <f>SUM(F85:F97)</f>
        <v>0</v>
      </c>
      <c r="G98" s="143">
        <f>SUM(G85:G97)</f>
        <v>0</v>
      </c>
      <c r="H98" s="145">
        <f>SUM(H85:H97)</f>
        <v>0</v>
      </c>
    </row>
    <row r="99" spans="1:10" x14ac:dyDescent="0.25">
      <c r="A99" s="73" t="s">
        <v>301</v>
      </c>
      <c r="B99" s="49" t="s">
        <v>356</v>
      </c>
      <c r="C99" s="119"/>
      <c r="D99" s="146"/>
      <c r="E99" s="146"/>
      <c r="F99" s="146"/>
      <c r="G99" s="140"/>
      <c r="H99" s="141"/>
    </row>
    <row r="100" spans="1:10" x14ac:dyDescent="0.25">
      <c r="A100" s="105"/>
      <c r="C100" s="43" t="s">
        <v>357</v>
      </c>
      <c r="D100" s="143">
        <f>D98</f>
        <v>0</v>
      </c>
      <c r="E100" s="144">
        <f t="shared" ref="E100:H100" si="2">E98</f>
        <v>0</v>
      </c>
      <c r="F100" s="144">
        <f t="shared" si="2"/>
        <v>0</v>
      </c>
      <c r="G100" s="143">
        <f t="shared" si="2"/>
        <v>0</v>
      </c>
      <c r="H100" s="149">
        <f t="shared" si="2"/>
        <v>0</v>
      </c>
    </row>
    <row r="101" spans="1:10" x14ac:dyDescent="0.25">
      <c r="A101" s="105"/>
      <c r="C101" s="43" t="s">
        <v>358</v>
      </c>
      <c r="E101" s="300" t="e">
        <f>E100/D100</f>
        <v>#DIV/0!</v>
      </c>
      <c r="F101" s="300" t="e">
        <f>F100/D100</f>
        <v>#DIV/0!</v>
      </c>
      <c r="G101" s="300" t="e">
        <f>G100/D100</f>
        <v>#DIV/0!</v>
      </c>
      <c r="H101" s="301" t="e">
        <f>H100/D100</f>
        <v>#DIV/0!</v>
      </c>
    </row>
    <row r="102" spans="1:10" x14ac:dyDescent="0.25">
      <c r="A102" s="105"/>
      <c r="C102" s="43" t="s">
        <v>359</v>
      </c>
      <c r="E102" s="91" t="e">
        <f>IF(E101&gt;=(2/3),"Yes","No")</f>
        <v>#DIV/0!</v>
      </c>
      <c r="F102" s="91" t="e">
        <f>IF(F101&gt;=(2/3),"Yes","No")</f>
        <v>#DIV/0!</v>
      </c>
      <c r="G102" s="91" t="e">
        <f>IF(G101&gt;=(2/3),"Yes","No")</f>
        <v>#DIV/0!</v>
      </c>
      <c r="H102" s="150" t="e">
        <f>IF(H101&gt;=(2/3),"Yes","No")</f>
        <v>#DIV/0!</v>
      </c>
    </row>
    <row r="103" spans="1:10"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25">
      <c r="A104" s="136" t="s">
        <v>362</v>
      </c>
      <c r="D104" s="153"/>
      <c r="E104" s="153"/>
      <c r="F104" s="153"/>
      <c r="G104" s="153"/>
      <c r="H104" s="75"/>
    </row>
    <row r="105" spans="1:10" x14ac:dyDescent="0.25">
      <c r="A105" s="105"/>
      <c r="B105" s="87" t="s">
        <v>354</v>
      </c>
      <c r="C105" s="79"/>
      <c r="D105" s="79"/>
      <c r="E105" s="79"/>
      <c r="F105" s="79"/>
      <c r="G105" s="79"/>
      <c r="H105" s="80"/>
    </row>
    <row r="106" spans="1:10" x14ac:dyDescent="0.25">
      <c r="A106" s="105"/>
      <c r="B106" s="503"/>
      <c r="C106" s="503"/>
      <c r="D106" s="261"/>
      <c r="E106" s="262"/>
      <c r="F106" s="262"/>
      <c r="G106" s="263"/>
      <c r="H106" s="264"/>
      <c r="J106" s="138"/>
    </row>
    <row r="107" spans="1:10" x14ac:dyDescent="0.25">
      <c r="A107" s="105"/>
      <c r="B107" s="511"/>
      <c r="C107" s="512"/>
      <c r="D107" s="261"/>
      <c r="E107" s="262"/>
      <c r="F107" s="262"/>
      <c r="G107" s="263"/>
      <c r="H107" s="264"/>
      <c r="J107" s="138"/>
    </row>
    <row r="108" spans="1:10" x14ac:dyDescent="0.25">
      <c r="A108" s="105"/>
      <c r="B108" s="511"/>
      <c r="C108" s="512"/>
      <c r="D108" s="261"/>
      <c r="E108" s="262"/>
      <c r="F108" s="262"/>
      <c r="G108" s="263"/>
      <c r="H108" s="264"/>
      <c r="J108" s="138"/>
    </row>
    <row r="109" spans="1:10" x14ac:dyDescent="0.25">
      <c r="A109" s="105"/>
      <c r="B109" s="511"/>
      <c r="C109" s="512"/>
      <c r="D109" s="261"/>
      <c r="E109" s="262"/>
      <c r="F109" s="262"/>
      <c r="G109" s="263"/>
      <c r="H109" s="264"/>
      <c r="J109" s="138"/>
    </row>
    <row r="110" spans="1:10" x14ac:dyDescent="0.25">
      <c r="A110" s="105"/>
      <c r="B110" s="506" t="s">
        <v>288</v>
      </c>
      <c r="C110" s="508"/>
      <c r="D110" s="261"/>
      <c r="E110" s="262"/>
      <c r="F110" s="262"/>
      <c r="G110" s="263"/>
      <c r="H110" s="264"/>
      <c r="J110" s="138"/>
    </row>
    <row r="111" spans="1:10" x14ac:dyDescent="0.25">
      <c r="A111" s="105"/>
      <c r="B111" s="503"/>
      <c r="C111" s="503"/>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503"/>
      <c r="C113" s="503"/>
      <c r="D113" s="262"/>
      <c r="E113" s="262"/>
      <c r="F113" s="262"/>
      <c r="G113" s="265"/>
      <c r="H113" s="266"/>
    </row>
    <row r="114" spans="1:8" x14ac:dyDescent="0.25">
      <c r="A114" s="105"/>
      <c r="B114" s="511"/>
      <c r="C114" s="512"/>
      <c r="D114" s="262"/>
      <c r="E114" s="262"/>
      <c r="F114" s="262"/>
      <c r="G114" s="265"/>
      <c r="H114" s="266"/>
    </row>
    <row r="115" spans="1:8" x14ac:dyDescent="0.25">
      <c r="A115" s="105"/>
      <c r="B115" s="511"/>
      <c r="C115" s="512"/>
      <c r="D115" s="262"/>
      <c r="E115" s="262"/>
      <c r="F115" s="262"/>
      <c r="G115" s="265"/>
      <c r="H115" s="266"/>
    </row>
    <row r="116" spans="1:8" x14ac:dyDescent="0.25">
      <c r="A116" s="105"/>
      <c r="B116" s="511"/>
      <c r="C116" s="512"/>
      <c r="D116" s="262"/>
      <c r="E116" s="262"/>
      <c r="F116" s="262"/>
      <c r="G116" s="265"/>
      <c r="H116" s="266"/>
    </row>
    <row r="117" spans="1:8" x14ac:dyDescent="0.25">
      <c r="A117" s="105"/>
      <c r="B117" s="506" t="s">
        <v>288</v>
      </c>
      <c r="C117" s="508"/>
      <c r="D117" s="262"/>
      <c r="E117" s="262"/>
      <c r="F117" s="262"/>
      <c r="G117" s="265"/>
      <c r="H117" s="266"/>
    </row>
    <row r="118" spans="1:8" x14ac:dyDescent="0.25">
      <c r="A118" s="105"/>
      <c r="B118" s="503"/>
      <c r="C118" s="50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29" t="s">
        <v>366</v>
      </c>
      <c r="D127" s="529"/>
      <c r="E127" s="529"/>
      <c r="F127" s="529"/>
      <c r="G127" s="529"/>
      <c r="H127" s="530"/>
    </row>
    <row r="128" spans="1:8" x14ac:dyDescent="0.25">
      <c r="A128" s="105"/>
      <c r="B128" s="156"/>
      <c r="C128" s="529"/>
      <c r="D128" s="529"/>
      <c r="E128" s="529"/>
      <c r="F128" s="529"/>
      <c r="G128" s="529"/>
      <c r="H128" s="530"/>
    </row>
    <row r="129" spans="1:10" x14ac:dyDescent="0.25">
      <c r="A129" s="105"/>
      <c r="E129" s="91"/>
      <c r="F129" s="91"/>
      <c r="G129" s="91"/>
      <c r="H129" s="150"/>
    </row>
    <row r="130" spans="1:10" x14ac:dyDescent="0.25">
      <c r="A130" s="73" t="s">
        <v>304</v>
      </c>
      <c r="B130" s="49" t="s">
        <v>367</v>
      </c>
      <c r="E130" s="91"/>
      <c r="F130" s="91"/>
      <c r="G130" s="91"/>
      <c r="H130" s="150"/>
    </row>
    <row r="131" spans="1:10" x14ac:dyDescent="0.25">
      <c r="A131" s="105"/>
      <c r="B131" s="518" t="s">
        <v>368</v>
      </c>
      <c r="C131" s="518"/>
      <c r="D131" s="518"/>
      <c r="E131" s="518"/>
      <c r="F131" s="518"/>
      <c r="G131" s="518"/>
      <c r="H131" s="519"/>
    </row>
    <row r="132" spans="1:10" x14ac:dyDescent="0.25">
      <c r="A132" s="73"/>
      <c r="B132" s="518"/>
      <c r="C132" s="518"/>
      <c r="D132" s="518"/>
      <c r="E132" s="518"/>
      <c r="F132" s="518"/>
      <c r="G132" s="518"/>
      <c r="H132" s="519"/>
    </row>
    <row r="133" spans="1:10" x14ac:dyDescent="0.25">
      <c r="A133" s="73"/>
      <c r="B133" s="518"/>
      <c r="C133" s="518"/>
      <c r="D133" s="518"/>
      <c r="E133" s="518"/>
      <c r="F133" s="518"/>
      <c r="G133" s="518"/>
      <c r="H133" s="519"/>
    </row>
    <row r="134" spans="1:10" x14ac:dyDescent="0.25">
      <c r="A134" s="73"/>
      <c r="E134" s="91"/>
      <c r="F134" s="91"/>
      <c r="G134" s="91"/>
      <c r="H134" s="150"/>
    </row>
    <row r="135" spans="1:10" x14ac:dyDescent="0.25">
      <c r="A135" s="73"/>
      <c r="B135" s="518" t="s">
        <v>369</v>
      </c>
      <c r="C135" s="518"/>
      <c r="D135" s="518"/>
      <c r="E135" s="518"/>
      <c r="F135" s="518"/>
      <c r="G135" s="518"/>
      <c r="H135" s="519"/>
    </row>
    <row r="136" spans="1:10" x14ac:dyDescent="0.25">
      <c r="A136" s="73"/>
      <c r="B136" s="518"/>
      <c r="C136" s="518"/>
      <c r="D136" s="518"/>
      <c r="E136" s="518"/>
      <c r="F136" s="518"/>
      <c r="G136" s="518"/>
      <c r="H136" s="519"/>
    </row>
    <row r="137" spans="1:10" x14ac:dyDescent="0.25">
      <c r="A137" s="73"/>
      <c r="B137" s="518"/>
      <c r="C137" s="518"/>
      <c r="D137" s="518"/>
      <c r="E137" s="518"/>
      <c r="F137" s="518"/>
      <c r="G137" s="518"/>
      <c r="H137" s="519"/>
    </row>
    <row r="138" spans="1:10" x14ac:dyDescent="0.25">
      <c r="A138" s="73"/>
      <c r="B138" s="518"/>
      <c r="C138" s="518"/>
      <c r="D138" s="518"/>
      <c r="E138" s="518"/>
      <c r="F138" s="518"/>
      <c r="G138" s="518"/>
      <c r="H138" s="519"/>
    </row>
    <row r="139" spans="1:10" x14ac:dyDescent="0.25">
      <c r="A139" s="73"/>
      <c r="B139" s="518"/>
      <c r="C139" s="518"/>
      <c r="D139" s="518"/>
      <c r="E139" s="518"/>
      <c r="F139" s="518"/>
      <c r="G139" s="518"/>
      <c r="H139" s="519"/>
    </row>
    <row r="140" spans="1:10" x14ac:dyDescent="0.25">
      <c r="A140" s="73"/>
      <c r="E140" s="91"/>
      <c r="F140" s="91"/>
      <c r="G140" s="91"/>
      <c r="H140" s="150"/>
    </row>
    <row r="141" spans="1:10" x14ac:dyDescent="0.25">
      <c r="A141" s="73"/>
      <c r="B141" s="49" t="s">
        <v>275</v>
      </c>
      <c r="D141" s="504"/>
      <c r="E141" s="504"/>
      <c r="F141" s="504"/>
      <c r="G141" s="504"/>
      <c r="H141" s="505"/>
      <c r="J141" s="131"/>
    </row>
    <row r="142" spans="1:10" x14ac:dyDescent="0.25">
      <c r="A142" s="73"/>
      <c r="D142" s="77"/>
      <c r="E142" s="157"/>
      <c r="F142" s="157"/>
      <c r="G142" s="157"/>
      <c r="H142" s="158"/>
    </row>
    <row r="143" spans="1:10" x14ac:dyDescent="0.25">
      <c r="A143" s="73"/>
      <c r="D143" s="77" t="s">
        <v>370</v>
      </c>
      <c r="E143" s="157" t="s">
        <v>371</v>
      </c>
      <c r="F143" s="157" t="s">
        <v>372</v>
      </c>
      <c r="G143" s="157"/>
      <c r="H143" s="158"/>
    </row>
    <row r="144" spans="1:10" x14ac:dyDescent="0.25">
      <c r="A144" s="73"/>
      <c r="B144" s="159" t="s">
        <v>373</v>
      </c>
      <c r="C144" s="83"/>
      <c r="D144" s="160" t="s">
        <v>374</v>
      </c>
      <c r="E144" s="161" t="s">
        <v>375</v>
      </c>
      <c r="F144" s="161" t="s">
        <v>376</v>
      </c>
      <c r="G144" s="533" t="s">
        <v>377</v>
      </c>
      <c r="H144" s="534"/>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27"/>
      <c r="H146" s="528"/>
    </row>
    <row r="147" spans="1:8" x14ac:dyDescent="0.25">
      <c r="A147" s="73"/>
      <c r="D147" s="285"/>
      <c r="E147" s="262"/>
      <c r="F147" s="90" t="e">
        <f>E147/E152</f>
        <v>#DIV/0!</v>
      </c>
      <c r="G147" s="527"/>
      <c r="H147" s="528"/>
    </row>
    <row r="148" spans="1:8" x14ac:dyDescent="0.25">
      <c r="A148" s="73"/>
      <c r="D148" s="285"/>
      <c r="E148" s="262"/>
      <c r="F148" s="90" t="e">
        <f>E148/E152</f>
        <v>#DIV/0!</v>
      </c>
      <c r="G148" s="527"/>
      <c r="H148" s="528"/>
    </row>
    <row r="149" spans="1:8" x14ac:dyDescent="0.25">
      <c r="A149" s="73"/>
      <c r="D149" s="285"/>
      <c r="E149" s="262"/>
      <c r="F149" s="90" t="e">
        <f>E149/E152</f>
        <v>#DIV/0!</v>
      </c>
      <c r="G149" s="527"/>
      <c r="H149" s="528"/>
    </row>
    <row r="150" spans="1:8" x14ac:dyDescent="0.25">
      <c r="A150" s="73"/>
      <c r="D150" s="285"/>
      <c r="E150" s="262"/>
      <c r="F150" s="90" t="e">
        <f>E150/E152</f>
        <v>#DIV/0!</v>
      </c>
      <c r="G150" s="527"/>
      <c r="H150" s="528"/>
    </row>
    <row r="151" spans="1:8" x14ac:dyDescent="0.25">
      <c r="A151" s="73"/>
      <c r="D151" s="286"/>
      <c r="E151" s="268"/>
      <c r="F151" s="90" t="e">
        <f>E151/E152</f>
        <v>#DIV/0!</v>
      </c>
      <c r="G151" s="531"/>
      <c r="H151" s="532"/>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27"/>
      <c r="H155" s="528"/>
    </row>
    <row r="156" spans="1:8" x14ac:dyDescent="0.25">
      <c r="A156" s="73"/>
      <c r="D156" s="285"/>
      <c r="E156" s="262"/>
      <c r="F156" s="90" t="e">
        <f>E156/E161</f>
        <v>#DIV/0!</v>
      </c>
      <c r="G156" s="527"/>
      <c r="H156" s="528"/>
    </row>
    <row r="157" spans="1:8" x14ac:dyDescent="0.25">
      <c r="A157" s="73"/>
      <c r="D157" s="285"/>
      <c r="E157" s="262"/>
      <c r="F157" s="90" t="e">
        <f>E157/E161</f>
        <v>#DIV/0!</v>
      </c>
      <c r="G157" s="527"/>
      <c r="H157" s="528"/>
    </row>
    <row r="158" spans="1:8" x14ac:dyDescent="0.25">
      <c r="A158" s="73"/>
      <c r="D158" s="285"/>
      <c r="E158" s="262"/>
      <c r="F158" s="90" t="e">
        <f>E158/E161</f>
        <v>#DIV/0!</v>
      </c>
      <c r="G158" s="527"/>
      <c r="H158" s="528"/>
    </row>
    <row r="159" spans="1:8" x14ac:dyDescent="0.25">
      <c r="A159" s="73"/>
      <c r="D159" s="285"/>
      <c r="E159" s="262"/>
      <c r="F159" s="90" t="e">
        <f>E159/E161</f>
        <v>#DIV/0!</v>
      </c>
      <c r="G159" s="527"/>
      <c r="H159" s="528"/>
    </row>
    <row r="160" spans="1:8" x14ac:dyDescent="0.25">
      <c r="A160" s="73"/>
      <c r="D160" s="286"/>
      <c r="E160" s="268"/>
      <c r="F160" s="90" t="e">
        <f>E160/E161</f>
        <v>#DIV/0!</v>
      </c>
      <c r="G160" s="531"/>
      <c r="H160" s="532"/>
    </row>
    <row r="161" spans="1:11" x14ac:dyDescent="0.25">
      <c r="A161" s="73"/>
      <c r="D161" s="163" t="s">
        <v>381</v>
      </c>
      <c r="E161" s="164">
        <f>SUM(E155:E160)</f>
        <v>0</v>
      </c>
      <c r="F161" s="91"/>
      <c r="G161" s="165" t="s">
        <v>380</v>
      </c>
      <c r="H161" s="290"/>
    </row>
    <row r="162" spans="1:11" x14ac:dyDescent="0.25">
      <c r="A162" s="73"/>
      <c r="D162" s="163"/>
      <c r="E162" s="139"/>
      <c r="F162" s="91"/>
      <c r="G162" s="165"/>
      <c r="H162" s="166"/>
    </row>
    <row r="163" spans="1:11" x14ac:dyDescent="0.25">
      <c r="A163" s="105"/>
      <c r="B163" s="43" t="s">
        <v>378</v>
      </c>
      <c r="C163" s="43" t="s">
        <v>382</v>
      </c>
      <c r="E163" s="91"/>
      <c r="F163" s="91"/>
      <c r="G163" s="91"/>
      <c r="H163" s="150"/>
      <c r="I163" s="178"/>
      <c r="J163" s="131"/>
    </row>
    <row r="164" spans="1:11" x14ac:dyDescent="0.25">
      <c r="A164" s="105"/>
      <c r="C164" s="162" t="e">
        <f>IF(G60="Yes", "Complete Analysis", "N/A - Do Not Complete")</f>
        <v>#DIV/0!</v>
      </c>
      <c r="D164" s="285"/>
      <c r="E164" s="261"/>
      <c r="F164" s="90" t="e">
        <f>E164/$E$168</f>
        <v>#DIV/0!</v>
      </c>
      <c r="G164" s="527"/>
      <c r="H164" s="528"/>
      <c r="J164" s="138"/>
    </row>
    <row r="165" spans="1:11" x14ac:dyDescent="0.25">
      <c r="A165" s="105"/>
      <c r="C165" s="162"/>
      <c r="D165" s="285"/>
      <c r="E165" s="261"/>
      <c r="F165" s="90" t="e">
        <f>E165/$E$168</f>
        <v>#DIV/0!</v>
      </c>
      <c r="G165" s="527"/>
      <c r="H165" s="528"/>
      <c r="J165" s="138"/>
    </row>
    <row r="166" spans="1:11" x14ac:dyDescent="0.25">
      <c r="A166" s="105"/>
      <c r="D166" s="287"/>
      <c r="E166" s="261"/>
      <c r="F166" s="90" t="e">
        <f>E166/$E$168</f>
        <v>#DIV/0!</v>
      </c>
      <c r="G166" s="527"/>
      <c r="H166" s="528"/>
    </row>
    <row r="167" spans="1:11" x14ac:dyDescent="0.25">
      <c r="A167" s="105"/>
      <c r="D167" s="286"/>
      <c r="E167" s="261"/>
      <c r="F167" s="90" t="e">
        <f>E167/$E$168</f>
        <v>#DIV/0!</v>
      </c>
      <c r="G167" s="531"/>
      <c r="H167" s="532"/>
    </row>
    <row r="168" spans="1:11" x14ac:dyDescent="0.25">
      <c r="A168" s="105"/>
      <c r="D168" s="163" t="s">
        <v>383</v>
      </c>
      <c r="E168" s="167">
        <f>SUM(E164:E167)</f>
        <v>0</v>
      </c>
      <c r="F168" s="91"/>
      <c r="G168" s="165" t="s">
        <v>380</v>
      </c>
      <c r="H168" s="290"/>
    </row>
    <row r="169" spans="1:11" x14ac:dyDescent="0.25">
      <c r="A169" s="105"/>
      <c r="E169" s="91"/>
      <c r="F169" s="91"/>
      <c r="G169" s="91"/>
      <c r="H169" s="150"/>
    </row>
    <row r="170" spans="1:11" x14ac:dyDescent="0.25">
      <c r="A170" s="105"/>
      <c r="B170" s="43" t="s">
        <v>378</v>
      </c>
      <c r="C170" s="43" t="s">
        <v>384</v>
      </c>
      <c r="E170" s="91"/>
      <c r="F170" s="91"/>
      <c r="G170" s="91"/>
      <c r="H170" s="150"/>
      <c r="I170" s="178"/>
      <c r="J170" s="138"/>
    </row>
    <row r="171" spans="1:11" x14ac:dyDescent="0.25">
      <c r="A171" s="105"/>
      <c r="C171" s="162" t="e">
        <f>IF(G81 ="Yes", "Complete Analysis", "N/A - Do Not Complete")</f>
        <v>#DIV/0!</v>
      </c>
      <c r="D171" s="285"/>
      <c r="E171" s="261"/>
      <c r="F171" s="90" t="e">
        <f>E171/$E$176</f>
        <v>#DIV/0!</v>
      </c>
      <c r="G171" s="527"/>
      <c r="H171" s="528"/>
      <c r="J171" s="131"/>
    </row>
    <row r="172" spans="1:11" x14ac:dyDescent="0.25">
      <c r="A172" s="105"/>
      <c r="C172" s="162"/>
      <c r="D172" s="285"/>
      <c r="E172" s="261"/>
      <c r="F172" s="90" t="e">
        <f>E172/$E$176</f>
        <v>#DIV/0!</v>
      </c>
      <c r="G172" s="527"/>
      <c r="H172" s="528"/>
      <c r="K172" s="131"/>
    </row>
    <row r="173" spans="1:11" x14ac:dyDescent="0.25">
      <c r="A173" s="105"/>
      <c r="D173" s="287"/>
      <c r="E173" s="261"/>
      <c r="F173" s="90" t="e">
        <f>E173/$E$176</f>
        <v>#DIV/0!</v>
      </c>
      <c r="G173" s="527"/>
      <c r="H173" s="528"/>
    </row>
    <row r="174" spans="1:11" x14ac:dyDescent="0.25">
      <c r="A174" s="105"/>
      <c r="D174" s="287"/>
      <c r="E174" s="261"/>
      <c r="F174" s="90" t="e">
        <f>E174/$E$176</f>
        <v>#DIV/0!</v>
      </c>
      <c r="G174" s="527"/>
      <c r="H174" s="528"/>
    </row>
    <row r="175" spans="1:11" x14ac:dyDescent="0.25">
      <c r="A175" s="105"/>
      <c r="D175" s="286"/>
      <c r="E175" s="261"/>
      <c r="F175" s="90" t="e">
        <f>E175/$E$176</f>
        <v>#DIV/0!</v>
      </c>
      <c r="G175" s="531"/>
      <c r="H175" s="532"/>
    </row>
    <row r="176" spans="1:11" x14ac:dyDescent="0.25">
      <c r="A176" s="105"/>
      <c r="D176" s="163" t="s">
        <v>383</v>
      </c>
      <c r="E176" s="167">
        <f>SUM(E171:E175)</f>
        <v>0</v>
      </c>
      <c r="F176" s="91"/>
      <c r="G176" s="165" t="s">
        <v>380</v>
      </c>
      <c r="H176" s="290"/>
    </row>
    <row r="177" spans="1:11" x14ac:dyDescent="0.25">
      <c r="A177" s="105"/>
      <c r="E177" s="91"/>
      <c r="F177" s="91"/>
      <c r="G177" s="91"/>
      <c r="H177" s="150"/>
    </row>
    <row r="178" spans="1:11" x14ac:dyDescent="0.25">
      <c r="A178" s="105"/>
      <c r="B178" s="43" t="s">
        <v>378</v>
      </c>
      <c r="C178" s="43" t="s">
        <v>385</v>
      </c>
      <c r="E178" s="91"/>
      <c r="F178" s="91"/>
      <c r="G178" s="91"/>
      <c r="H178" s="150"/>
      <c r="J178" s="138"/>
    </row>
    <row r="179" spans="1:11" x14ac:dyDescent="0.25">
      <c r="A179" s="105"/>
      <c r="C179" s="162" t="e">
        <f>IF(G102="Yes", "Complete Analysis", "N/A - Do Not Complete")</f>
        <v>#DIV/0!</v>
      </c>
      <c r="D179" s="285"/>
      <c r="E179" s="261"/>
      <c r="F179" s="90" t="e">
        <f>E179/$E$187</f>
        <v>#DIV/0!</v>
      </c>
      <c r="G179" s="527"/>
      <c r="H179" s="528"/>
      <c r="J179" s="131"/>
    </row>
    <row r="180" spans="1:11" x14ac:dyDescent="0.25">
      <c r="A180" s="105"/>
      <c r="C180" s="162"/>
      <c r="D180" s="285"/>
      <c r="E180" s="261"/>
      <c r="F180" s="90" t="e">
        <f>E180/$E$187</f>
        <v>#DIV/0!</v>
      </c>
      <c r="G180" s="527"/>
      <c r="H180" s="528"/>
      <c r="K180" s="131"/>
    </row>
    <row r="181" spans="1:11" x14ac:dyDescent="0.25">
      <c r="A181" s="105"/>
      <c r="C181" s="162"/>
      <c r="D181" s="287"/>
      <c r="E181" s="261"/>
      <c r="F181" s="90"/>
      <c r="G181" s="527"/>
      <c r="H181" s="528"/>
      <c r="K181" s="131"/>
    </row>
    <row r="182" spans="1:11" x14ac:dyDescent="0.25">
      <c r="A182" s="105"/>
      <c r="C182" s="162"/>
      <c r="D182" s="287"/>
      <c r="E182" s="261"/>
      <c r="F182" s="90" t="e">
        <f>E182/$E$187</f>
        <v>#DIV/0!</v>
      </c>
      <c r="G182" s="527"/>
      <c r="H182" s="528"/>
      <c r="K182" s="131"/>
    </row>
    <row r="183" spans="1:11" x14ac:dyDescent="0.25">
      <c r="A183" s="105"/>
      <c r="C183" s="162"/>
      <c r="D183" s="287"/>
      <c r="E183" s="261"/>
      <c r="F183" s="90" t="e">
        <f>E183/$E$187</f>
        <v>#DIV/0!</v>
      </c>
      <c r="G183" s="527"/>
      <c r="H183" s="528"/>
      <c r="K183" s="131"/>
    </row>
    <row r="184" spans="1:11" x14ac:dyDescent="0.25">
      <c r="A184" s="105"/>
      <c r="C184" s="162"/>
      <c r="D184" s="287"/>
      <c r="E184" s="261"/>
      <c r="F184" s="90" t="e">
        <f>E184/$E$187</f>
        <v>#DIV/0!</v>
      </c>
      <c r="G184" s="527"/>
      <c r="H184" s="528"/>
      <c r="K184" s="131"/>
    </row>
    <row r="185" spans="1:11" x14ac:dyDescent="0.25">
      <c r="A185" s="105"/>
      <c r="D185" s="287"/>
      <c r="E185" s="261"/>
      <c r="F185" s="90" t="e">
        <f>E185/$E$187</f>
        <v>#DIV/0!</v>
      </c>
      <c r="G185" s="527"/>
      <c r="H185" s="528"/>
    </row>
    <row r="186" spans="1:11" x14ac:dyDescent="0.25">
      <c r="A186" s="105"/>
      <c r="D186" s="286"/>
      <c r="E186" s="261"/>
      <c r="F186" s="90" t="e">
        <f>E186/$E$187</f>
        <v>#DIV/0!</v>
      </c>
      <c r="G186" s="531"/>
      <c r="H186" s="532"/>
    </row>
    <row r="187" spans="1:11" x14ac:dyDescent="0.25">
      <c r="A187" s="105"/>
      <c r="D187" s="163" t="s">
        <v>383</v>
      </c>
      <c r="E187" s="167">
        <f>SUM(E179:E186)</f>
        <v>0</v>
      </c>
      <c r="F187" s="91"/>
      <c r="G187" s="165" t="s">
        <v>380</v>
      </c>
      <c r="H187" s="290"/>
    </row>
    <row r="188" spans="1:11" x14ac:dyDescent="0.25">
      <c r="A188" s="105"/>
      <c r="E188" s="91"/>
      <c r="F188" s="91"/>
      <c r="G188" s="91"/>
      <c r="H188" s="150"/>
    </row>
    <row r="189" spans="1:11" x14ac:dyDescent="0.25">
      <c r="A189" s="105"/>
      <c r="B189" s="43" t="s">
        <v>378</v>
      </c>
      <c r="C189" s="43" t="s">
        <v>386</v>
      </c>
      <c r="E189" s="91"/>
      <c r="F189" s="91"/>
      <c r="G189" s="91"/>
      <c r="H189" s="150"/>
      <c r="J189" s="138"/>
    </row>
    <row r="190" spans="1:11" x14ac:dyDescent="0.25">
      <c r="A190" s="105"/>
      <c r="C190" s="162" t="e">
        <f>IF(G123="Yes", "Complete Analysis", "N/A - Do Not Complete")</f>
        <v>#DIV/0!</v>
      </c>
      <c r="D190" s="285"/>
      <c r="E190" s="261"/>
      <c r="F190" s="90" t="e">
        <f>E190/$E$194</f>
        <v>#DIV/0!</v>
      </c>
      <c r="G190" s="527"/>
      <c r="H190" s="528"/>
      <c r="J190" s="131"/>
    </row>
    <row r="191" spans="1:11" x14ac:dyDescent="0.25">
      <c r="A191" s="105"/>
      <c r="C191" s="162"/>
      <c r="D191" s="285"/>
      <c r="E191" s="261"/>
      <c r="F191" s="90" t="e">
        <f>E191/$E$194</f>
        <v>#DIV/0!</v>
      </c>
      <c r="G191" s="527"/>
      <c r="H191" s="528"/>
      <c r="K191" s="131"/>
    </row>
    <row r="192" spans="1:11" x14ac:dyDescent="0.25">
      <c r="A192" s="105"/>
      <c r="D192" s="287"/>
      <c r="E192" s="261"/>
      <c r="F192" s="90" t="e">
        <f>E192/$E$194</f>
        <v>#DIV/0!</v>
      </c>
      <c r="G192" s="527"/>
      <c r="H192" s="528"/>
    </row>
    <row r="193" spans="1:10" x14ac:dyDescent="0.25">
      <c r="A193" s="105"/>
      <c r="D193" s="286"/>
      <c r="E193" s="261"/>
      <c r="F193" s="90" t="e">
        <f>E193/$E$194</f>
        <v>#DIV/0!</v>
      </c>
      <c r="G193" s="531"/>
      <c r="H193" s="532"/>
    </row>
    <row r="194" spans="1:10" x14ac:dyDescent="0.25">
      <c r="A194" s="105"/>
      <c r="D194" s="163" t="s">
        <v>383</v>
      </c>
      <c r="E194" s="167">
        <f>SUM(E190:E193)</f>
        <v>0</v>
      </c>
      <c r="F194" s="91"/>
      <c r="G194" s="165" t="s">
        <v>380</v>
      </c>
      <c r="H194" s="290"/>
    </row>
    <row r="195" spans="1:10" x14ac:dyDescent="0.25">
      <c r="A195" s="105"/>
      <c r="E195" s="91"/>
      <c r="F195" s="91"/>
      <c r="G195" s="91"/>
      <c r="H195" s="150"/>
    </row>
    <row r="196" spans="1:10" x14ac:dyDescent="0.25">
      <c r="A196" s="105"/>
      <c r="B196" s="43" t="s">
        <v>378</v>
      </c>
      <c r="C196" s="43" t="s">
        <v>387</v>
      </c>
      <c r="E196" s="91"/>
      <c r="F196" s="91"/>
      <c r="G196" s="91"/>
      <c r="H196" s="150"/>
    </row>
    <row r="197" spans="1:10" x14ac:dyDescent="0.25">
      <c r="A197" s="105"/>
      <c r="C197" s="162" t="e">
        <f>IF(H60="Yes", "Complete Analysis", "N/A - Do Not Complete")</f>
        <v>#DIV/0!</v>
      </c>
      <c r="D197" s="288"/>
      <c r="E197" s="261"/>
      <c r="F197" s="90" t="e">
        <f>E197/E199</f>
        <v>#DIV/0!</v>
      </c>
      <c r="G197" s="527"/>
      <c r="H197" s="528"/>
    </row>
    <row r="198" spans="1:10" x14ac:dyDescent="0.25">
      <c r="A198" s="105"/>
      <c r="C198" s="162"/>
      <c r="D198" s="286"/>
      <c r="E198" s="269"/>
      <c r="F198" s="90" t="e">
        <f>E198/E199</f>
        <v>#DIV/0!</v>
      </c>
      <c r="G198" s="531"/>
      <c r="H198" s="532"/>
    </row>
    <row r="199" spans="1:10" x14ac:dyDescent="0.25">
      <c r="A199" s="105"/>
      <c r="C199" s="162"/>
      <c r="D199" s="163" t="s">
        <v>388</v>
      </c>
      <c r="E199" s="167">
        <f>SUM(E197:E198)</f>
        <v>0</v>
      </c>
      <c r="F199" s="90"/>
      <c r="G199" s="165" t="s">
        <v>380</v>
      </c>
      <c r="H199" s="291"/>
    </row>
    <row r="200" spans="1:10" ht="15.75" thickBot="1" x14ac:dyDescent="0.3">
      <c r="A200" s="120"/>
      <c r="B200" s="95"/>
      <c r="C200" s="168"/>
      <c r="D200" s="169"/>
      <c r="E200" s="169"/>
      <c r="F200" s="170"/>
      <c r="G200" s="96"/>
      <c r="H200" s="171"/>
    </row>
    <row r="201" spans="1:10" ht="15.75" thickBot="1" x14ac:dyDescent="0.3">
      <c r="C201" s="162"/>
      <c r="E201" s="139"/>
      <c r="F201" s="91"/>
      <c r="G201" s="91"/>
      <c r="H201" s="91"/>
    </row>
    <row r="202" spans="1:10" ht="16.5" thickBot="1" x14ac:dyDescent="0.3">
      <c r="A202" s="490" t="s">
        <v>401</v>
      </c>
      <c r="B202" s="491"/>
      <c r="C202" s="491"/>
      <c r="D202" s="491"/>
      <c r="E202" s="491"/>
      <c r="F202" s="491"/>
      <c r="G202" s="491"/>
      <c r="H202" s="492"/>
    </row>
    <row r="203" spans="1:10" x14ac:dyDescent="0.25">
      <c r="A203" s="73" t="s">
        <v>309</v>
      </c>
      <c r="B203" s="516" t="s">
        <v>390</v>
      </c>
      <c r="C203" s="516"/>
      <c r="D203" s="516"/>
      <c r="E203" s="516"/>
      <c r="F203" s="516"/>
      <c r="G203" s="516"/>
      <c r="H203" s="517"/>
    </row>
    <row r="204" spans="1:10" x14ac:dyDescent="0.25">
      <c r="A204" s="73"/>
      <c r="B204" s="518"/>
      <c r="C204" s="518"/>
      <c r="D204" s="518"/>
      <c r="E204" s="518"/>
      <c r="F204" s="518"/>
      <c r="G204" s="518"/>
      <c r="H204" s="519"/>
    </row>
    <row r="205" spans="1:10" x14ac:dyDescent="0.25">
      <c r="A205" s="105"/>
      <c r="H205" s="75"/>
    </row>
    <row r="206" spans="1:10" x14ac:dyDescent="0.25">
      <c r="A206" s="73"/>
      <c r="B206" s="49" t="s">
        <v>275</v>
      </c>
      <c r="D206" s="504"/>
      <c r="E206" s="504"/>
      <c r="F206" s="504"/>
      <c r="G206" s="504"/>
      <c r="H206" s="505"/>
      <c r="J206" s="131"/>
    </row>
    <row r="207" spans="1:10" x14ac:dyDescent="0.25">
      <c r="A207" s="73"/>
      <c r="C207" s="77"/>
      <c r="D207" s="77"/>
      <c r="E207" s="77"/>
      <c r="F207" s="77"/>
      <c r="G207" s="77"/>
      <c r="H207" s="78"/>
      <c r="J207" s="49"/>
    </row>
    <row r="208" spans="1:10" x14ac:dyDescent="0.25">
      <c r="A208" s="105"/>
      <c r="E208" s="520" t="s">
        <v>346</v>
      </c>
      <c r="F208" s="520"/>
      <c r="G208" s="520"/>
      <c r="H208" s="521"/>
      <c r="J208" s="49"/>
    </row>
    <row r="209" spans="1:10" x14ac:dyDescent="0.25">
      <c r="A209" s="105"/>
      <c r="E209" s="79" t="s">
        <v>311</v>
      </c>
      <c r="F209" s="79" t="s">
        <v>311</v>
      </c>
      <c r="G209" s="79" t="s">
        <v>311</v>
      </c>
      <c r="H209" s="80" t="s">
        <v>311</v>
      </c>
      <c r="J209" s="49"/>
    </row>
    <row r="210" spans="1:10" x14ac:dyDescent="0.25">
      <c r="A210" s="105"/>
      <c r="B210" s="81" t="s">
        <v>402</v>
      </c>
      <c r="C210" s="82"/>
      <c r="D210" s="83"/>
      <c r="E210" s="82" t="s">
        <v>349</v>
      </c>
      <c r="F210" s="82" t="s">
        <v>350</v>
      </c>
      <c r="G210" s="82" t="s">
        <v>351</v>
      </c>
      <c r="H210" s="134" t="s">
        <v>352</v>
      </c>
      <c r="J210" s="49"/>
    </row>
    <row r="211" spans="1:10" ht="21.95" customHeight="1" x14ac:dyDescent="0.25">
      <c r="A211" s="105"/>
      <c r="B211" s="87" t="s">
        <v>354</v>
      </c>
      <c r="C211" s="79"/>
      <c r="D211" s="79"/>
      <c r="E211" s="79"/>
      <c r="F211" s="79"/>
      <c r="G211" s="79"/>
      <c r="H211" s="80"/>
      <c r="J211" s="131"/>
    </row>
    <row r="212" spans="1:10" x14ac:dyDescent="0.25">
      <c r="A212" s="105"/>
      <c r="B212" s="536"/>
      <c r="C212" s="536"/>
      <c r="D212" s="536"/>
      <c r="E212" s="270"/>
      <c r="F212" s="270"/>
      <c r="G212" s="272"/>
      <c r="H212" s="271"/>
    </row>
    <row r="213" spans="1:10" x14ac:dyDescent="0.25">
      <c r="A213" s="105"/>
      <c r="B213" s="503"/>
      <c r="C213" s="503"/>
      <c r="D213" s="503"/>
      <c r="E213" s="272"/>
      <c r="F213" s="272"/>
      <c r="G213" s="272"/>
      <c r="H213" s="271"/>
    </row>
    <row r="214" spans="1:10" x14ac:dyDescent="0.25">
      <c r="A214" s="105"/>
      <c r="B214" s="503"/>
      <c r="C214" s="503"/>
      <c r="D214" s="503"/>
      <c r="E214" s="272"/>
      <c r="F214" s="272"/>
      <c r="G214" s="272"/>
      <c r="H214" s="271"/>
    </row>
    <row r="215" spans="1:10" x14ac:dyDescent="0.25">
      <c r="A215" s="105"/>
      <c r="B215" s="503"/>
      <c r="C215" s="503"/>
      <c r="D215" s="503"/>
      <c r="E215" s="272"/>
      <c r="F215" s="272"/>
      <c r="G215" s="272"/>
      <c r="H215" s="271"/>
    </row>
    <row r="216" spans="1:10" x14ac:dyDescent="0.25">
      <c r="A216" s="105"/>
      <c r="B216" s="535" t="s">
        <v>288</v>
      </c>
      <c r="C216" s="535"/>
      <c r="D216" s="535"/>
      <c r="E216" s="272"/>
      <c r="F216" s="272"/>
      <c r="G216" s="272"/>
      <c r="H216" s="273"/>
    </row>
    <row r="217" spans="1:10" x14ac:dyDescent="0.25">
      <c r="A217" s="105"/>
      <c r="B217" s="503"/>
      <c r="C217" s="503"/>
      <c r="D217" s="503"/>
      <c r="E217" s="272"/>
      <c r="F217" s="272"/>
      <c r="G217" s="272"/>
      <c r="H217" s="273"/>
    </row>
    <row r="218" spans="1:10" ht="21.95" customHeight="1" x14ac:dyDescent="0.25">
      <c r="A218" s="105"/>
      <c r="B218" s="87" t="s">
        <v>355</v>
      </c>
      <c r="C218" s="112"/>
      <c r="D218" s="139"/>
      <c r="E218" s="139"/>
      <c r="F218" s="139"/>
      <c r="G218" s="140"/>
      <c r="H218" s="141"/>
    </row>
    <row r="219" spans="1:10" x14ac:dyDescent="0.25">
      <c r="A219" s="105"/>
      <c r="B219" s="503"/>
      <c r="C219" s="503"/>
      <c r="D219" s="503"/>
      <c r="E219" s="272"/>
      <c r="F219" s="272"/>
      <c r="G219" s="272"/>
      <c r="H219" s="273"/>
    </row>
    <row r="220" spans="1:10" x14ac:dyDescent="0.25">
      <c r="A220" s="105"/>
      <c r="B220" s="511"/>
      <c r="C220" s="526"/>
      <c r="D220" s="512"/>
      <c r="E220" s="272"/>
      <c r="F220" s="272"/>
      <c r="G220" s="272"/>
      <c r="H220" s="273"/>
    </row>
    <row r="221" spans="1:10" x14ac:dyDescent="0.25">
      <c r="A221" s="105"/>
      <c r="B221" s="511"/>
      <c r="C221" s="526"/>
      <c r="D221" s="512"/>
      <c r="E221" s="272"/>
      <c r="F221" s="272"/>
      <c r="G221" s="272"/>
      <c r="H221" s="273"/>
    </row>
    <row r="222" spans="1:10" x14ac:dyDescent="0.25">
      <c r="A222" s="105"/>
      <c r="B222" s="511"/>
      <c r="C222" s="526"/>
      <c r="D222" s="512"/>
      <c r="E222" s="272"/>
      <c r="F222" s="272"/>
      <c r="G222" s="272"/>
      <c r="H222" s="273"/>
    </row>
    <row r="223" spans="1:10" x14ac:dyDescent="0.25">
      <c r="A223" s="105"/>
      <c r="B223" s="506" t="s">
        <v>288</v>
      </c>
      <c r="C223" s="507"/>
      <c r="D223" s="508"/>
      <c r="E223" s="272"/>
      <c r="F223" s="272"/>
      <c r="G223" s="272"/>
      <c r="H223" s="273"/>
    </row>
    <row r="224" spans="1:10" x14ac:dyDescent="0.25">
      <c r="A224" s="105"/>
      <c r="B224" s="503"/>
      <c r="C224" s="503"/>
      <c r="D224" s="503"/>
      <c r="E224" s="272"/>
      <c r="F224" s="272"/>
      <c r="G224" s="272"/>
      <c r="H224" s="273"/>
    </row>
    <row r="225" spans="1:10" x14ac:dyDescent="0.25">
      <c r="A225" s="105"/>
      <c r="B225" s="118"/>
      <c r="C225" s="118"/>
      <c r="D225" s="118"/>
      <c r="E225" s="119"/>
      <c r="F225" s="119"/>
      <c r="G225" s="119"/>
      <c r="H225" s="172"/>
    </row>
    <row r="226" spans="1:10" x14ac:dyDescent="0.25">
      <c r="A226" s="73" t="s">
        <v>314</v>
      </c>
      <c r="B226" s="117" t="s">
        <v>315</v>
      </c>
      <c r="C226" s="118"/>
      <c r="D226" s="118"/>
      <c r="E226" s="119"/>
      <c r="F226" s="119"/>
      <c r="G226" s="119"/>
      <c r="H226" s="172"/>
      <c r="J226" s="138"/>
    </row>
    <row r="227" spans="1:10" x14ac:dyDescent="0.25">
      <c r="A227" s="105"/>
      <c r="B227" s="501"/>
      <c r="C227" s="501"/>
      <c r="D227" s="501"/>
      <c r="E227" s="501"/>
      <c r="F227" s="501"/>
      <c r="G227" s="501"/>
      <c r="H227" s="502"/>
      <c r="J227" s="131"/>
    </row>
    <row r="228" spans="1:10" ht="43.15" customHeight="1" x14ac:dyDescent="0.25">
      <c r="A228" s="105"/>
      <c r="B228" s="501"/>
      <c r="C228" s="501"/>
      <c r="D228" s="501"/>
      <c r="E228" s="501"/>
      <c r="F228" s="501"/>
      <c r="G228" s="501"/>
      <c r="H228" s="502"/>
      <c r="J228" s="138"/>
    </row>
    <row r="229" spans="1:10" ht="15.75" thickBot="1" x14ac:dyDescent="0.3">
      <c r="A229" s="120"/>
      <c r="B229" s="173"/>
      <c r="C229" s="174"/>
      <c r="D229" s="174"/>
      <c r="E229" s="174"/>
      <c r="F229" s="174"/>
      <c r="G229" s="174"/>
      <c r="H229" s="175"/>
    </row>
    <row r="230" spans="1:10" x14ac:dyDescent="0.25">
      <c r="C230" s="162"/>
      <c r="E230" s="139"/>
      <c r="F230" s="91"/>
      <c r="G230" s="91"/>
      <c r="H230" s="91"/>
    </row>
  </sheetData>
  <sheetProtection algorithmName="SHA-512" hashValue="2c877D52yIcgupu93S4eavb5XiKGEDREJluDcO6vtJ2NF9/JYdeDCqSdNEI2hWhU77qWDGUT0NX9ekXeynh0Iw==" saltValue="MEc9VZlcrAGLuXuj4CzexQ==" spinCount="100000" sheet="1" objects="1" scenarios="1" insertRows="0"/>
  <mergeCells count="112">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59:H159"/>
    <mergeCell ref="G144:H144"/>
    <mergeCell ref="G146:H146"/>
    <mergeCell ref="G147:H147"/>
    <mergeCell ref="G148:H148"/>
    <mergeCell ref="G149:H149"/>
    <mergeCell ref="G150:H150"/>
    <mergeCell ref="G151:H151"/>
    <mergeCell ref="G155:H155"/>
    <mergeCell ref="G156:H156"/>
    <mergeCell ref="G157:H157"/>
    <mergeCell ref="G158:H158"/>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s>
  <conditionalFormatting sqref="A41">
    <cfRule type="expression" dxfId="152" priority="4">
      <formula>$F$17="no"</formula>
    </cfRule>
  </conditionalFormatting>
  <conditionalFormatting sqref="A28:H32 A33:D33 A34:C35 A36:H164 A165:G167 A168:H171 A172:G175 A176:H179 A180:G186 A187:H190 A191:G193 A194:H229">
    <cfRule type="expression" dxfId="151" priority="1">
      <formula>AND($F$11="no",$F$13="no",$F$15="no",$F$20="no")</formula>
    </cfRule>
  </conditionalFormatting>
  <conditionalFormatting sqref="A62:H64 A65:B68 D65:H68 A69:H71 A72:B75 D72:H75 A76:H85 A86:B89 D86:H89 A90:H92 A93:B96 D93:H96 A97:H106 A107:B110 D107:H110 A111:H113 A114:B117 D114:H117 A118:H124 A170:H171 A172:G175 A176:H179 A180:G186 A187:H190 A191:G193 A194:H194">
    <cfRule type="expression" dxfId="150" priority="5">
      <formula>$F$17="no"</formula>
    </cfRule>
  </conditionalFormatting>
  <conditionalFormatting sqref="B196">
    <cfRule type="expression" dxfId="149" priority="22">
      <formula>$F$20="no"</formula>
    </cfRule>
  </conditionalFormatting>
  <conditionalFormatting sqref="C163">
    <cfRule type="expression" dxfId="148" priority="3">
      <formula>$F$17="no"</formula>
    </cfRule>
  </conditionalFormatting>
  <conditionalFormatting sqref="C196">
    <cfRule type="expression" dxfId="147" priority="2">
      <formula>$F$17="no"</formula>
    </cfRule>
  </conditionalFormatting>
  <conditionalFormatting sqref="E43:E48 E50:E56 E58:E61 E71:E77 E79:E82 E92:E98 E100:E103 E113:E119 E121:E124 B145:H152 E219:E224">
    <cfRule type="expression" dxfId="146" priority="75">
      <formula>$F$11="no"</formula>
    </cfRule>
  </conditionalFormatting>
  <conditionalFormatting sqref="E64:E69">
    <cfRule type="expression" dxfId="145" priority="50">
      <formula>$F$11="no"</formula>
    </cfRule>
  </conditionalFormatting>
  <conditionalFormatting sqref="E85:E90">
    <cfRule type="expression" dxfId="144" priority="38">
      <formula>$F$11="no"</formula>
    </cfRule>
  </conditionalFormatting>
  <conditionalFormatting sqref="E106:E111">
    <cfRule type="expression" dxfId="143" priority="26">
      <formula>$F$11="no"</formula>
    </cfRule>
  </conditionalFormatting>
  <conditionalFormatting sqref="E212:E217">
    <cfRule type="expression" dxfId="142" priority="9">
      <formula>$F$11="no"</formula>
    </cfRule>
  </conditionalFormatting>
  <conditionalFormatting sqref="F43:F48 F50:F56 F58:F61 F71:F77 F79:F82 F92:F98 F100:F103 F113:F119 F121:F124 B154:H161 F219:F224">
    <cfRule type="expression" dxfId="141" priority="74">
      <formula>$F$13="no"</formula>
    </cfRule>
  </conditionalFormatting>
  <conditionalFormatting sqref="F64:F69">
    <cfRule type="expression" dxfId="140" priority="49">
      <formula>$F$13="no"</formula>
    </cfRule>
  </conditionalFormatting>
  <conditionalFormatting sqref="F85:F90">
    <cfRule type="expression" dxfId="139" priority="37">
      <formula>$F$13="no"</formula>
    </cfRule>
  </conditionalFormatting>
  <conditionalFormatting sqref="F106:F111">
    <cfRule type="expression" dxfId="138" priority="25">
      <formula>$F$13="no"</formula>
    </cfRule>
  </conditionalFormatting>
  <conditionalFormatting sqref="F212:F217">
    <cfRule type="expression" dxfId="137" priority="8">
      <formula>$F$13="no"</formula>
    </cfRule>
  </conditionalFormatting>
  <conditionalFormatting sqref="G43:G48 G50:G56 G58:G61 G64:G69 G71:G77 G79:G82 G85:G90 G92:G98 G100:G103 G106:G111 G113:G119 G121:G124 B163:H164 B165:G167 B168:H171 B172:G175 B176:H179 B180:G186 B187:H190 B191:G193 B194:H194 G212:G217 G219:G224">
    <cfRule type="expression" dxfId="136" priority="73">
      <formula>$F$15="no"</formula>
    </cfRule>
  </conditionalFormatting>
  <conditionalFormatting sqref="H43:H48 H50:H56 H58:H61 H71:H77 H79:H82 H92:H98 H100:H103 H113:H119 H121:H124 C196:H199 H219:H224">
    <cfRule type="expression" dxfId="135" priority="72">
      <formula>$F$20="no"</formula>
    </cfRule>
  </conditionalFormatting>
  <conditionalFormatting sqref="H64:H69">
    <cfRule type="expression" dxfId="134" priority="47">
      <formula>$F$20="no"</formula>
    </cfRule>
  </conditionalFormatting>
  <conditionalFormatting sqref="H85:H90">
    <cfRule type="expression" dxfId="133" priority="35">
      <formula>$F$20="no"</formula>
    </cfRule>
  </conditionalFormatting>
  <conditionalFormatting sqref="H106:H111">
    <cfRule type="expression" dxfId="132" priority="23">
      <formula>$F$20="no"</formula>
    </cfRule>
  </conditionalFormatting>
  <conditionalFormatting sqref="H212:H217">
    <cfRule type="expression" dxfId="131"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F20" sqref="F20"/>
    </sheetView>
  </sheetViews>
  <sheetFormatPr defaultColWidth="9.140625" defaultRowHeight="15" x14ac:dyDescent="0.25"/>
  <cols>
    <col min="1" max="1" width="3" style="43" customWidth="1"/>
    <col min="2" max="2" width="12.28515625" style="43" customWidth="1"/>
    <col min="3" max="3" width="43.5703125" style="43" customWidth="1"/>
    <col min="4" max="4" width="19.28515625" style="43" customWidth="1"/>
    <col min="5" max="8" width="17.42578125" style="43" customWidth="1"/>
    <col min="9" max="9" width="3.14062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404</v>
      </c>
    </row>
    <row r="5" spans="1:8" x14ac:dyDescent="0.25">
      <c r="A5" s="49" t="s">
        <v>2</v>
      </c>
      <c r="C5" s="50" t="str">
        <f>'Cover and Instructions'!$D$4</f>
        <v>CareSource</v>
      </c>
      <c r="D5" s="50"/>
      <c r="E5" s="50"/>
      <c r="F5" s="50"/>
      <c r="G5" s="50"/>
    </row>
    <row r="6" spans="1:8" x14ac:dyDescent="0.25">
      <c r="A6" s="49" t="s">
        <v>264</v>
      </c>
      <c r="C6" s="50" t="str">
        <f>'Cover and Instructions'!D5</f>
        <v>Title XIX Children</v>
      </c>
      <c r="D6" s="50"/>
      <c r="E6" s="50"/>
      <c r="F6" s="50"/>
      <c r="G6" s="50"/>
    </row>
    <row r="7" spans="1:8" ht="15.75" thickBot="1" x14ac:dyDescent="0.3"/>
    <row r="8" spans="1:8" x14ac:dyDescent="0.25">
      <c r="A8" s="52" t="s">
        <v>265</v>
      </c>
      <c r="B8" s="53"/>
      <c r="C8" s="53"/>
      <c r="D8" s="53"/>
      <c r="E8" s="53"/>
      <c r="F8" s="53"/>
      <c r="G8" s="53"/>
      <c r="H8" s="54"/>
    </row>
    <row r="9" spans="1:8" ht="15" customHeight="1" x14ac:dyDescent="0.25">
      <c r="A9" s="55" t="s">
        <v>266</v>
      </c>
      <c r="B9" s="126"/>
      <c r="C9" s="126"/>
      <c r="D9" s="126"/>
      <c r="E9" s="126"/>
      <c r="F9" s="126"/>
      <c r="G9" s="126"/>
      <c r="H9" s="127"/>
    </row>
    <row r="10" spans="1:8" x14ac:dyDescent="0.25">
      <c r="A10" s="58"/>
      <c r="B10" s="59"/>
      <c r="C10" s="59"/>
      <c r="D10" s="59"/>
      <c r="E10" s="59"/>
      <c r="F10" s="59"/>
      <c r="G10" s="59"/>
      <c r="H10" s="60"/>
    </row>
    <row r="11" spans="1:8" x14ac:dyDescent="0.25">
      <c r="A11" s="61" t="s">
        <v>267</v>
      </c>
      <c r="B11" s="62" t="s">
        <v>405</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406</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407</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10" x14ac:dyDescent="0.25">
      <c r="A17" s="61" t="s">
        <v>337</v>
      </c>
      <c r="B17" s="513" t="s">
        <v>408</v>
      </c>
      <c r="C17" s="513"/>
      <c r="D17" s="513"/>
      <c r="E17" s="513"/>
      <c r="F17" s="128" t="s">
        <v>155</v>
      </c>
      <c r="G17" s="64" t="str">
        <f>IF(F17="yes","  Report each income level in separate tiers in Section 1 and Section 2","")</f>
        <v/>
      </c>
      <c r="H17" s="60"/>
    </row>
    <row r="18" spans="1:10" x14ac:dyDescent="0.25">
      <c r="A18" s="61"/>
      <c r="B18" s="513"/>
      <c r="C18" s="513"/>
      <c r="D18" s="513"/>
      <c r="E18" s="513"/>
      <c r="F18" s="59"/>
      <c r="G18" s="64"/>
      <c r="H18" s="60"/>
    </row>
    <row r="19" spans="1:10" ht="6" customHeight="1" x14ac:dyDescent="0.25">
      <c r="A19" s="61"/>
      <c r="B19" s="62"/>
      <c r="C19" s="59"/>
      <c r="D19" s="59"/>
      <c r="E19" s="59"/>
      <c r="F19" s="59"/>
      <c r="G19" s="64"/>
      <c r="H19" s="60"/>
    </row>
    <row r="20" spans="1:10" x14ac:dyDescent="0.25">
      <c r="A20" s="61" t="s">
        <v>339</v>
      </c>
      <c r="B20" s="62" t="s">
        <v>409</v>
      </c>
      <c r="C20" s="59"/>
      <c r="D20" s="59"/>
      <c r="E20" s="59"/>
      <c r="F20" s="128" t="s">
        <v>155</v>
      </c>
      <c r="G20" s="64" t="str">
        <f>IF(F20="yes","  Complete Section 1 and Section 2","")</f>
        <v/>
      </c>
      <c r="H20" s="60"/>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90" t="s">
        <v>410</v>
      </c>
      <c r="B28" s="491"/>
      <c r="C28" s="491"/>
      <c r="D28" s="491"/>
      <c r="E28" s="491"/>
      <c r="F28" s="491"/>
      <c r="G28" s="491"/>
      <c r="H28" s="492"/>
    </row>
    <row r="29" spans="1:10" x14ac:dyDescent="0.25">
      <c r="A29" s="73" t="s">
        <v>272</v>
      </c>
      <c r="B29" s="516" t="s">
        <v>344</v>
      </c>
      <c r="C29" s="516"/>
      <c r="D29" s="516"/>
      <c r="E29" s="516"/>
      <c r="F29" s="516"/>
      <c r="G29" s="516"/>
      <c r="H29" s="517"/>
    </row>
    <row r="30" spans="1:10" x14ac:dyDescent="0.25">
      <c r="A30" s="73"/>
      <c r="B30" s="518"/>
      <c r="C30" s="518"/>
      <c r="D30" s="518"/>
      <c r="E30" s="518"/>
      <c r="F30" s="518"/>
      <c r="G30" s="518"/>
      <c r="H30" s="519"/>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01" t="s">
        <v>345</v>
      </c>
      <c r="E33" s="501"/>
      <c r="F33" s="501"/>
      <c r="G33" s="501"/>
      <c r="H33" s="502"/>
    </row>
    <row r="34" spans="1:10" ht="15" customHeight="1" x14ac:dyDescent="0.25">
      <c r="A34" s="73"/>
      <c r="B34" s="49"/>
      <c r="D34" s="501"/>
      <c r="E34" s="501"/>
      <c r="F34" s="501"/>
      <c r="G34" s="501"/>
      <c r="H34" s="502"/>
    </row>
    <row r="35" spans="1:10" x14ac:dyDescent="0.25">
      <c r="A35" s="73"/>
      <c r="B35" s="49"/>
      <c r="D35" s="501"/>
      <c r="E35" s="501"/>
      <c r="F35" s="501"/>
      <c r="G35" s="501"/>
      <c r="H35" s="502"/>
    </row>
    <row r="36" spans="1:10" x14ac:dyDescent="0.25">
      <c r="A36" s="73"/>
      <c r="C36" s="77"/>
      <c r="D36" s="77"/>
      <c r="E36" s="77"/>
      <c r="F36" s="77"/>
      <c r="G36" s="77"/>
      <c r="H36" s="78"/>
    </row>
    <row r="37" spans="1:10" ht="15" customHeight="1" x14ac:dyDescent="0.25">
      <c r="A37" s="105"/>
      <c r="B37" s="77"/>
      <c r="C37" s="77"/>
      <c r="D37" s="77"/>
      <c r="E37" s="520" t="s">
        <v>346</v>
      </c>
      <c r="F37" s="520"/>
      <c r="G37" s="520"/>
      <c r="H37" s="521"/>
    </row>
    <row r="38" spans="1:10" x14ac:dyDescent="0.25">
      <c r="A38" s="105"/>
      <c r="E38" s="79" t="s">
        <v>276</v>
      </c>
      <c r="F38" s="79" t="s">
        <v>276</v>
      </c>
      <c r="G38" s="79" t="s">
        <v>276</v>
      </c>
      <c r="H38" s="80" t="s">
        <v>276</v>
      </c>
    </row>
    <row r="39" spans="1:10" x14ac:dyDescent="0.25">
      <c r="A39" s="105"/>
      <c r="B39" s="79"/>
      <c r="C39" s="79"/>
      <c r="D39" s="79" t="s">
        <v>411</v>
      </c>
      <c r="E39" s="79" t="s">
        <v>280</v>
      </c>
      <c r="F39" s="79" t="s">
        <v>280</v>
      </c>
      <c r="G39" s="79" t="s">
        <v>280</v>
      </c>
      <c r="H39" s="80" t="s">
        <v>280</v>
      </c>
    </row>
    <row r="40" spans="1:10" x14ac:dyDescent="0.25">
      <c r="A40" s="105"/>
      <c r="B40" s="81" t="s">
        <v>412</v>
      </c>
      <c r="C40" s="82"/>
      <c r="D40" s="82" t="s">
        <v>276</v>
      </c>
      <c r="E40" s="82" t="s">
        <v>349</v>
      </c>
      <c r="F40" s="82" t="s">
        <v>350</v>
      </c>
      <c r="G40" s="82" t="s">
        <v>351</v>
      </c>
      <c r="H40" s="134" t="s">
        <v>352</v>
      </c>
    </row>
    <row r="41" spans="1:10" x14ac:dyDescent="0.25">
      <c r="A41" s="136" t="s">
        <v>353</v>
      </c>
      <c r="B41" s="137"/>
      <c r="C41" s="79"/>
      <c r="D41" s="79"/>
      <c r="E41" s="79"/>
      <c r="F41" s="79"/>
      <c r="G41" s="79"/>
      <c r="H41" s="80"/>
    </row>
    <row r="42" spans="1:10" ht="21.95" customHeight="1" x14ac:dyDescent="0.25">
      <c r="A42" s="105"/>
      <c r="B42" s="87" t="s">
        <v>354</v>
      </c>
      <c r="C42" s="79"/>
      <c r="D42" s="79"/>
      <c r="E42" s="79"/>
      <c r="F42" s="79"/>
      <c r="G42" s="79"/>
      <c r="H42" s="80"/>
      <c r="J42" s="135"/>
    </row>
    <row r="43" spans="1:10" ht="15" customHeight="1" x14ac:dyDescent="0.25">
      <c r="A43" s="105"/>
      <c r="B43" s="503"/>
      <c r="C43" s="503"/>
      <c r="D43" s="261"/>
      <c r="E43" s="262"/>
      <c r="F43" s="262"/>
      <c r="G43" s="263"/>
      <c r="H43" s="264"/>
      <c r="J43" s="138"/>
    </row>
    <row r="44" spans="1:10" ht="15" customHeight="1" x14ac:dyDescent="0.25">
      <c r="A44" s="105"/>
      <c r="B44" s="511"/>
      <c r="C44" s="512"/>
      <c r="D44" s="261"/>
      <c r="E44" s="262"/>
      <c r="F44" s="262"/>
      <c r="G44" s="263"/>
      <c r="H44" s="264"/>
      <c r="J44" s="138"/>
    </row>
    <row r="45" spans="1:10" ht="15" customHeight="1" x14ac:dyDescent="0.25">
      <c r="A45" s="105"/>
      <c r="B45" s="511"/>
      <c r="C45" s="512"/>
      <c r="D45" s="261"/>
      <c r="E45" s="262"/>
      <c r="F45" s="262"/>
      <c r="G45" s="263"/>
      <c r="H45" s="264"/>
      <c r="J45" s="138"/>
    </row>
    <row r="46" spans="1:10" ht="15" customHeight="1" x14ac:dyDescent="0.25">
      <c r="A46" s="105"/>
      <c r="B46" s="511"/>
      <c r="C46" s="512"/>
      <c r="D46" s="261"/>
      <c r="E46" s="262"/>
      <c r="F46" s="262"/>
      <c r="G46" s="263"/>
      <c r="H46" s="264"/>
      <c r="J46" s="138"/>
    </row>
    <row r="47" spans="1:10" ht="15" customHeight="1" x14ac:dyDescent="0.25">
      <c r="A47" s="105"/>
      <c r="B47" s="506" t="s">
        <v>288</v>
      </c>
      <c r="C47" s="508"/>
      <c r="D47" s="261"/>
      <c r="E47" s="262"/>
      <c r="F47" s="262"/>
      <c r="G47" s="263"/>
      <c r="H47" s="264"/>
      <c r="J47" s="138"/>
    </row>
    <row r="48" spans="1:10" x14ac:dyDescent="0.25">
      <c r="A48" s="105"/>
      <c r="B48" s="503"/>
      <c r="C48" s="503"/>
      <c r="D48" s="262"/>
      <c r="E48" s="262"/>
      <c r="F48" s="262"/>
      <c r="G48" s="265"/>
      <c r="H48" s="266"/>
    </row>
    <row r="49" spans="1:8" ht="21.95" customHeight="1" x14ac:dyDescent="0.25">
      <c r="A49" s="105"/>
      <c r="B49" s="87" t="s">
        <v>355</v>
      </c>
      <c r="C49" s="112"/>
      <c r="D49" s="139"/>
      <c r="E49" s="139"/>
      <c r="F49" s="139"/>
      <c r="G49" s="140"/>
      <c r="H49" s="141"/>
    </row>
    <row r="50" spans="1:8" x14ac:dyDescent="0.25">
      <c r="A50" s="105"/>
      <c r="B50" s="503"/>
      <c r="C50" s="503"/>
      <c r="D50" s="262"/>
      <c r="E50" s="262"/>
      <c r="F50" s="262"/>
      <c r="G50" s="265"/>
      <c r="H50" s="266"/>
    </row>
    <row r="51" spans="1:8" x14ac:dyDescent="0.25">
      <c r="A51" s="105"/>
      <c r="B51" s="511"/>
      <c r="C51" s="512"/>
      <c r="D51" s="262"/>
      <c r="E51" s="262"/>
      <c r="F51" s="262"/>
      <c r="G51" s="265"/>
      <c r="H51" s="266"/>
    </row>
    <row r="52" spans="1:8" x14ac:dyDescent="0.25">
      <c r="A52" s="105"/>
      <c r="B52" s="511"/>
      <c r="C52" s="512"/>
      <c r="D52" s="262"/>
      <c r="E52" s="262"/>
      <c r="F52" s="262"/>
      <c r="G52" s="265"/>
      <c r="H52" s="266"/>
    </row>
    <row r="53" spans="1:8" x14ac:dyDescent="0.25">
      <c r="A53" s="105"/>
      <c r="B53" s="511"/>
      <c r="C53" s="512"/>
      <c r="D53" s="262"/>
      <c r="E53" s="262"/>
      <c r="F53" s="262"/>
      <c r="G53" s="265"/>
      <c r="H53" s="266"/>
    </row>
    <row r="54" spans="1:8" x14ac:dyDescent="0.25">
      <c r="A54" s="105"/>
      <c r="B54" s="506" t="s">
        <v>288</v>
      </c>
      <c r="C54" s="508"/>
      <c r="D54" s="262"/>
      <c r="E54" s="262"/>
      <c r="F54" s="262"/>
      <c r="G54" s="265"/>
      <c r="H54" s="266"/>
    </row>
    <row r="55" spans="1:8" x14ac:dyDescent="0.25">
      <c r="A55" s="105"/>
      <c r="B55" s="503"/>
      <c r="C55" s="503"/>
      <c r="D55" s="262"/>
      <c r="E55" s="262"/>
      <c r="F55" s="262"/>
      <c r="G55" s="265"/>
      <c r="H55" s="266"/>
    </row>
    <row r="56" spans="1:8" x14ac:dyDescent="0.25">
      <c r="A56" s="105"/>
      <c r="B56" s="142"/>
      <c r="C56" s="119"/>
      <c r="D56" s="143">
        <f>SUM(D43:D55)</f>
        <v>0</v>
      </c>
      <c r="E56" s="144">
        <f>SUM(E43:E55)</f>
        <v>0</v>
      </c>
      <c r="F56" s="144">
        <f>SUM(F43:F55)</f>
        <v>0</v>
      </c>
      <c r="G56" s="143">
        <f>SUM(G43:G55)</f>
        <v>0</v>
      </c>
      <c r="H56" s="145">
        <f>SUM(H43:H55)</f>
        <v>0</v>
      </c>
    </row>
    <row r="57" spans="1:8" x14ac:dyDescent="0.25">
      <c r="A57" s="73" t="s">
        <v>301</v>
      </c>
      <c r="B57" s="49" t="s">
        <v>356</v>
      </c>
      <c r="C57" s="119"/>
      <c r="D57" s="146"/>
      <c r="E57" s="146"/>
      <c r="F57" s="146"/>
      <c r="G57" s="140"/>
      <c r="H57" s="141"/>
    </row>
    <row r="58" spans="1:8" x14ac:dyDescent="0.25">
      <c r="A58" s="105"/>
      <c r="C58" s="43" t="s">
        <v>357</v>
      </c>
      <c r="D58" s="143">
        <f>D56</f>
        <v>0</v>
      </c>
      <c r="E58" s="144">
        <f t="shared" ref="E58:H58" si="0">E56</f>
        <v>0</v>
      </c>
      <c r="F58" s="144">
        <f t="shared" si="0"/>
        <v>0</v>
      </c>
      <c r="G58" s="143">
        <f t="shared" si="0"/>
        <v>0</v>
      </c>
      <c r="H58" s="149">
        <f t="shared" si="0"/>
        <v>0</v>
      </c>
    </row>
    <row r="59" spans="1:8" x14ac:dyDescent="0.25">
      <c r="A59" s="105"/>
      <c r="C59" s="43" t="s">
        <v>358</v>
      </c>
      <c r="E59" s="300" t="e">
        <f>E58/D58</f>
        <v>#DIV/0!</v>
      </c>
      <c r="F59" s="300" t="e">
        <f>F58/D58</f>
        <v>#DIV/0!</v>
      </c>
      <c r="G59" s="300" t="e">
        <f>G58/D58</f>
        <v>#DIV/0!</v>
      </c>
      <c r="H59" s="301" t="e">
        <f>H58/D58</f>
        <v>#DIV/0!</v>
      </c>
    </row>
    <row r="60" spans="1:8" x14ac:dyDescent="0.25">
      <c r="A60" s="105"/>
      <c r="C60" s="43" t="s">
        <v>359</v>
      </c>
      <c r="E60" s="91" t="e">
        <f>IF(E59&gt;=(2/3),"Yes","No")</f>
        <v>#DIV/0!</v>
      </c>
      <c r="F60" s="91" t="e">
        <f>IF(F59&gt;=(2/3),"Yes","No")</f>
        <v>#DIV/0!</v>
      </c>
      <c r="G60" s="91" t="e">
        <f>IF(G59&gt;=(2/3),"Yes","No")</f>
        <v>#DIV/0!</v>
      </c>
      <c r="H60" s="150" t="e">
        <f>IF(H59&gt;=(2/3),"Yes","No")</f>
        <v>#DIV/0!</v>
      </c>
    </row>
    <row r="61" spans="1:8" x14ac:dyDescent="0.25">
      <c r="A61" s="105"/>
      <c r="B61" s="83"/>
      <c r="C61" s="83"/>
      <c r="D61" s="83"/>
      <c r="E61" s="151" t="e">
        <f>IF(E60="No", "Note A", "Note B")</f>
        <v>#DIV/0!</v>
      </c>
      <c r="F61" s="151" t="e">
        <f>IF(F60="No", "Note A", "Note B")</f>
        <v>#DIV/0!</v>
      </c>
      <c r="G61" s="151" t="e">
        <f>IF(G60="No", "Note A", "Note B")</f>
        <v>#DIV/0!</v>
      </c>
      <c r="H61" s="152" t="e">
        <f>IF(H60="No", "Note A", "Note B")</f>
        <v>#DIV/0!</v>
      </c>
    </row>
    <row r="62" spans="1:8" x14ac:dyDescent="0.25">
      <c r="A62" s="136" t="s">
        <v>360</v>
      </c>
      <c r="B62" s="137"/>
      <c r="C62" s="79"/>
      <c r="D62" s="79"/>
      <c r="E62" s="79"/>
      <c r="F62" s="79"/>
      <c r="G62" s="79"/>
      <c r="H62" s="80"/>
    </row>
    <row r="63" spans="1:8" ht="19.5" customHeight="1" x14ac:dyDescent="0.25">
      <c r="A63" s="105"/>
      <c r="B63" s="87" t="s">
        <v>354</v>
      </c>
      <c r="C63" s="79"/>
      <c r="D63" s="79"/>
      <c r="E63" s="79"/>
      <c r="F63" s="79"/>
      <c r="G63" s="79"/>
      <c r="H63" s="80"/>
    </row>
    <row r="64" spans="1:8" x14ac:dyDescent="0.25">
      <c r="A64" s="105"/>
      <c r="B64" s="503"/>
      <c r="C64" s="503"/>
      <c r="D64" s="261"/>
      <c r="E64" s="262"/>
      <c r="F64" s="262"/>
      <c r="G64" s="263"/>
      <c r="H64" s="264"/>
    </row>
    <row r="65" spans="1:8" x14ac:dyDescent="0.25">
      <c r="A65" s="105"/>
      <c r="B65" s="511"/>
      <c r="C65" s="512"/>
      <c r="D65" s="261"/>
      <c r="E65" s="262"/>
      <c r="F65" s="262"/>
      <c r="G65" s="263"/>
      <c r="H65" s="264"/>
    </row>
    <row r="66" spans="1:8" x14ac:dyDescent="0.25">
      <c r="A66" s="105"/>
      <c r="B66" s="511"/>
      <c r="C66" s="512"/>
      <c r="D66" s="261"/>
      <c r="E66" s="262"/>
      <c r="F66" s="262"/>
      <c r="G66" s="263"/>
      <c r="H66" s="264"/>
    </row>
    <row r="67" spans="1:8" x14ac:dyDescent="0.25">
      <c r="A67" s="105"/>
      <c r="B67" s="511"/>
      <c r="C67" s="512"/>
      <c r="D67" s="261"/>
      <c r="E67" s="262"/>
      <c r="F67" s="262"/>
      <c r="G67" s="263"/>
      <c r="H67" s="264"/>
    </row>
    <row r="68" spans="1:8" x14ac:dyDescent="0.25">
      <c r="A68" s="105"/>
      <c r="B68" s="506" t="s">
        <v>288</v>
      </c>
      <c r="C68" s="508"/>
      <c r="D68" s="261"/>
      <c r="E68" s="262"/>
      <c r="F68" s="262"/>
      <c r="G68" s="263"/>
      <c r="H68" s="264"/>
    </row>
    <row r="69" spans="1:8" x14ac:dyDescent="0.25">
      <c r="A69" s="105"/>
      <c r="B69" s="503"/>
      <c r="C69" s="503"/>
      <c r="D69" s="262"/>
      <c r="E69" s="262"/>
      <c r="F69" s="262"/>
      <c r="G69" s="265"/>
      <c r="H69" s="266"/>
    </row>
    <row r="70" spans="1:8" ht="19.5" customHeight="1" x14ac:dyDescent="0.25">
      <c r="A70" s="105"/>
      <c r="B70" s="87" t="s">
        <v>355</v>
      </c>
      <c r="C70" s="112"/>
      <c r="D70" s="139"/>
      <c r="E70" s="139"/>
      <c r="F70" s="139"/>
      <c r="G70" s="140"/>
      <c r="H70" s="141"/>
    </row>
    <row r="71" spans="1:8" x14ac:dyDescent="0.25">
      <c r="A71" s="105"/>
      <c r="B71" s="503"/>
      <c r="C71" s="503"/>
      <c r="D71" s="262"/>
      <c r="E71" s="262"/>
      <c r="F71" s="262"/>
      <c r="G71" s="265"/>
      <c r="H71" s="266"/>
    </row>
    <row r="72" spans="1:8" x14ac:dyDescent="0.25">
      <c r="A72" s="105"/>
      <c r="B72" s="511"/>
      <c r="C72" s="512"/>
      <c r="D72" s="262"/>
      <c r="E72" s="262"/>
      <c r="F72" s="262"/>
      <c r="G72" s="265"/>
      <c r="H72" s="266"/>
    </row>
    <row r="73" spans="1:8" x14ac:dyDescent="0.25">
      <c r="A73" s="105"/>
      <c r="B73" s="511"/>
      <c r="C73" s="512"/>
      <c r="D73" s="262"/>
      <c r="E73" s="262"/>
      <c r="F73" s="262"/>
      <c r="G73" s="265"/>
      <c r="H73" s="266"/>
    </row>
    <row r="74" spans="1:8" x14ac:dyDescent="0.25">
      <c r="A74" s="105"/>
      <c r="B74" s="511"/>
      <c r="C74" s="512"/>
      <c r="D74" s="262"/>
      <c r="E74" s="262"/>
      <c r="F74" s="262"/>
      <c r="G74" s="265"/>
      <c r="H74" s="266"/>
    </row>
    <row r="75" spans="1:8" x14ac:dyDescent="0.25">
      <c r="A75" s="105"/>
      <c r="B75" s="506" t="s">
        <v>288</v>
      </c>
      <c r="C75" s="508"/>
      <c r="D75" s="262"/>
      <c r="E75" s="262"/>
      <c r="F75" s="262"/>
      <c r="G75" s="265"/>
      <c r="H75" s="266"/>
    </row>
    <row r="76" spans="1:8" x14ac:dyDescent="0.25">
      <c r="A76" s="105"/>
      <c r="B76" s="503"/>
      <c r="C76" s="503"/>
      <c r="D76" s="262"/>
      <c r="E76" s="262"/>
      <c r="F76" s="262"/>
      <c r="G76" s="265"/>
      <c r="H76" s="266"/>
    </row>
    <row r="77" spans="1:8" x14ac:dyDescent="0.25">
      <c r="A77" s="105"/>
      <c r="B77" s="142"/>
      <c r="C77" s="119"/>
      <c r="D77" s="143">
        <f>SUM(D64:D76)</f>
        <v>0</v>
      </c>
      <c r="E77" s="144">
        <f>SUM(E64:E76)</f>
        <v>0</v>
      </c>
      <c r="F77" s="144">
        <f>SUM(F64:F76)</f>
        <v>0</v>
      </c>
      <c r="G77" s="143">
        <f>SUM(G64:G76)</f>
        <v>0</v>
      </c>
      <c r="H77" s="145">
        <f>SUM(H64:H76)</f>
        <v>0</v>
      </c>
    </row>
    <row r="78" spans="1:8" x14ac:dyDescent="0.25">
      <c r="A78" s="73" t="s">
        <v>301</v>
      </c>
      <c r="B78" s="49" t="s">
        <v>356</v>
      </c>
      <c r="C78" s="119"/>
      <c r="D78" s="146"/>
      <c r="E78" s="146"/>
      <c r="F78" s="146"/>
      <c r="G78" s="140"/>
      <c r="H78" s="141"/>
    </row>
    <row r="79" spans="1:8" x14ac:dyDescent="0.25">
      <c r="A79" s="105"/>
      <c r="C79" s="43" t="s">
        <v>357</v>
      </c>
      <c r="D79" s="143">
        <f>D77</f>
        <v>0</v>
      </c>
      <c r="E79" s="144">
        <f t="shared" ref="E79:H79" si="1">E77</f>
        <v>0</v>
      </c>
      <c r="F79" s="144">
        <f t="shared" si="1"/>
        <v>0</v>
      </c>
      <c r="G79" s="143">
        <f t="shared" si="1"/>
        <v>0</v>
      </c>
      <c r="H79" s="149">
        <f t="shared" si="1"/>
        <v>0</v>
      </c>
    </row>
    <row r="80" spans="1:8" x14ac:dyDescent="0.25">
      <c r="A80" s="105"/>
      <c r="C80" s="43" t="s">
        <v>358</v>
      </c>
      <c r="E80" s="300" t="e">
        <f>E79/D79</f>
        <v>#DIV/0!</v>
      </c>
      <c r="F80" s="300" t="e">
        <f>F79/D79</f>
        <v>#DIV/0!</v>
      </c>
      <c r="G80" s="300" t="e">
        <f>G79/D79</f>
        <v>#DIV/0!</v>
      </c>
      <c r="H80" s="301" t="e">
        <f>H79/D79</f>
        <v>#DIV/0!</v>
      </c>
    </row>
    <row r="81" spans="1:8" x14ac:dyDescent="0.25">
      <c r="A81" s="105"/>
      <c r="C81" s="43" t="s">
        <v>359</v>
      </c>
      <c r="E81" s="91" t="e">
        <f>IF(E80&gt;=(2/3),"Yes","No")</f>
        <v>#DIV/0!</v>
      </c>
      <c r="F81" s="91" t="e">
        <f>IF(F80&gt;=(2/3),"Yes","No")</f>
        <v>#DIV/0!</v>
      </c>
      <c r="G81" s="91" t="e">
        <f>IF(G80&gt;=(2/3),"Yes","No")</f>
        <v>#DIV/0!</v>
      </c>
      <c r="H81" s="150" t="e">
        <f>IF(H80&gt;=(2/3),"Yes","No")</f>
        <v>#DIV/0!</v>
      </c>
    </row>
    <row r="82" spans="1:8" x14ac:dyDescent="0.25">
      <c r="A82" s="105"/>
      <c r="B82" s="83"/>
      <c r="C82" s="83"/>
      <c r="D82" s="83"/>
      <c r="E82" s="151" t="e">
        <f>IF(E81="No", "Note A", "Note B")</f>
        <v>#DIV/0!</v>
      </c>
      <c r="F82" s="151" t="e">
        <f>IF(F81="No", "Note A", "Note B")</f>
        <v>#DIV/0!</v>
      </c>
      <c r="G82" s="151" t="e">
        <f>IF(G81="No", "Note A", "Note B")</f>
        <v>#DIV/0!</v>
      </c>
      <c r="H82" s="152" t="e">
        <f>IF(H81="No", "Note A", "Note B")</f>
        <v>#DIV/0!</v>
      </c>
    </row>
    <row r="83" spans="1:8" x14ac:dyDescent="0.25">
      <c r="A83" s="136" t="s">
        <v>361</v>
      </c>
      <c r="B83" s="137"/>
      <c r="C83" s="79"/>
      <c r="D83" s="79"/>
      <c r="E83" s="79"/>
      <c r="F83" s="79"/>
      <c r="G83" s="79"/>
      <c r="H83" s="80"/>
    </row>
    <row r="84" spans="1:8" ht="19.5" customHeight="1" x14ac:dyDescent="0.25">
      <c r="A84" s="105"/>
      <c r="B84" s="87" t="s">
        <v>354</v>
      </c>
      <c r="C84" s="79"/>
      <c r="D84" s="79"/>
      <c r="E84" s="79"/>
      <c r="F84" s="79"/>
      <c r="G84" s="79"/>
      <c r="H84" s="80"/>
    </row>
    <row r="85" spans="1:8" x14ac:dyDescent="0.25">
      <c r="A85" s="105"/>
      <c r="B85" s="503"/>
      <c r="C85" s="503"/>
      <c r="D85" s="261"/>
      <c r="E85" s="262"/>
      <c r="F85" s="262"/>
      <c r="G85" s="263"/>
      <c r="H85" s="264"/>
    </row>
    <row r="86" spans="1:8" x14ac:dyDescent="0.25">
      <c r="A86" s="105"/>
      <c r="B86" s="511"/>
      <c r="C86" s="512"/>
      <c r="D86" s="261"/>
      <c r="E86" s="262"/>
      <c r="F86" s="262"/>
      <c r="G86" s="263"/>
      <c r="H86" s="264"/>
    </row>
    <row r="87" spans="1:8" x14ac:dyDescent="0.25">
      <c r="A87" s="105"/>
      <c r="B87" s="511"/>
      <c r="C87" s="512"/>
      <c r="D87" s="261"/>
      <c r="E87" s="262"/>
      <c r="F87" s="262"/>
      <c r="G87" s="263"/>
      <c r="H87" s="264"/>
    </row>
    <row r="88" spans="1:8" x14ac:dyDescent="0.25">
      <c r="A88" s="105"/>
      <c r="B88" s="511"/>
      <c r="C88" s="512"/>
      <c r="D88" s="261"/>
      <c r="E88" s="262"/>
      <c r="F88" s="262"/>
      <c r="G88" s="263"/>
      <c r="H88" s="264"/>
    </row>
    <row r="89" spans="1:8" x14ac:dyDescent="0.25">
      <c r="A89" s="105"/>
      <c r="B89" s="506" t="s">
        <v>288</v>
      </c>
      <c r="C89" s="508"/>
      <c r="D89" s="261"/>
      <c r="E89" s="262"/>
      <c r="F89" s="262"/>
      <c r="G89" s="263"/>
      <c r="H89" s="264"/>
    </row>
    <row r="90" spans="1:8" x14ac:dyDescent="0.25">
      <c r="A90" s="105"/>
      <c r="B90" s="503"/>
      <c r="C90" s="503"/>
      <c r="D90" s="262"/>
      <c r="E90" s="262"/>
      <c r="F90" s="262"/>
      <c r="G90" s="265"/>
      <c r="H90" s="266"/>
    </row>
    <row r="91" spans="1:8" ht="19.5" customHeight="1" x14ac:dyDescent="0.25">
      <c r="A91" s="105"/>
      <c r="B91" s="87" t="s">
        <v>355</v>
      </c>
      <c r="C91" s="112"/>
      <c r="D91" s="139"/>
      <c r="E91" s="139"/>
      <c r="F91" s="139"/>
      <c r="G91" s="140"/>
      <c r="H91" s="141"/>
    </row>
    <row r="92" spans="1:8" x14ac:dyDescent="0.25">
      <c r="A92" s="105"/>
      <c r="B92" s="503"/>
      <c r="C92" s="503"/>
      <c r="D92" s="262"/>
      <c r="E92" s="262"/>
      <c r="F92" s="262"/>
      <c r="G92" s="265"/>
      <c r="H92" s="266"/>
    </row>
    <row r="93" spans="1:8" x14ac:dyDescent="0.25">
      <c r="A93" s="105"/>
      <c r="B93" s="511"/>
      <c r="C93" s="512"/>
      <c r="D93" s="262"/>
      <c r="E93" s="262"/>
      <c r="F93" s="262"/>
      <c r="G93" s="265"/>
      <c r="H93" s="266"/>
    </row>
    <row r="94" spans="1:8" x14ac:dyDescent="0.25">
      <c r="A94" s="105"/>
      <c r="B94" s="511"/>
      <c r="C94" s="512"/>
      <c r="D94" s="262"/>
      <c r="E94" s="262"/>
      <c r="F94" s="262"/>
      <c r="G94" s="265"/>
      <c r="H94" s="266"/>
    </row>
    <row r="95" spans="1:8" x14ac:dyDescent="0.25">
      <c r="A95" s="105"/>
      <c r="B95" s="511"/>
      <c r="C95" s="512"/>
      <c r="D95" s="262"/>
      <c r="E95" s="262"/>
      <c r="F95" s="262"/>
      <c r="G95" s="265"/>
      <c r="H95" s="266"/>
    </row>
    <row r="96" spans="1:8" x14ac:dyDescent="0.25">
      <c r="A96" s="105"/>
      <c r="B96" s="506" t="s">
        <v>288</v>
      </c>
      <c r="C96" s="508"/>
      <c r="D96" s="262"/>
      <c r="E96" s="262"/>
      <c r="F96" s="262"/>
      <c r="G96" s="265"/>
      <c r="H96" s="266"/>
    </row>
    <row r="97" spans="1:8" x14ac:dyDescent="0.25">
      <c r="A97" s="105"/>
      <c r="B97" s="503"/>
      <c r="C97" s="503"/>
      <c r="D97" s="262"/>
      <c r="E97" s="262"/>
      <c r="F97" s="262"/>
      <c r="G97" s="265"/>
      <c r="H97" s="266"/>
    </row>
    <row r="98" spans="1:8" x14ac:dyDescent="0.25">
      <c r="A98" s="105"/>
      <c r="B98" s="142"/>
      <c r="C98" s="119"/>
      <c r="D98" s="143">
        <f>SUM(D85:D97)</f>
        <v>0</v>
      </c>
      <c r="E98" s="144">
        <f>SUM(E85:E97)</f>
        <v>0</v>
      </c>
      <c r="F98" s="144">
        <f>SUM(F85:F97)</f>
        <v>0</v>
      </c>
      <c r="G98" s="143">
        <f>SUM(G85:G97)</f>
        <v>0</v>
      </c>
      <c r="H98" s="145">
        <f>SUM(H85:H97)</f>
        <v>0</v>
      </c>
    </row>
    <row r="99" spans="1:8" x14ac:dyDescent="0.25">
      <c r="A99" s="73" t="s">
        <v>301</v>
      </c>
      <c r="B99" s="49" t="s">
        <v>356</v>
      </c>
      <c r="C99" s="119"/>
      <c r="D99" s="146"/>
      <c r="E99" s="146"/>
      <c r="F99" s="146"/>
      <c r="G99" s="140"/>
      <c r="H99" s="141"/>
    </row>
    <row r="100" spans="1:8" x14ac:dyDescent="0.25">
      <c r="A100" s="105"/>
      <c r="C100" s="43" t="s">
        <v>357</v>
      </c>
      <c r="D100" s="143">
        <f>D98</f>
        <v>0</v>
      </c>
      <c r="E100" s="144">
        <f t="shared" ref="E100:H100" si="2">E98</f>
        <v>0</v>
      </c>
      <c r="F100" s="144">
        <f t="shared" si="2"/>
        <v>0</v>
      </c>
      <c r="G100" s="143">
        <f t="shared" si="2"/>
        <v>0</v>
      </c>
      <c r="H100" s="149">
        <f t="shared" si="2"/>
        <v>0</v>
      </c>
    </row>
    <row r="101" spans="1:8" x14ac:dyDescent="0.25">
      <c r="A101" s="105"/>
      <c r="C101" s="43" t="s">
        <v>358</v>
      </c>
      <c r="E101" s="300" t="e">
        <f>E100/D100</f>
        <v>#DIV/0!</v>
      </c>
      <c r="F101" s="300" t="e">
        <f>F100/D100</f>
        <v>#DIV/0!</v>
      </c>
      <c r="G101" s="300" t="e">
        <f>G100/D100</f>
        <v>#DIV/0!</v>
      </c>
      <c r="H101" s="301" t="e">
        <f>H100/D100</f>
        <v>#DIV/0!</v>
      </c>
    </row>
    <row r="102" spans="1:8" x14ac:dyDescent="0.25">
      <c r="A102" s="105"/>
      <c r="C102" s="43" t="s">
        <v>359</v>
      </c>
      <c r="E102" s="91" t="e">
        <f>IF(E101&gt;=(2/3),"Yes","No")</f>
        <v>#DIV/0!</v>
      </c>
      <c r="F102" s="91" t="e">
        <f>IF(F101&gt;=(2/3),"Yes","No")</f>
        <v>#DIV/0!</v>
      </c>
      <c r="G102" s="91" t="e">
        <f>IF(G101&gt;=(2/3),"Yes","No")</f>
        <v>#DIV/0!</v>
      </c>
      <c r="H102" s="150" t="e">
        <f>IF(H101&gt;=(2/3),"Yes","No")</f>
        <v>#DIV/0!</v>
      </c>
    </row>
    <row r="103" spans="1:8" x14ac:dyDescent="0.25">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25">
      <c r="A104" s="136" t="s">
        <v>362</v>
      </c>
      <c r="B104" s="137"/>
      <c r="C104" s="79"/>
      <c r="D104" s="79"/>
      <c r="E104" s="79"/>
      <c r="F104" s="79"/>
      <c r="G104" s="79"/>
      <c r="H104" s="80"/>
    </row>
    <row r="105" spans="1:8" ht="19.5" customHeight="1" x14ac:dyDescent="0.25">
      <c r="A105" s="105"/>
      <c r="B105" s="87" t="s">
        <v>354</v>
      </c>
      <c r="C105" s="79"/>
      <c r="D105" s="79"/>
      <c r="E105" s="79"/>
      <c r="F105" s="79"/>
      <c r="G105" s="79"/>
      <c r="H105" s="80"/>
    </row>
    <row r="106" spans="1:8" x14ac:dyDescent="0.25">
      <c r="A106" s="105"/>
      <c r="B106" s="503"/>
      <c r="C106" s="503"/>
      <c r="D106" s="261"/>
      <c r="E106" s="262"/>
      <c r="F106" s="262"/>
      <c r="G106" s="263"/>
      <c r="H106" s="264"/>
    </row>
    <row r="107" spans="1:8" x14ac:dyDescent="0.25">
      <c r="A107" s="105"/>
      <c r="B107" s="511"/>
      <c r="C107" s="512"/>
      <c r="D107" s="261"/>
      <c r="E107" s="262"/>
      <c r="F107" s="262"/>
      <c r="G107" s="263"/>
      <c r="H107" s="264"/>
    </row>
    <row r="108" spans="1:8" x14ac:dyDescent="0.25">
      <c r="A108" s="105"/>
      <c r="B108" s="511"/>
      <c r="C108" s="512"/>
      <c r="D108" s="261"/>
      <c r="E108" s="262"/>
      <c r="F108" s="262"/>
      <c r="G108" s="263"/>
      <c r="H108" s="264"/>
    </row>
    <row r="109" spans="1:8" x14ac:dyDescent="0.25">
      <c r="A109" s="105"/>
      <c r="B109" s="511"/>
      <c r="C109" s="512"/>
      <c r="D109" s="261"/>
      <c r="E109" s="262"/>
      <c r="F109" s="262"/>
      <c r="G109" s="263"/>
      <c r="H109" s="264"/>
    </row>
    <row r="110" spans="1:8" x14ac:dyDescent="0.25">
      <c r="A110" s="105"/>
      <c r="B110" s="506" t="s">
        <v>288</v>
      </c>
      <c r="C110" s="508"/>
      <c r="D110" s="261"/>
      <c r="E110" s="262"/>
      <c r="F110" s="262"/>
      <c r="G110" s="263"/>
      <c r="H110" s="264"/>
    </row>
    <row r="111" spans="1:8" x14ac:dyDescent="0.25">
      <c r="A111" s="105"/>
      <c r="B111" s="503"/>
      <c r="C111" s="503"/>
      <c r="D111" s="262"/>
      <c r="E111" s="262"/>
      <c r="F111" s="262"/>
      <c r="G111" s="265"/>
      <c r="H111" s="266"/>
    </row>
    <row r="112" spans="1:8" ht="19.5" customHeight="1" x14ac:dyDescent="0.25">
      <c r="A112" s="105"/>
      <c r="B112" s="87" t="s">
        <v>355</v>
      </c>
      <c r="C112" s="112"/>
      <c r="D112" s="139"/>
      <c r="E112" s="139"/>
      <c r="F112" s="139"/>
      <c r="G112" s="140"/>
      <c r="H112" s="141"/>
    </row>
    <row r="113" spans="1:8" x14ac:dyDescent="0.25">
      <c r="A113" s="105"/>
      <c r="B113" s="503"/>
      <c r="C113" s="503"/>
      <c r="D113" s="262"/>
      <c r="E113" s="262"/>
      <c r="F113" s="262"/>
      <c r="G113" s="265"/>
      <c r="H113" s="266"/>
    </row>
    <row r="114" spans="1:8" x14ac:dyDescent="0.25">
      <c r="A114" s="105"/>
      <c r="B114" s="511"/>
      <c r="C114" s="512"/>
      <c r="D114" s="262"/>
      <c r="E114" s="262"/>
      <c r="F114" s="262"/>
      <c r="G114" s="265"/>
      <c r="H114" s="266"/>
    </row>
    <row r="115" spans="1:8" x14ac:dyDescent="0.25">
      <c r="A115" s="105"/>
      <c r="B115" s="511"/>
      <c r="C115" s="512"/>
      <c r="D115" s="262"/>
      <c r="E115" s="262"/>
      <c r="F115" s="262"/>
      <c r="G115" s="265"/>
      <c r="H115" s="266"/>
    </row>
    <row r="116" spans="1:8" x14ac:dyDescent="0.25">
      <c r="A116" s="105"/>
      <c r="B116" s="511"/>
      <c r="C116" s="512"/>
      <c r="D116" s="262"/>
      <c r="E116" s="262"/>
      <c r="F116" s="262"/>
      <c r="G116" s="265"/>
      <c r="H116" s="266"/>
    </row>
    <row r="117" spans="1:8" x14ac:dyDescent="0.25">
      <c r="A117" s="105"/>
      <c r="B117" s="506" t="s">
        <v>288</v>
      </c>
      <c r="C117" s="508"/>
      <c r="D117" s="262"/>
      <c r="E117" s="262"/>
      <c r="F117" s="262"/>
      <c r="G117" s="265"/>
      <c r="H117" s="266"/>
    </row>
    <row r="118" spans="1:8" x14ac:dyDescent="0.25">
      <c r="A118" s="105"/>
      <c r="B118" s="503"/>
      <c r="C118" s="50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C121" s="43" t="s">
        <v>357</v>
      </c>
      <c r="D121" s="143">
        <f>D119</f>
        <v>0</v>
      </c>
      <c r="E121" s="144">
        <f t="shared" ref="E121:H121" si="3">E119</f>
        <v>0</v>
      </c>
      <c r="F121" s="144">
        <f t="shared" si="3"/>
        <v>0</v>
      </c>
      <c r="G121" s="143">
        <f t="shared" si="3"/>
        <v>0</v>
      </c>
      <c r="H121" s="149">
        <f t="shared" si="3"/>
        <v>0</v>
      </c>
    </row>
    <row r="122" spans="1:8" x14ac:dyDescent="0.25">
      <c r="A122" s="105"/>
      <c r="C122" s="43" t="s">
        <v>358</v>
      </c>
      <c r="E122" s="300" t="e">
        <f>E121/D121</f>
        <v>#DIV/0!</v>
      </c>
      <c r="F122" s="300" t="e">
        <f>F121/D121</f>
        <v>#DIV/0!</v>
      </c>
      <c r="G122" s="300" t="e">
        <f>G121/D121</f>
        <v>#DIV/0!</v>
      </c>
      <c r="H122" s="301" t="e">
        <f>H121/D121</f>
        <v>#DIV/0!</v>
      </c>
    </row>
    <row r="123" spans="1:8" x14ac:dyDescent="0.25">
      <c r="A123" s="105"/>
      <c r="C123" s="43" t="s">
        <v>359</v>
      </c>
      <c r="E123" s="91" t="e">
        <f>IF(E122&gt;=(2/3),"Yes","No")</f>
        <v>#DIV/0!</v>
      </c>
      <c r="F123" s="91" t="e">
        <f>IF(F122&gt;=(2/3),"Yes","No")</f>
        <v>#DIV/0!</v>
      </c>
      <c r="G123" s="91" t="e">
        <f>IF(G122&gt;=(2/3),"Yes","No")</f>
        <v>#DIV/0!</v>
      </c>
      <c r="H123" s="150" t="e">
        <f>IF(H122&gt;=(2/3),"Yes","No")</f>
        <v>#DIV/0!</v>
      </c>
    </row>
    <row r="124" spans="1:8" x14ac:dyDescent="0.25">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E125" s="153"/>
      <c r="F125" s="153"/>
      <c r="G125" s="153"/>
      <c r="H125" s="183"/>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29" t="s">
        <v>366</v>
      </c>
      <c r="D127" s="529"/>
      <c r="E127" s="529"/>
      <c r="F127" s="529"/>
      <c r="G127" s="529"/>
      <c r="H127" s="530"/>
    </row>
    <row r="128" spans="1:8" x14ac:dyDescent="0.25">
      <c r="A128" s="105"/>
      <c r="B128" s="156"/>
      <c r="C128" s="529"/>
      <c r="D128" s="529"/>
      <c r="E128" s="529"/>
      <c r="F128" s="529"/>
      <c r="G128" s="529"/>
      <c r="H128" s="530"/>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18" t="s">
        <v>368</v>
      </c>
      <c r="C131" s="518"/>
      <c r="D131" s="518"/>
      <c r="E131" s="518"/>
      <c r="F131" s="518"/>
      <c r="G131" s="518"/>
      <c r="H131" s="519"/>
    </row>
    <row r="132" spans="1:8" x14ac:dyDescent="0.25">
      <c r="A132" s="73"/>
      <c r="B132" s="518"/>
      <c r="C132" s="518"/>
      <c r="D132" s="518"/>
      <c r="E132" s="518"/>
      <c r="F132" s="518"/>
      <c r="G132" s="518"/>
      <c r="H132" s="519"/>
    </row>
    <row r="133" spans="1:8" x14ac:dyDescent="0.25">
      <c r="A133" s="73"/>
      <c r="B133" s="518"/>
      <c r="C133" s="518"/>
      <c r="D133" s="518"/>
      <c r="E133" s="518"/>
      <c r="F133" s="518"/>
      <c r="G133" s="518"/>
      <c r="H133" s="519"/>
    </row>
    <row r="134" spans="1:8" x14ac:dyDescent="0.25">
      <c r="A134" s="73"/>
      <c r="E134" s="91"/>
      <c r="F134" s="91"/>
      <c r="G134" s="91"/>
      <c r="H134" s="150"/>
    </row>
    <row r="135" spans="1:8" x14ac:dyDescent="0.25">
      <c r="A135" s="73"/>
      <c r="B135" s="518" t="s">
        <v>369</v>
      </c>
      <c r="C135" s="518"/>
      <c r="D135" s="518"/>
      <c r="E135" s="518"/>
      <c r="F135" s="518"/>
      <c r="G135" s="518"/>
      <c r="H135" s="519"/>
    </row>
    <row r="136" spans="1:8" x14ac:dyDescent="0.25">
      <c r="A136" s="73"/>
      <c r="B136" s="518"/>
      <c r="C136" s="518"/>
      <c r="D136" s="518"/>
      <c r="E136" s="518"/>
      <c r="F136" s="518"/>
      <c r="G136" s="518"/>
      <c r="H136" s="519"/>
    </row>
    <row r="137" spans="1:8" x14ac:dyDescent="0.25">
      <c r="A137" s="73"/>
      <c r="B137" s="518"/>
      <c r="C137" s="518"/>
      <c r="D137" s="518"/>
      <c r="E137" s="518"/>
      <c r="F137" s="518"/>
      <c r="G137" s="518"/>
      <c r="H137" s="519"/>
    </row>
    <row r="138" spans="1:8" x14ac:dyDescent="0.25">
      <c r="A138" s="73"/>
      <c r="B138" s="518"/>
      <c r="C138" s="518"/>
      <c r="D138" s="518"/>
      <c r="E138" s="518"/>
      <c r="F138" s="518"/>
      <c r="G138" s="518"/>
      <c r="H138" s="519"/>
    </row>
    <row r="139" spans="1:8" x14ac:dyDescent="0.25">
      <c r="A139" s="73"/>
      <c r="B139" s="518"/>
      <c r="C139" s="518"/>
      <c r="D139" s="518"/>
      <c r="E139" s="518"/>
      <c r="F139" s="518"/>
      <c r="G139" s="518"/>
      <c r="H139" s="519"/>
    </row>
    <row r="140" spans="1:8" x14ac:dyDescent="0.25">
      <c r="A140" s="73"/>
      <c r="E140" s="91"/>
      <c r="F140" s="91"/>
      <c r="G140" s="91"/>
      <c r="H140" s="150"/>
    </row>
    <row r="141" spans="1:8" x14ac:dyDescent="0.25">
      <c r="A141" s="73"/>
      <c r="B141" s="49" t="s">
        <v>275</v>
      </c>
      <c r="D141" s="539"/>
      <c r="E141" s="539"/>
      <c r="F141" s="539"/>
      <c r="G141" s="539"/>
      <c r="H141" s="540"/>
    </row>
    <row r="142" spans="1:8" x14ac:dyDescent="0.25">
      <c r="A142" s="73"/>
      <c r="D142" s="184"/>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33" t="s">
        <v>377</v>
      </c>
      <c r="H144" s="534"/>
    </row>
    <row r="145" spans="1:8" x14ac:dyDescent="0.25">
      <c r="A145" s="73"/>
      <c r="B145" s="43" t="s">
        <v>378</v>
      </c>
      <c r="C145" s="43" t="s">
        <v>349</v>
      </c>
      <c r="E145" s="91"/>
      <c r="G145" s="91"/>
      <c r="H145" s="150"/>
    </row>
    <row r="146" spans="1:8" x14ac:dyDescent="0.25">
      <c r="A146" s="73"/>
      <c r="C146" s="162" t="e">
        <f>IF(E60="Yes", "Complete Analysis", "N/A - Do Not Complete")</f>
        <v>#DIV/0!</v>
      </c>
      <c r="D146" s="285"/>
      <c r="E146" s="262"/>
      <c r="F146" s="90" t="e">
        <f>E146/E152</f>
        <v>#DIV/0!</v>
      </c>
      <c r="G146" s="527"/>
      <c r="H146" s="528"/>
    </row>
    <row r="147" spans="1:8" x14ac:dyDescent="0.25">
      <c r="A147" s="73"/>
      <c r="D147" s="285"/>
      <c r="E147" s="262"/>
      <c r="F147" s="90" t="e">
        <f>E147/E152</f>
        <v>#DIV/0!</v>
      </c>
      <c r="G147" s="527"/>
      <c r="H147" s="528"/>
    </row>
    <row r="148" spans="1:8" x14ac:dyDescent="0.25">
      <c r="A148" s="73"/>
      <c r="D148" s="285"/>
      <c r="E148" s="262"/>
      <c r="F148" s="90" t="e">
        <f>E148/E152</f>
        <v>#DIV/0!</v>
      </c>
      <c r="G148" s="527"/>
      <c r="H148" s="528"/>
    </row>
    <row r="149" spans="1:8" x14ac:dyDescent="0.25">
      <c r="A149" s="73"/>
      <c r="D149" s="285"/>
      <c r="E149" s="262"/>
      <c r="F149" s="90" t="e">
        <f>E149/E152</f>
        <v>#DIV/0!</v>
      </c>
      <c r="G149" s="527"/>
      <c r="H149" s="528"/>
    </row>
    <row r="150" spans="1:8" x14ac:dyDescent="0.25">
      <c r="A150" s="73"/>
      <c r="D150" s="285"/>
      <c r="E150" s="262"/>
      <c r="F150" s="90" t="e">
        <f>E150/E152</f>
        <v>#DIV/0!</v>
      </c>
      <c r="G150" s="527"/>
      <c r="H150" s="528"/>
    </row>
    <row r="151" spans="1:8" x14ac:dyDescent="0.25">
      <c r="A151" s="73"/>
      <c r="D151" s="286"/>
      <c r="E151" s="268"/>
      <c r="F151" s="90" t="e">
        <f>E151/E152</f>
        <v>#DIV/0!</v>
      </c>
      <c r="G151" s="531"/>
      <c r="H151" s="532"/>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e">
        <f>IF(F60="Yes", "Complete Analysis", "N/A - Do Not Complete")</f>
        <v>#DIV/0!</v>
      </c>
      <c r="D155" s="285"/>
      <c r="E155" s="262"/>
      <c r="F155" s="90" t="e">
        <f>E155/E161</f>
        <v>#DIV/0!</v>
      </c>
      <c r="G155" s="527"/>
      <c r="H155" s="528"/>
    </row>
    <row r="156" spans="1:8" x14ac:dyDescent="0.25">
      <c r="A156" s="73"/>
      <c r="D156" s="285"/>
      <c r="E156" s="262"/>
      <c r="F156" s="90" t="e">
        <f>E156/E161</f>
        <v>#DIV/0!</v>
      </c>
      <c r="G156" s="527"/>
      <c r="H156" s="528"/>
    </row>
    <row r="157" spans="1:8" x14ac:dyDescent="0.25">
      <c r="A157" s="73"/>
      <c r="D157" s="285"/>
      <c r="E157" s="262"/>
      <c r="F157" s="90" t="e">
        <f>E157/E161</f>
        <v>#DIV/0!</v>
      </c>
      <c r="G157" s="527"/>
      <c r="H157" s="528"/>
    </row>
    <row r="158" spans="1:8" x14ac:dyDescent="0.25">
      <c r="A158" s="73"/>
      <c r="D158" s="285"/>
      <c r="E158" s="262"/>
      <c r="F158" s="90" t="e">
        <f>E158/E161</f>
        <v>#DIV/0!</v>
      </c>
      <c r="G158" s="527"/>
      <c r="H158" s="528"/>
    </row>
    <row r="159" spans="1:8" x14ac:dyDescent="0.25">
      <c r="A159" s="73"/>
      <c r="D159" s="285"/>
      <c r="E159" s="262"/>
      <c r="F159" s="90" t="e">
        <f>E159/E161</f>
        <v>#DIV/0!</v>
      </c>
      <c r="G159" s="527"/>
      <c r="H159" s="528"/>
    </row>
    <row r="160" spans="1:8" x14ac:dyDescent="0.25">
      <c r="A160" s="73"/>
      <c r="D160" s="286"/>
      <c r="E160" s="268"/>
      <c r="F160" s="90" t="e">
        <f>E160/E161</f>
        <v>#DIV/0!</v>
      </c>
      <c r="G160" s="531"/>
      <c r="H160" s="532"/>
    </row>
    <row r="161" spans="1:10" x14ac:dyDescent="0.25">
      <c r="A161" s="73"/>
      <c r="D161" s="163" t="s">
        <v>381</v>
      </c>
      <c r="E161" s="164">
        <f>SUM(E155:E160)</f>
        <v>0</v>
      </c>
      <c r="F161" s="91"/>
      <c r="G161" s="165" t="s">
        <v>380</v>
      </c>
      <c r="H161" s="290"/>
    </row>
    <row r="162" spans="1:10" x14ac:dyDescent="0.25">
      <c r="A162" s="73"/>
      <c r="D162" s="163"/>
      <c r="E162" s="139"/>
      <c r="F162" s="91"/>
      <c r="G162" s="165"/>
      <c r="H162" s="166"/>
    </row>
    <row r="163" spans="1:10" x14ac:dyDescent="0.25">
      <c r="A163" s="105"/>
      <c r="B163" s="43" t="s">
        <v>378</v>
      </c>
      <c r="C163" s="43" t="s">
        <v>382</v>
      </c>
      <c r="E163" s="91"/>
      <c r="F163" s="91"/>
      <c r="G163" s="91"/>
      <c r="H163" s="150"/>
      <c r="I163" s="178"/>
      <c r="J163" s="138"/>
    </row>
    <row r="164" spans="1:10" x14ac:dyDescent="0.25">
      <c r="A164" s="105"/>
      <c r="C164" s="162" t="e">
        <f>IF(G60="Yes", "Complete Analysis", "N/A - Do Not Complete")</f>
        <v>#DIV/0!</v>
      </c>
      <c r="D164" s="285"/>
      <c r="E164" s="261"/>
      <c r="F164" s="90" t="e">
        <f>E164/$E$169</f>
        <v>#DIV/0!</v>
      </c>
      <c r="G164" s="527"/>
      <c r="H164" s="528"/>
      <c r="J164" s="138"/>
    </row>
    <row r="165" spans="1:10" x14ac:dyDescent="0.25">
      <c r="A165" s="105"/>
      <c r="D165" s="285"/>
      <c r="E165" s="261"/>
      <c r="F165" s="90" t="e">
        <f>E165/$E$169</f>
        <v>#DIV/0!</v>
      </c>
      <c r="G165" s="527"/>
      <c r="H165" s="528"/>
      <c r="J165" s="138"/>
    </row>
    <row r="166" spans="1:10" x14ac:dyDescent="0.25">
      <c r="A166" s="105"/>
      <c r="D166" s="285"/>
      <c r="E166" s="261"/>
      <c r="F166" s="90" t="e">
        <f>E166/$E$169</f>
        <v>#DIV/0!</v>
      </c>
      <c r="G166" s="527"/>
      <c r="H166" s="528"/>
    </row>
    <row r="167" spans="1:10" x14ac:dyDescent="0.25">
      <c r="A167" s="105"/>
      <c r="D167" s="287"/>
      <c r="E167" s="261"/>
      <c r="F167" s="90" t="e">
        <f>E167/E169</f>
        <v>#DIV/0!</v>
      </c>
      <c r="G167" s="527"/>
      <c r="H167" s="528"/>
    </row>
    <row r="168" spans="1:10" x14ac:dyDescent="0.25">
      <c r="A168" s="105"/>
      <c r="D168" s="286"/>
      <c r="E168" s="269"/>
      <c r="F168" s="90" t="e">
        <f>E168/E169</f>
        <v>#DIV/0!</v>
      </c>
      <c r="G168" s="531"/>
      <c r="H168" s="532"/>
    </row>
    <row r="169" spans="1:10" x14ac:dyDescent="0.25">
      <c r="A169" s="105"/>
      <c r="D169" s="163" t="s">
        <v>383</v>
      </c>
      <c r="E169" s="167">
        <f>SUM(E164:E168)</f>
        <v>0</v>
      </c>
      <c r="F169" s="91"/>
      <c r="G169" s="165" t="s">
        <v>380</v>
      </c>
      <c r="H169" s="290"/>
    </row>
    <row r="170" spans="1:10" x14ac:dyDescent="0.25">
      <c r="A170" s="105"/>
      <c r="E170" s="91"/>
      <c r="F170" s="91"/>
      <c r="G170" s="91"/>
      <c r="H170" s="150"/>
    </row>
    <row r="171" spans="1:10" x14ac:dyDescent="0.25">
      <c r="A171" s="105"/>
      <c r="B171" s="43" t="s">
        <v>378</v>
      </c>
      <c r="C171" s="43" t="s">
        <v>384</v>
      </c>
      <c r="E171" s="91"/>
      <c r="F171" s="91"/>
      <c r="G171" s="91"/>
      <c r="H171" s="150"/>
      <c r="J171" s="138"/>
    </row>
    <row r="172" spans="1:10" x14ac:dyDescent="0.25">
      <c r="A172" s="105"/>
      <c r="C172" s="162" t="e">
        <f>IF(G82="Yes", "Complete Analysis", "N/A - Do Not Complete")</f>
        <v>#DIV/0!</v>
      </c>
      <c r="D172" s="285"/>
      <c r="E172" s="261"/>
      <c r="F172" s="90" t="e">
        <f>E172/$E$177</f>
        <v>#DIV/0!</v>
      </c>
      <c r="G172" s="527"/>
      <c r="H172" s="528"/>
      <c r="J172" s="138"/>
    </row>
    <row r="173" spans="1:10" x14ac:dyDescent="0.25">
      <c r="A173" s="105"/>
      <c r="D173" s="285"/>
      <c r="E173" s="261"/>
      <c r="F173" s="90" t="e">
        <f>E173/$E$177</f>
        <v>#DIV/0!</v>
      </c>
      <c r="G173" s="527"/>
      <c r="H173" s="528"/>
    </row>
    <row r="174" spans="1:10" x14ac:dyDescent="0.25">
      <c r="A174" s="105"/>
      <c r="D174" s="285"/>
      <c r="E174" s="261"/>
      <c r="F174" s="90" t="e">
        <f>E174/$E$177</f>
        <v>#DIV/0!</v>
      </c>
      <c r="G174" s="527"/>
      <c r="H174" s="528"/>
    </row>
    <row r="175" spans="1:10" x14ac:dyDescent="0.25">
      <c r="A175" s="105"/>
      <c r="D175" s="285"/>
      <c r="E175" s="261"/>
      <c r="F175" s="90" t="e">
        <f>E175/$E$177</f>
        <v>#DIV/0!</v>
      </c>
      <c r="G175" s="527"/>
      <c r="H175" s="528"/>
    </row>
    <row r="176" spans="1:10" x14ac:dyDescent="0.25">
      <c r="A176" s="105"/>
      <c r="D176" s="286"/>
      <c r="E176" s="269"/>
      <c r="F176" s="90" t="e">
        <f>E176/$E$177</f>
        <v>#DIV/0!</v>
      </c>
      <c r="G176" s="531"/>
      <c r="H176" s="532"/>
    </row>
    <row r="177" spans="1:10" x14ac:dyDescent="0.25">
      <c r="A177" s="105"/>
      <c r="D177" s="163" t="s">
        <v>383</v>
      </c>
      <c r="E177" s="167">
        <f>SUM(E172:E176)</f>
        <v>0</v>
      </c>
      <c r="F177" s="91"/>
      <c r="G177" s="165" t="s">
        <v>380</v>
      </c>
      <c r="H177" s="290"/>
    </row>
    <row r="178" spans="1:10" x14ac:dyDescent="0.25">
      <c r="A178" s="105"/>
      <c r="E178" s="91"/>
      <c r="F178" s="91"/>
      <c r="G178" s="91"/>
      <c r="H178" s="150"/>
    </row>
    <row r="179" spans="1:10" x14ac:dyDescent="0.25">
      <c r="A179" s="105"/>
      <c r="B179" s="43" t="s">
        <v>378</v>
      </c>
      <c r="C179" s="43" t="s">
        <v>385</v>
      </c>
      <c r="E179" s="91"/>
      <c r="F179" s="91"/>
      <c r="G179" s="91"/>
      <c r="H179" s="150"/>
      <c r="J179" s="138"/>
    </row>
    <row r="180" spans="1:10" x14ac:dyDescent="0.25">
      <c r="A180" s="105"/>
      <c r="C180" s="162" t="e">
        <f>IF(G103="Yes", "Complete Analysis", "N/A - Do Not Complete")</f>
        <v>#DIV/0!</v>
      </c>
      <c r="D180" s="285"/>
      <c r="E180" s="261"/>
      <c r="F180" s="90" t="e">
        <f>E180/$E$185</f>
        <v>#DIV/0!</v>
      </c>
      <c r="G180" s="527"/>
      <c r="H180" s="528"/>
      <c r="J180" s="138"/>
    </row>
    <row r="181" spans="1:10" x14ac:dyDescent="0.25">
      <c r="A181" s="105"/>
      <c r="D181" s="285"/>
      <c r="E181" s="261"/>
      <c r="F181" s="90" t="e">
        <f>E181/$E$185</f>
        <v>#DIV/0!</v>
      </c>
      <c r="G181" s="527"/>
      <c r="H181" s="528"/>
    </row>
    <row r="182" spans="1:10" x14ac:dyDescent="0.25">
      <c r="A182" s="105"/>
      <c r="D182" s="285"/>
      <c r="E182" s="261"/>
      <c r="F182" s="90" t="e">
        <f>E182/$E$185</f>
        <v>#DIV/0!</v>
      </c>
      <c r="G182" s="527"/>
      <c r="H182" s="528"/>
    </row>
    <row r="183" spans="1:10" x14ac:dyDescent="0.25">
      <c r="A183" s="105"/>
      <c r="D183" s="285"/>
      <c r="E183" s="261"/>
      <c r="F183" s="90" t="e">
        <f>E183/$E$185</f>
        <v>#DIV/0!</v>
      </c>
      <c r="G183" s="527"/>
      <c r="H183" s="528"/>
    </row>
    <row r="184" spans="1:10" x14ac:dyDescent="0.25">
      <c r="A184" s="105"/>
      <c r="D184" s="286"/>
      <c r="E184" s="269"/>
      <c r="F184" s="90" t="e">
        <f>E184/$E$185</f>
        <v>#DIV/0!</v>
      </c>
      <c r="G184" s="531"/>
      <c r="H184" s="532"/>
    </row>
    <row r="185" spans="1:10" x14ac:dyDescent="0.25">
      <c r="A185" s="105"/>
      <c r="D185" s="163" t="s">
        <v>383</v>
      </c>
      <c r="E185" s="167">
        <f>SUM(E180:E184)</f>
        <v>0</v>
      </c>
      <c r="F185" s="91"/>
      <c r="G185" s="165" t="s">
        <v>380</v>
      </c>
      <c r="H185" s="290"/>
    </row>
    <row r="186" spans="1:10" x14ac:dyDescent="0.25">
      <c r="A186" s="105"/>
      <c r="E186" s="91"/>
      <c r="F186" s="91"/>
      <c r="G186" s="91"/>
      <c r="H186" s="150"/>
    </row>
    <row r="187" spans="1:10" x14ac:dyDescent="0.25">
      <c r="A187" s="105"/>
      <c r="B187" s="43" t="s">
        <v>378</v>
      </c>
      <c r="C187" s="43" t="s">
        <v>386</v>
      </c>
      <c r="E187" s="91"/>
      <c r="F187" s="91"/>
      <c r="G187" s="91"/>
      <c r="H187" s="150"/>
      <c r="J187" s="138"/>
    </row>
    <row r="188" spans="1:10" x14ac:dyDescent="0.25">
      <c r="A188" s="105"/>
      <c r="C188" s="162" t="e">
        <f>IF(G124="Yes", "Complete Analysis", "N/A - Do Not Complete")</f>
        <v>#DIV/0!</v>
      </c>
      <c r="D188" s="285"/>
      <c r="E188" s="261"/>
      <c r="F188" s="90" t="e">
        <f>E188/$E$193</f>
        <v>#DIV/0!</v>
      </c>
      <c r="G188" s="527"/>
      <c r="H188" s="528"/>
      <c r="J188" s="138"/>
    </row>
    <row r="189" spans="1:10" x14ac:dyDescent="0.25">
      <c r="A189" s="105"/>
      <c r="D189" s="285"/>
      <c r="E189" s="261"/>
      <c r="F189" s="90" t="e">
        <f>E189/$E$193</f>
        <v>#DIV/0!</v>
      </c>
      <c r="G189" s="527"/>
      <c r="H189" s="528"/>
    </row>
    <row r="190" spans="1:10" x14ac:dyDescent="0.25">
      <c r="A190" s="105"/>
      <c r="D190" s="285"/>
      <c r="E190" s="261"/>
      <c r="F190" s="90" t="e">
        <f>E190/$E$193</f>
        <v>#DIV/0!</v>
      </c>
      <c r="G190" s="527"/>
      <c r="H190" s="528"/>
    </row>
    <row r="191" spans="1:10" x14ac:dyDescent="0.25">
      <c r="A191" s="105"/>
      <c r="D191" s="285"/>
      <c r="E191" s="261"/>
      <c r="F191" s="90" t="e">
        <f>E191/$E$193</f>
        <v>#DIV/0!</v>
      </c>
      <c r="G191" s="527"/>
      <c r="H191" s="528"/>
    </row>
    <row r="192" spans="1:10" x14ac:dyDescent="0.25">
      <c r="A192" s="105"/>
      <c r="D192" s="286"/>
      <c r="E192" s="274"/>
      <c r="F192" s="90" t="e">
        <f>E192/$E$193</f>
        <v>#DIV/0!</v>
      </c>
      <c r="G192" s="531"/>
      <c r="H192" s="532"/>
    </row>
    <row r="193" spans="1:8" x14ac:dyDescent="0.25">
      <c r="A193" s="105"/>
      <c r="D193" s="163" t="s">
        <v>383</v>
      </c>
      <c r="E193" s="185">
        <f>SUM(E188:E192)</f>
        <v>0</v>
      </c>
      <c r="F193" s="91"/>
      <c r="G193" s="165" t="s">
        <v>380</v>
      </c>
      <c r="H193" s="290"/>
    </row>
    <row r="194" spans="1:8" x14ac:dyDescent="0.25">
      <c r="A194" s="105"/>
      <c r="D194" s="163"/>
      <c r="E194" s="186"/>
      <c r="F194" s="91"/>
      <c r="G194" s="165"/>
      <c r="H194" s="166"/>
    </row>
    <row r="195" spans="1:8" x14ac:dyDescent="0.25">
      <c r="A195" s="105"/>
      <c r="B195" s="43" t="s">
        <v>378</v>
      </c>
      <c r="C195" s="43" t="s">
        <v>387</v>
      </c>
      <c r="E195" s="91"/>
      <c r="F195" s="91"/>
      <c r="G195" s="91"/>
      <c r="H195" s="150"/>
    </row>
    <row r="196" spans="1:8" x14ac:dyDescent="0.25">
      <c r="A196" s="105"/>
      <c r="C196" s="162" t="e">
        <f>IF(H60="Yes", "Complete Analysis", "N/A - Do Not Complete")</f>
        <v>#DIV/0!</v>
      </c>
      <c r="D196" s="292"/>
      <c r="E196" s="275"/>
      <c r="F196" s="90" t="e">
        <f>E196/E198</f>
        <v>#DIV/0!</v>
      </c>
      <c r="G196" s="541"/>
      <c r="H196" s="542"/>
    </row>
    <row r="197" spans="1:8" x14ac:dyDescent="0.25">
      <c r="A197" s="105"/>
      <c r="C197" s="162"/>
      <c r="D197" s="293"/>
      <c r="E197" s="276"/>
      <c r="F197" s="90" t="e">
        <f>E197/E198</f>
        <v>#DIV/0!</v>
      </c>
      <c r="G197" s="543"/>
      <c r="H197" s="544"/>
    </row>
    <row r="198" spans="1:8" x14ac:dyDescent="0.25">
      <c r="A198" s="105"/>
      <c r="C198" s="162"/>
      <c r="D198" s="163" t="s">
        <v>388</v>
      </c>
      <c r="E198" s="167">
        <f>SUM(E196:E197)</f>
        <v>0</v>
      </c>
      <c r="F198" s="90"/>
      <c r="G198" s="165" t="s">
        <v>380</v>
      </c>
      <c r="H198" s="294"/>
    </row>
    <row r="199" spans="1:8" ht="15.75" thickBot="1" x14ac:dyDescent="0.3">
      <c r="A199" s="120"/>
      <c r="B199" s="95"/>
      <c r="C199" s="168"/>
      <c r="D199" s="169"/>
      <c r="E199" s="169"/>
      <c r="F199" s="170"/>
      <c r="G199" s="96"/>
      <c r="H199" s="171"/>
    </row>
    <row r="200" spans="1:8" ht="15.75" thickBot="1" x14ac:dyDescent="0.3">
      <c r="C200" s="162"/>
      <c r="E200" s="139"/>
      <c r="F200" s="91"/>
      <c r="G200" s="91"/>
      <c r="H200" s="91"/>
    </row>
    <row r="201" spans="1:8" ht="16.5" thickBot="1" x14ac:dyDescent="0.3">
      <c r="A201" s="490" t="s">
        <v>413</v>
      </c>
      <c r="B201" s="491"/>
      <c r="C201" s="491"/>
      <c r="D201" s="491"/>
      <c r="E201" s="491"/>
      <c r="F201" s="491"/>
      <c r="G201" s="491"/>
      <c r="H201" s="492"/>
    </row>
    <row r="202" spans="1:8" x14ac:dyDescent="0.25">
      <c r="A202" s="73" t="s">
        <v>309</v>
      </c>
      <c r="B202" s="516" t="s">
        <v>390</v>
      </c>
      <c r="C202" s="516"/>
      <c r="D202" s="516"/>
      <c r="E202" s="516"/>
      <c r="F202" s="516"/>
      <c r="G202" s="516"/>
      <c r="H202" s="517"/>
    </row>
    <row r="203" spans="1:8" x14ac:dyDescent="0.25">
      <c r="A203" s="73"/>
      <c r="B203" s="518"/>
      <c r="C203" s="518"/>
      <c r="D203" s="518"/>
      <c r="E203" s="518"/>
      <c r="F203" s="518"/>
      <c r="G203" s="518"/>
      <c r="H203" s="519"/>
    </row>
    <row r="204" spans="1:8" x14ac:dyDescent="0.25">
      <c r="A204" s="105"/>
      <c r="H204" s="75"/>
    </row>
    <row r="205" spans="1:8" x14ac:dyDescent="0.25">
      <c r="A205" s="73"/>
      <c r="B205" s="49" t="s">
        <v>275</v>
      </c>
      <c r="D205" s="504"/>
      <c r="E205" s="504"/>
      <c r="F205" s="504"/>
      <c r="G205" s="504"/>
      <c r="H205" s="505"/>
    </row>
    <row r="206" spans="1:8" x14ac:dyDescent="0.25">
      <c r="A206" s="73"/>
      <c r="C206" s="77"/>
      <c r="D206" s="77"/>
      <c r="E206" s="77"/>
      <c r="F206" s="77"/>
      <c r="G206" s="77"/>
      <c r="H206" s="78"/>
    </row>
    <row r="207" spans="1:8" x14ac:dyDescent="0.25">
      <c r="A207" s="105"/>
      <c r="E207" s="520" t="s">
        <v>346</v>
      </c>
      <c r="F207" s="520"/>
      <c r="G207" s="520"/>
      <c r="H207" s="521"/>
    </row>
    <row r="208" spans="1:8" x14ac:dyDescent="0.25">
      <c r="A208" s="105"/>
      <c r="E208" s="79" t="s">
        <v>311</v>
      </c>
      <c r="F208" s="79" t="s">
        <v>311</v>
      </c>
      <c r="G208" s="79" t="s">
        <v>311</v>
      </c>
      <c r="H208" s="80" t="s">
        <v>311</v>
      </c>
    </row>
    <row r="209" spans="1:8" x14ac:dyDescent="0.25">
      <c r="A209" s="105"/>
      <c r="B209" s="81" t="s">
        <v>414</v>
      </c>
      <c r="C209" s="82"/>
      <c r="D209" s="83"/>
      <c r="E209" s="82" t="s">
        <v>349</v>
      </c>
      <c r="F209" s="82" t="s">
        <v>350</v>
      </c>
      <c r="G209" s="82" t="s">
        <v>351</v>
      </c>
      <c r="H209" s="134" t="s">
        <v>352</v>
      </c>
    </row>
    <row r="210" spans="1:8" ht="21.95" customHeight="1" x14ac:dyDescent="0.25">
      <c r="A210" s="105"/>
      <c r="B210" s="87" t="s">
        <v>354</v>
      </c>
      <c r="C210" s="79"/>
      <c r="D210" s="79"/>
      <c r="E210" s="79"/>
      <c r="F210" s="79"/>
      <c r="G210" s="79"/>
      <c r="H210" s="80"/>
    </row>
    <row r="211" spans="1:8" x14ac:dyDescent="0.25">
      <c r="A211" s="105"/>
      <c r="B211" s="536"/>
      <c r="C211" s="536"/>
      <c r="D211" s="536"/>
      <c r="E211" s="270"/>
      <c r="F211" s="270"/>
      <c r="G211" s="272"/>
      <c r="H211" s="271"/>
    </row>
    <row r="212" spans="1:8" x14ac:dyDescent="0.25">
      <c r="A212" s="105"/>
      <c r="B212" s="503"/>
      <c r="C212" s="503"/>
      <c r="D212" s="503"/>
      <c r="E212" s="272"/>
      <c r="F212" s="272"/>
      <c r="G212" s="272"/>
      <c r="H212" s="271"/>
    </row>
    <row r="213" spans="1:8" x14ac:dyDescent="0.25">
      <c r="A213" s="105"/>
      <c r="B213" s="503"/>
      <c r="C213" s="503"/>
      <c r="D213" s="503"/>
      <c r="E213" s="272"/>
      <c r="F213" s="272"/>
      <c r="G213" s="272"/>
      <c r="H213" s="271"/>
    </row>
    <row r="214" spans="1:8" x14ac:dyDescent="0.25">
      <c r="A214" s="105"/>
      <c r="B214" s="503"/>
      <c r="C214" s="503"/>
      <c r="D214" s="503"/>
      <c r="E214" s="272"/>
      <c r="F214" s="272"/>
      <c r="G214" s="272"/>
      <c r="H214" s="271"/>
    </row>
    <row r="215" spans="1:8" x14ac:dyDescent="0.25">
      <c r="A215" s="105"/>
      <c r="B215" s="535" t="s">
        <v>288</v>
      </c>
      <c r="C215" s="535"/>
      <c r="D215" s="535"/>
      <c r="E215" s="272"/>
      <c r="F215" s="272"/>
      <c r="G215" s="272"/>
      <c r="H215" s="273"/>
    </row>
    <row r="216" spans="1:8" x14ac:dyDescent="0.25">
      <c r="A216" s="105"/>
      <c r="B216" s="503"/>
      <c r="C216" s="503"/>
      <c r="D216" s="503"/>
      <c r="E216" s="272"/>
      <c r="F216" s="272"/>
      <c r="G216" s="272"/>
      <c r="H216" s="273"/>
    </row>
    <row r="217" spans="1:8" ht="21.95" customHeight="1" x14ac:dyDescent="0.25">
      <c r="A217" s="105"/>
      <c r="B217" s="87" t="s">
        <v>355</v>
      </c>
      <c r="C217" s="112"/>
      <c r="D217" s="139"/>
      <c r="E217" s="139"/>
      <c r="F217" s="139"/>
      <c r="G217" s="140"/>
      <c r="H217" s="141"/>
    </row>
    <row r="218" spans="1:8" x14ac:dyDescent="0.25">
      <c r="A218" s="105"/>
      <c r="B218" s="503"/>
      <c r="C218" s="503"/>
      <c r="D218" s="503"/>
      <c r="E218" s="272"/>
      <c r="F218" s="272"/>
      <c r="G218" s="272"/>
      <c r="H218" s="273"/>
    </row>
    <row r="219" spans="1:8" x14ac:dyDescent="0.25">
      <c r="A219" s="105"/>
      <c r="B219" s="511"/>
      <c r="C219" s="526"/>
      <c r="D219" s="512"/>
      <c r="E219" s="272"/>
      <c r="F219" s="272"/>
      <c r="G219" s="272"/>
      <c r="H219" s="273"/>
    </row>
    <row r="220" spans="1:8" x14ac:dyDescent="0.25">
      <c r="A220" s="105"/>
      <c r="B220" s="511"/>
      <c r="C220" s="526"/>
      <c r="D220" s="512"/>
      <c r="E220" s="272"/>
      <c r="F220" s="272"/>
      <c r="G220" s="272"/>
      <c r="H220" s="273"/>
    </row>
    <row r="221" spans="1:8" x14ac:dyDescent="0.25">
      <c r="A221" s="105"/>
      <c r="B221" s="511"/>
      <c r="C221" s="526"/>
      <c r="D221" s="512"/>
      <c r="E221" s="272"/>
      <c r="F221" s="272"/>
      <c r="G221" s="272"/>
      <c r="H221" s="273"/>
    </row>
    <row r="222" spans="1:8" x14ac:dyDescent="0.25">
      <c r="A222" s="105"/>
      <c r="B222" s="506" t="s">
        <v>288</v>
      </c>
      <c r="C222" s="507"/>
      <c r="D222" s="508"/>
      <c r="E222" s="272"/>
      <c r="F222" s="272"/>
      <c r="G222" s="272"/>
      <c r="H222" s="273"/>
    </row>
    <row r="223" spans="1:8" x14ac:dyDescent="0.25">
      <c r="A223" s="105"/>
      <c r="B223" s="503"/>
      <c r="C223" s="503"/>
      <c r="D223" s="503"/>
      <c r="E223" s="272"/>
      <c r="F223" s="272"/>
      <c r="G223" s="272"/>
      <c r="H223" s="273"/>
    </row>
    <row r="224" spans="1:8" x14ac:dyDescent="0.25">
      <c r="A224" s="105"/>
      <c r="B224" s="118"/>
      <c r="C224" s="118"/>
      <c r="D224" s="118"/>
      <c r="E224" s="119"/>
      <c r="F224" s="119"/>
      <c r="G224" s="119"/>
      <c r="H224" s="172"/>
    </row>
    <row r="225" spans="1:10" x14ac:dyDescent="0.25">
      <c r="A225" s="73" t="s">
        <v>314</v>
      </c>
      <c r="B225" s="117" t="s">
        <v>315</v>
      </c>
      <c r="C225" s="118"/>
      <c r="D225" s="118"/>
      <c r="E225" s="119"/>
      <c r="F225" s="119"/>
      <c r="G225" s="119"/>
      <c r="H225" s="172"/>
      <c r="J225" s="138"/>
    </row>
    <row r="226" spans="1:10" x14ac:dyDescent="0.25">
      <c r="A226" s="105"/>
      <c r="B226" s="501"/>
      <c r="C226" s="501"/>
      <c r="D226" s="501"/>
      <c r="E226" s="501"/>
      <c r="F226" s="501"/>
      <c r="G226" s="501"/>
      <c r="H226" s="502"/>
      <c r="J226" s="138"/>
    </row>
    <row r="227" spans="1:10" x14ac:dyDescent="0.25">
      <c r="A227" s="105"/>
      <c r="B227" s="501"/>
      <c r="C227" s="501"/>
      <c r="D227" s="501"/>
      <c r="E227" s="501"/>
      <c r="F227" s="501"/>
      <c r="G227" s="501"/>
      <c r="H227" s="502"/>
      <c r="J227" s="138"/>
    </row>
    <row r="228" spans="1:10" ht="15.75" thickBot="1" x14ac:dyDescent="0.3">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30" priority="4">
      <formula>$F$17="no"</formula>
    </cfRule>
    <cfRule type="expression" dxfId="129" priority="6">
      <formula>$F$20="no"</formula>
    </cfRule>
  </conditionalFormatting>
  <conditionalFormatting sqref="A62">
    <cfRule type="expression" dxfId="128" priority="7">
      <formula>$F$20="no"</formula>
    </cfRule>
  </conditionalFormatting>
  <conditionalFormatting sqref="A83">
    <cfRule type="expression" dxfId="127" priority="8">
      <formula>$F$20="no"</formula>
    </cfRule>
  </conditionalFormatting>
  <conditionalFormatting sqref="A104">
    <cfRule type="expression" dxfId="126" priority="9">
      <formula>$F$20="no"</formula>
    </cfRule>
  </conditionalFormatting>
  <conditionalFormatting sqref="A28:H32 A33:D33 A34:C35 A36:H174 A175:G175 A176:H182 A183:G183 A184:H190 A191:G191 A192:H228">
    <cfRule type="expression" dxfId="125"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4" priority="5">
      <formula>$F$17="no"</formula>
    </cfRule>
  </conditionalFormatting>
  <conditionalFormatting sqref="B171:B175">
    <cfRule type="expression" dxfId="123" priority="34">
      <formula>$F$15="no"</formula>
    </cfRule>
  </conditionalFormatting>
  <conditionalFormatting sqref="B178:B179">
    <cfRule type="expression" dxfId="122" priority="38">
      <formula>$F$15="no"</formula>
    </cfRule>
  </conditionalFormatting>
  <conditionalFormatting sqref="B163:H169">
    <cfRule type="expression" dxfId="121" priority="43">
      <formula>$F$15="no"</formula>
    </cfRule>
  </conditionalFormatting>
  <conditionalFormatting sqref="B187:H190">
    <cfRule type="expression" dxfId="120" priority="35">
      <formula>$F$15="no"</formula>
    </cfRule>
  </conditionalFormatting>
  <conditionalFormatting sqref="C163">
    <cfRule type="expression" dxfId="119" priority="3">
      <formula>$F$17="no"</formula>
    </cfRule>
  </conditionalFormatting>
  <conditionalFormatting sqref="C195">
    <cfRule type="expression" dxfId="118" priority="2">
      <formula>$F$17="no"</formula>
    </cfRule>
  </conditionalFormatting>
  <conditionalFormatting sqref="C171:H174">
    <cfRule type="expression" dxfId="117" priority="46">
      <formula>$F$15="no"</formula>
    </cfRule>
  </conditionalFormatting>
  <conditionalFormatting sqref="C179:H179">
    <cfRule type="expression" dxfId="116" priority="41">
      <formula>$F$15="no"</formula>
    </cfRule>
  </conditionalFormatting>
  <conditionalFormatting sqref="E43:E48 E50:E56 E58:E61 E71:E77 E79:E82 E92:E98 E100:E103 E113:E119 E121:E125 B145:H152 E218:E223">
    <cfRule type="expression" dxfId="115" priority="55">
      <formula>$F$11="no"</formula>
    </cfRule>
  </conditionalFormatting>
  <conditionalFormatting sqref="E64:E69">
    <cfRule type="expression" dxfId="114" priority="21">
      <formula>$F$11="no"</formula>
    </cfRule>
  </conditionalFormatting>
  <conditionalFormatting sqref="E85:E90">
    <cfRule type="expression" dxfId="113" priority="17">
      <formula>$F$11="no"</formula>
    </cfRule>
  </conditionalFormatting>
  <conditionalFormatting sqref="E106:E111">
    <cfRule type="expression" dxfId="112" priority="13">
      <formula>$F$11="no"</formula>
    </cfRule>
  </conditionalFormatting>
  <conditionalFormatting sqref="E211:E216">
    <cfRule type="expression" dxfId="111" priority="51">
      <formula>$F$11="no"</formula>
    </cfRule>
  </conditionalFormatting>
  <conditionalFormatting sqref="F43:F48 F50:F56 F58:F61 F71:F77 F79:F82 F92:F98 F100:F103 F113:F119 F121:F125 B154:H161 F218:F223">
    <cfRule type="expression" dxfId="110" priority="54">
      <formula>$F$13="no"</formula>
    </cfRule>
  </conditionalFormatting>
  <conditionalFormatting sqref="F64:F69">
    <cfRule type="expression" dxfId="109" priority="20">
      <formula>$F$13="no"</formula>
    </cfRule>
  </conditionalFormatting>
  <conditionalFormatting sqref="F85:F90">
    <cfRule type="expression" dxfId="108" priority="16">
      <formula>$F$13="no"</formula>
    </cfRule>
  </conditionalFormatting>
  <conditionalFormatting sqref="F106:F111">
    <cfRule type="expression" dxfId="107" priority="12">
      <formula>$F$13="no"</formula>
    </cfRule>
  </conditionalFormatting>
  <conditionalFormatting sqref="F211:F216">
    <cfRule type="expression" dxfId="106" priority="50">
      <formula>$F$13="no"</formula>
    </cfRule>
  </conditionalFormatting>
  <conditionalFormatting sqref="G43:G48 G50:G56 G58:G61 G71:G77 G79:G82 G92:G98 G100:G103 G113:G119 G121:G125 C175:G175 C176:H177 B180:H182 B183:G183 B184:H184 C185:H185 B191:G191 B192:H194 G218:G223">
    <cfRule type="expression" dxfId="105" priority="53">
      <formula>$F$15="no"</formula>
    </cfRule>
  </conditionalFormatting>
  <conditionalFormatting sqref="G64:G69">
    <cfRule type="expression" dxfId="104" priority="19">
      <formula>$F$15="no"</formula>
    </cfRule>
  </conditionalFormatting>
  <conditionalFormatting sqref="G85:G90">
    <cfRule type="expression" dxfId="103" priority="15">
      <formula>$F$15="no"</formula>
    </cfRule>
  </conditionalFormatting>
  <conditionalFormatting sqref="G106:G111">
    <cfRule type="expression" dxfId="102" priority="11">
      <formula>$F$15="no"</formula>
    </cfRule>
  </conditionalFormatting>
  <conditionalFormatting sqref="G211:G216">
    <cfRule type="expression" dxfId="101" priority="49">
      <formula>$F$15="no"</formula>
    </cfRule>
  </conditionalFormatting>
  <conditionalFormatting sqref="H43:H48 H50:H56 H58:H61 H71:H77 H79:H82 H92:H98 H100:H103 H113:H119 H121:H125 B195:H198 H218:H223">
    <cfRule type="expression" dxfId="100" priority="52">
      <formula>$F$20="no"</formula>
    </cfRule>
  </conditionalFormatting>
  <conditionalFormatting sqref="H64:H69">
    <cfRule type="expression" dxfId="99" priority="18">
      <formula>$F$20="no"</formula>
    </cfRule>
  </conditionalFormatting>
  <conditionalFormatting sqref="H85:H90">
    <cfRule type="expression" dxfId="98" priority="14">
      <formula>$F$20="no"</formula>
    </cfRule>
  </conditionalFormatting>
  <conditionalFormatting sqref="H106:H111">
    <cfRule type="expression" dxfId="97" priority="10">
      <formula>$F$20="no"</formula>
    </cfRule>
  </conditionalFormatting>
  <conditionalFormatting sqref="H211:H216">
    <cfRule type="expression" dxfId="96"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A2" sqref="A2"/>
    </sheetView>
  </sheetViews>
  <sheetFormatPr defaultColWidth="9.140625" defaultRowHeight="15" x14ac:dyDescent="0.25"/>
  <cols>
    <col min="1" max="1" width="3" style="43" customWidth="1"/>
    <col min="2" max="2" width="13.85546875" style="43" customWidth="1"/>
    <col min="3" max="3" width="45.28515625" style="43" customWidth="1"/>
    <col min="4" max="4" width="18.28515625" style="43" customWidth="1"/>
    <col min="5" max="8" width="17.140625" style="43" customWidth="1"/>
    <col min="9" max="9" width="2.85546875" style="43" customWidth="1"/>
    <col min="10"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415</v>
      </c>
    </row>
    <row r="5" spans="1:8" x14ac:dyDescent="0.25">
      <c r="A5" s="49" t="s">
        <v>2</v>
      </c>
      <c r="C5" s="50" t="str">
        <f>'Cover and Instructions'!$D$4</f>
        <v>CareSource</v>
      </c>
      <c r="D5" s="50"/>
      <c r="E5" s="50"/>
      <c r="F5" s="50"/>
      <c r="G5" s="50"/>
    </row>
    <row r="6" spans="1:8" x14ac:dyDescent="0.25">
      <c r="A6" s="49" t="s">
        <v>264</v>
      </c>
      <c r="C6" s="50" t="str">
        <f>'Cover and Instructions'!D5</f>
        <v>Title XIX Children</v>
      </c>
      <c r="D6" s="50"/>
      <c r="E6" s="50"/>
      <c r="F6" s="50"/>
      <c r="G6" s="50"/>
    </row>
    <row r="7" spans="1:8" ht="15.75" thickBot="1" x14ac:dyDescent="0.3"/>
    <row r="8" spans="1:8" x14ac:dyDescent="0.25">
      <c r="A8" s="187" t="s">
        <v>265</v>
      </c>
      <c r="B8" s="188"/>
      <c r="C8" s="188"/>
      <c r="D8" s="188"/>
      <c r="E8" s="188"/>
      <c r="F8" s="188"/>
      <c r="G8" s="188"/>
      <c r="H8" s="189"/>
    </row>
    <row r="9" spans="1:8" ht="15" customHeight="1" x14ac:dyDescent="0.25">
      <c r="A9" s="190" t="s">
        <v>266</v>
      </c>
      <c r="B9" s="191"/>
      <c r="C9" s="191"/>
      <c r="D9" s="191"/>
      <c r="E9" s="191"/>
      <c r="F9" s="191"/>
      <c r="G9" s="191"/>
      <c r="H9" s="192"/>
    </row>
    <row r="10" spans="1:8" x14ac:dyDescent="0.25">
      <c r="A10" s="193"/>
      <c r="B10" s="194"/>
      <c r="C10" s="194"/>
      <c r="D10" s="194"/>
      <c r="E10" s="194"/>
      <c r="F10" s="194"/>
      <c r="G10" s="194"/>
      <c r="H10" s="129"/>
    </row>
    <row r="11" spans="1:8" x14ac:dyDescent="0.25">
      <c r="A11" s="195" t="s">
        <v>267</v>
      </c>
      <c r="B11" s="196" t="s">
        <v>416</v>
      </c>
      <c r="C11" s="194"/>
      <c r="D11" s="194"/>
      <c r="E11" s="194"/>
      <c r="F11" s="128" t="s">
        <v>155</v>
      </c>
      <c r="G11" s="64" t="str">
        <f>IF(F11="yes","  Complete Section 1 and Section 2","")</f>
        <v/>
      </c>
      <c r="H11" s="129"/>
    </row>
    <row r="12" spans="1:8" ht="6" customHeight="1" x14ac:dyDescent="0.25">
      <c r="A12" s="195"/>
      <c r="B12" s="196"/>
      <c r="C12" s="194"/>
      <c r="D12" s="194"/>
      <c r="E12" s="194"/>
      <c r="F12" s="59"/>
      <c r="G12" s="64"/>
      <c r="H12" s="129"/>
    </row>
    <row r="13" spans="1:8" x14ac:dyDescent="0.25">
      <c r="A13" s="195" t="s">
        <v>269</v>
      </c>
      <c r="B13" s="196" t="s">
        <v>417</v>
      </c>
      <c r="C13" s="194"/>
      <c r="D13" s="194"/>
      <c r="E13" s="194"/>
      <c r="F13" s="128" t="s">
        <v>155</v>
      </c>
      <c r="G13" s="64" t="str">
        <f>IF(F13="yes","  Complete Section 1 and Section 2","")</f>
        <v/>
      </c>
      <c r="H13" s="129"/>
    </row>
    <row r="14" spans="1:8" ht="6" customHeight="1" x14ac:dyDescent="0.25">
      <c r="A14" s="195"/>
      <c r="B14" s="196"/>
      <c r="C14" s="194"/>
      <c r="D14" s="194"/>
      <c r="E14" s="194"/>
      <c r="F14" s="59"/>
      <c r="G14" s="64"/>
      <c r="H14" s="129"/>
    </row>
    <row r="15" spans="1:8" x14ac:dyDescent="0.25">
      <c r="A15" s="195" t="s">
        <v>335</v>
      </c>
      <c r="B15" s="196" t="s">
        <v>418</v>
      </c>
      <c r="C15" s="194"/>
      <c r="D15" s="194"/>
      <c r="E15" s="194"/>
      <c r="F15" s="63" t="s">
        <v>154</v>
      </c>
      <c r="G15" s="64" t="str">
        <f>IF(F15="yes","  Complete Section 1 and Section 2","")</f>
        <v xml:space="preserve">  Complete Section 1 and Section 2</v>
      </c>
      <c r="H15" s="129"/>
    </row>
    <row r="16" spans="1:8" ht="6" customHeight="1" x14ac:dyDescent="0.25">
      <c r="A16" s="195"/>
      <c r="B16" s="196"/>
      <c r="C16" s="194"/>
      <c r="D16" s="194"/>
      <c r="E16" s="194"/>
      <c r="F16" s="59"/>
      <c r="G16" s="64"/>
      <c r="H16" s="129"/>
    </row>
    <row r="17" spans="1:10" x14ac:dyDescent="0.25">
      <c r="A17" s="195" t="s">
        <v>337</v>
      </c>
      <c r="B17" s="545" t="s">
        <v>419</v>
      </c>
      <c r="C17" s="545"/>
      <c r="D17" s="545"/>
      <c r="E17" s="545"/>
      <c r="F17" s="128" t="s">
        <v>155</v>
      </c>
      <c r="G17" s="64" t="str">
        <f>IF(F17="yes","  Report each income level in separate tiers in Section 1 and Section 2","")</f>
        <v/>
      </c>
      <c r="H17" s="129"/>
    </row>
    <row r="18" spans="1:10" x14ac:dyDescent="0.25">
      <c r="A18" s="195"/>
      <c r="B18" s="545"/>
      <c r="C18" s="545"/>
      <c r="D18" s="545"/>
      <c r="E18" s="545"/>
      <c r="F18" s="59"/>
      <c r="G18" s="64"/>
      <c r="H18" s="129"/>
    </row>
    <row r="19" spans="1:10" ht="6" customHeight="1" x14ac:dyDescent="0.25">
      <c r="A19" s="195"/>
      <c r="B19" s="196"/>
      <c r="C19" s="194"/>
      <c r="D19" s="194"/>
      <c r="E19" s="194"/>
      <c r="F19" s="59"/>
      <c r="G19" s="64"/>
      <c r="H19" s="129"/>
    </row>
    <row r="20" spans="1:10" x14ac:dyDescent="0.25">
      <c r="A20" s="195" t="s">
        <v>339</v>
      </c>
      <c r="B20" s="196" t="s">
        <v>420</v>
      </c>
      <c r="C20" s="194"/>
      <c r="D20" s="194"/>
      <c r="E20" s="194"/>
      <c r="F20" s="128" t="s">
        <v>155</v>
      </c>
      <c r="G20" s="64" t="str">
        <f>IF(F20="yes","  Complete Section 1 and Section 2","")</f>
        <v/>
      </c>
      <c r="H20" s="129"/>
    </row>
    <row r="21" spans="1:10" ht="6" customHeight="1" x14ac:dyDescent="0.25">
      <c r="A21" s="61"/>
      <c r="B21" s="62"/>
      <c r="C21" s="59"/>
      <c r="D21" s="59"/>
      <c r="E21" s="59"/>
      <c r="F21" s="59"/>
      <c r="G21" s="64"/>
      <c r="H21" s="129"/>
    </row>
    <row r="22" spans="1:10" x14ac:dyDescent="0.25">
      <c r="A22" s="61" t="s">
        <v>341</v>
      </c>
      <c r="B22" s="62"/>
      <c r="C22" s="59"/>
      <c r="D22" s="59"/>
      <c r="E22" s="59"/>
      <c r="F22" s="66"/>
      <c r="G22" s="64"/>
      <c r="H22" s="129"/>
    </row>
    <row r="23" spans="1:10" x14ac:dyDescent="0.25">
      <c r="A23" s="61"/>
      <c r="B23" s="62" t="s">
        <v>342</v>
      </c>
      <c r="C23" s="59"/>
      <c r="D23" s="59"/>
      <c r="E23" s="59"/>
      <c r="F23" s="66"/>
      <c r="G23" s="64"/>
      <c r="H23" s="129"/>
    </row>
    <row r="24" spans="1:10" x14ac:dyDescent="0.25">
      <c r="A24" s="61"/>
      <c r="B24" s="522"/>
      <c r="C24" s="522"/>
      <c r="D24" s="522"/>
      <c r="E24" s="522"/>
      <c r="F24" s="522"/>
      <c r="G24" s="522"/>
      <c r="H24" s="129"/>
      <c r="J24" s="131"/>
    </row>
    <row r="25" spans="1:10" x14ac:dyDescent="0.25">
      <c r="A25" s="61"/>
      <c r="B25" s="523"/>
      <c r="C25" s="523"/>
      <c r="D25" s="523"/>
      <c r="E25" s="523"/>
      <c r="F25" s="523"/>
      <c r="G25" s="523"/>
      <c r="H25" s="129"/>
      <c r="J25" s="132"/>
    </row>
    <row r="26" spans="1:10" ht="15.75" thickBot="1" x14ac:dyDescent="0.3">
      <c r="A26" s="67"/>
      <c r="B26" s="68"/>
      <c r="C26" s="69"/>
      <c r="D26" s="69"/>
      <c r="E26" s="69"/>
      <c r="F26" s="69"/>
      <c r="G26" s="69"/>
      <c r="H26" s="133"/>
    </row>
    <row r="27" spans="1:10" ht="15.75" thickBot="1" x14ac:dyDescent="0.3">
      <c r="A27" s="95"/>
      <c r="B27" s="95"/>
      <c r="C27" s="95"/>
      <c r="D27" s="95"/>
      <c r="E27" s="95"/>
      <c r="F27" s="95"/>
      <c r="G27" s="95"/>
      <c r="H27" s="182"/>
    </row>
    <row r="28" spans="1:10" ht="16.5" thickBot="1" x14ac:dyDescent="0.3">
      <c r="A28" s="490" t="s">
        <v>421</v>
      </c>
      <c r="B28" s="491"/>
      <c r="C28" s="491"/>
      <c r="D28" s="491"/>
      <c r="E28" s="491"/>
      <c r="F28" s="491"/>
      <c r="G28" s="491"/>
      <c r="H28" s="492"/>
    </row>
    <row r="29" spans="1:10" x14ac:dyDescent="0.25">
      <c r="A29" s="73" t="s">
        <v>272</v>
      </c>
      <c r="B29" s="516" t="s">
        <v>344</v>
      </c>
      <c r="C29" s="516"/>
      <c r="D29" s="516"/>
      <c r="E29" s="516"/>
      <c r="F29" s="516"/>
      <c r="G29" s="516"/>
      <c r="H29" s="517"/>
    </row>
    <row r="30" spans="1:10" x14ac:dyDescent="0.25">
      <c r="A30" s="73"/>
      <c r="B30" s="518"/>
      <c r="C30" s="518"/>
      <c r="D30" s="518"/>
      <c r="E30" s="518"/>
      <c r="F30" s="518"/>
      <c r="G30" s="518"/>
      <c r="H30" s="519"/>
    </row>
    <row r="31" spans="1:10" x14ac:dyDescent="0.25">
      <c r="A31" s="73"/>
      <c r="B31" s="76" t="s">
        <v>274</v>
      </c>
      <c r="C31" s="77"/>
      <c r="D31" s="77"/>
      <c r="E31" s="77"/>
      <c r="F31" s="77"/>
      <c r="G31" s="77"/>
      <c r="H31" s="78"/>
    </row>
    <row r="32" spans="1:10" x14ac:dyDescent="0.25">
      <c r="A32" s="73"/>
      <c r="C32" s="77"/>
      <c r="D32" s="77"/>
      <c r="E32" s="77"/>
      <c r="F32" s="77"/>
      <c r="G32" s="77"/>
      <c r="H32" s="78"/>
    </row>
    <row r="33" spans="1:10" x14ac:dyDescent="0.25">
      <c r="A33" s="73"/>
      <c r="B33" s="49" t="s">
        <v>275</v>
      </c>
      <c r="D33" s="524" t="s">
        <v>345</v>
      </c>
      <c r="E33" s="524"/>
      <c r="F33" s="524"/>
      <c r="G33" s="524"/>
      <c r="H33" s="525"/>
    </row>
    <row r="34" spans="1:10" ht="15" customHeight="1" x14ac:dyDescent="0.25">
      <c r="A34" s="73"/>
      <c r="B34" s="49"/>
      <c r="D34" s="524"/>
      <c r="E34" s="524"/>
      <c r="F34" s="524"/>
      <c r="G34" s="524"/>
      <c r="H34" s="525"/>
    </row>
    <row r="35" spans="1:10" x14ac:dyDescent="0.25">
      <c r="A35" s="73"/>
      <c r="B35" s="49"/>
      <c r="D35" s="524"/>
      <c r="E35" s="524"/>
      <c r="F35" s="524"/>
      <c r="G35" s="524"/>
      <c r="H35" s="525"/>
    </row>
    <row r="36" spans="1:10" x14ac:dyDescent="0.25">
      <c r="A36" s="73"/>
      <c r="C36" s="77"/>
      <c r="D36" s="77"/>
      <c r="E36" s="77"/>
      <c r="F36" s="77"/>
      <c r="G36" s="77"/>
      <c r="H36" s="78"/>
    </row>
    <row r="37" spans="1:10" ht="15" customHeight="1" x14ac:dyDescent="0.25">
      <c r="A37" s="105"/>
      <c r="B37" s="77"/>
      <c r="C37" s="77"/>
      <c r="D37" s="77"/>
      <c r="E37" s="520" t="s">
        <v>346</v>
      </c>
      <c r="F37" s="520"/>
      <c r="G37" s="520"/>
      <c r="H37" s="521"/>
    </row>
    <row r="38" spans="1:10" x14ac:dyDescent="0.25">
      <c r="A38" s="105"/>
      <c r="E38" s="79" t="s">
        <v>276</v>
      </c>
      <c r="F38" s="79" t="s">
        <v>276</v>
      </c>
      <c r="G38" s="79" t="s">
        <v>276</v>
      </c>
      <c r="H38" s="80" t="s">
        <v>276</v>
      </c>
    </row>
    <row r="39" spans="1:10" x14ac:dyDescent="0.25">
      <c r="A39" s="105"/>
      <c r="B39" s="79"/>
      <c r="C39" s="79"/>
      <c r="D39" s="79" t="s">
        <v>422</v>
      </c>
      <c r="E39" s="79" t="s">
        <v>280</v>
      </c>
      <c r="F39" s="79" t="s">
        <v>280</v>
      </c>
      <c r="G39" s="79" t="s">
        <v>280</v>
      </c>
      <c r="H39" s="80" t="s">
        <v>280</v>
      </c>
    </row>
    <row r="40" spans="1:10" x14ac:dyDescent="0.25">
      <c r="A40" s="105"/>
      <c r="B40" s="81" t="s">
        <v>423</v>
      </c>
      <c r="C40" s="82"/>
      <c r="D40" s="82" t="s">
        <v>276</v>
      </c>
      <c r="E40" s="82" t="s">
        <v>349</v>
      </c>
      <c r="F40" s="82" t="s">
        <v>350</v>
      </c>
      <c r="G40" s="82" t="s">
        <v>351</v>
      </c>
      <c r="H40" s="134" t="s">
        <v>352</v>
      </c>
    </row>
    <row r="41" spans="1:10" x14ac:dyDescent="0.25">
      <c r="A41" s="136" t="s">
        <v>353</v>
      </c>
      <c r="B41" s="137"/>
      <c r="C41" s="79"/>
      <c r="D41" s="79"/>
      <c r="E41" s="79"/>
      <c r="F41" s="79"/>
      <c r="G41" s="79"/>
      <c r="H41" s="80"/>
      <c r="J41" s="135"/>
    </row>
    <row r="42" spans="1:10" ht="21.95" customHeight="1" x14ac:dyDescent="0.25">
      <c r="A42" s="105"/>
      <c r="B42" s="87" t="s">
        <v>354</v>
      </c>
      <c r="C42" s="79"/>
      <c r="D42" s="79"/>
      <c r="E42" s="79"/>
      <c r="F42" s="79"/>
      <c r="G42" s="79"/>
      <c r="H42" s="80"/>
      <c r="J42" s="138"/>
    </row>
    <row r="43" spans="1:10" ht="15" customHeight="1" x14ac:dyDescent="0.25">
      <c r="A43" s="105"/>
      <c r="B43" s="503" t="s">
        <v>424</v>
      </c>
      <c r="C43" s="503" t="s">
        <v>424</v>
      </c>
      <c r="D43" s="261">
        <v>37909.83</v>
      </c>
      <c r="E43" s="277"/>
      <c r="F43" s="277"/>
      <c r="G43" s="261">
        <v>19936.509999999998</v>
      </c>
      <c r="H43" s="278"/>
      <c r="J43" s="138"/>
    </row>
    <row r="44" spans="1:10" ht="15" customHeight="1" x14ac:dyDescent="0.25">
      <c r="A44" s="105"/>
      <c r="B44" s="511" t="s">
        <v>425</v>
      </c>
      <c r="C44" s="512" t="s">
        <v>425</v>
      </c>
      <c r="D44" s="261">
        <v>20.05</v>
      </c>
      <c r="E44" s="277"/>
      <c r="F44" s="277"/>
      <c r="G44" s="261">
        <v>11.04</v>
      </c>
      <c r="H44" s="278"/>
      <c r="J44" s="138"/>
    </row>
    <row r="45" spans="1:10" ht="15" customHeight="1" x14ac:dyDescent="0.25">
      <c r="A45" s="105"/>
      <c r="B45" s="511" t="s">
        <v>426</v>
      </c>
      <c r="C45" s="512" t="s">
        <v>426</v>
      </c>
      <c r="D45" s="261">
        <v>14.57</v>
      </c>
      <c r="E45" s="277"/>
      <c r="F45" s="277"/>
      <c r="G45" s="261">
        <v>0</v>
      </c>
      <c r="H45" s="278"/>
      <c r="J45" s="138"/>
    </row>
    <row r="46" spans="1:10" ht="15" customHeight="1" x14ac:dyDescent="0.25">
      <c r="A46" s="105"/>
      <c r="B46" s="511" t="s">
        <v>427</v>
      </c>
      <c r="C46" s="512" t="s">
        <v>427</v>
      </c>
      <c r="D46" s="261">
        <v>188.52</v>
      </c>
      <c r="E46" s="277"/>
      <c r="F46" s="277"/>
      <c r="G46" s="261">
        <v>148.96</v>
      </c>
      <c r="H46" s="278"/>
      <c r="J46" s="138"/>
    </row>
    <row r="47" spans="1:10" ht="15" customHeight="1" x14ac:dyDescent="0.25">
      <c r="A47" s="105"/>
      <c r="B47" s="506" t="s">
        <v>428</v>
      </c>
      <c r="C47" s="508" t="s">
        <v>428</v>
      </c>
      <c r="D47" s="261">
        <v>827.5</v>
      </c>
      <c r="E47" s="277"/>
      <c r="F47" s="277"/>
      <c r="G47" s="261">
        <v>827.5</v>
      </c>
      <c r="H47" s="278"/>
      <c r="J47" s="138"/>
    </row>
    <row r="48" spans="1:10" x14ac:dyDescent="0.25">
      <c r="A48" s="105"/>
      <c r="B48" s="503"/>
      <c r="C48" s="503"/>
      <c r="D48" s="262"/>
      <c r="E48" s="262"/>
      <c r="F48" s="279"/>
      <c r="G48" s="265"/>
      <c r="H48" s="266"/>
      <c r="J48" s="122"/>
    </row>
    <row r="49" spans="1:10" ht="21.95" customHeight="1" x14ac:dyDescent="0.25">
      <c r="A49" s="105"/>
      <c r="B49" s="87" t="s">
        <v>355</v>
      </c>
      <c r="C49" s="112"/>
      <c r="D49" s="139"/>
      <c r="E49" s="139"/>
      <c r="F49" s="139"/>
      <c r="G49" s="140"/>
      <c r="H49" s="141"/>
      <c r="J49" s="122"/>
    </row>
    <row r="50" spans="1:10" x14ac:dyDescent="0.25">
      <c r="A50" s="105"/>
      <c r="B50" s="503" t="s">
        <v>429</v>
      </c>
      <c r="C50" s="503"/>
      <c r="D50" s="262"/>
      <c r="E50" s="262"/>
      <c r="F50" s="262"/>
      <c r="G50" s="265"/>
      <c r="H50" s="266"/>
      <c r="J50" s="122"/>
    </row>
    <row r="51" spans="1:10" x14ac:dyDescent="0.25">
      <c r="A51" s="105"/>
      <c r="B51" s="511"/>
      <c r="C51" s="512"/>
      <c r="D51" s="262"/>
      <c r="E51" s="262"/>
      <c r="F51" s="262"/>
      <c r="G51" s="265"/>
      <c r="H51" s="266"/>
      <c r="J51" s="122"/>
    </row>
    <row r="52" spans="1:10" x14ac:dyDescent="0.25">
      <c r="A52" s="105"/>
      <c r="B52" s="511"/>
      <c r="C52" s="512"/>
      <c r="D52" s="262"/>
      <c r="E52" s="262"/>
      <c r="F52" s="262"/>
      <c r="G52" s="265"/>
      <c r="H52" s="266"/>
      <c r="J52" s="122"/>
    </row>
    <row r="53" spans="1:10" x14ac:dyDescent="0.25">
      <c r="A53" s="105"/>
      <c r="B53" s="511"/>
      <c r="C53" s="512"/>
      <c r="D53" s="262"/>
      <c r="E53" s="262"/>
      <c r="F53" s="262"/>
      <c r="G53" s="265"/>
      <c r="H53" s="266"/>
      <c r="J53" s="122"/>
    </row>
    <row r="54" spans="1:10" x14ac:dyDescent="0.25">
      <c r="A54" s="105"/>
      <c r="B54" s="506" t="s">
        <v>288</v>
      </c>
      <c r="C54" s="508"/>
      <c r="D54" s="262"/>
      <c r="E54" s="262"/>
      <c r="F54" s="262"/>
      <c r="G54" s="265"/>
      <c r="H54" s="266"/>
      <c r="J54" s="122"/>
    </row>
    <row r="55" spans="1:10" x14ac:dyDescent="0.25">
      <c r="A55" s="105"/>
      <c r="B55" s="503"/>
      <c r="C55" s="503"/>
      <c r="D55" s="262"/>
      <c r="E55" s="262"/>
      <c r="F55" s="262"/>
      <c r="G55" s="265"/>
      <c r="H55" s="266"/>
      <c r="J55" s="122"/>
    </row>
    <row r="56" spans="1:10" x14ac:dyDescent="0.25">
      <c r="A56" s="105"/>
      <c r="B56" s="142"/>
      <c r="C56" s="119"/>
      <c r="D56" s="143">
        <f>SUM(D43:D55)</f>
        <v>38960.47</v>
      </c>
      <c r="E56" s="144">
        <f>SUM(E43:E55)</f>
        <v>0</v>
      </c>
      <c r="F56" s="144">
        <f>SUM(F43:F55)</f>
        <v>0</v>
      </c>
      <c r="G56" s="143">
        <f>SUM(G43:G55)</f>
        <v>20924.009999999998</v>
      </c>
      <c r="H56" s="145">
        <f>SUM(H43:H55)</f>
        <v>0</v>
      </c>
      <c r="J56" s="122"/>
    </row>
    <row r="57" spans="1:10" x14ac:dyDescent="0.25">
      <c r="A57" s="73" t="s">
        <v>301</v>
      </c>
      <c r="B57" s="49" t="s">
        <v>356</v>
      </c>
      <c r="C57" s="119"/>
      <c r="D57" s="146"/>
      <c r="E57" s="146"/>
      <c r="F57" s="146"/>
      <c r="G57" s="140"/>
      <c r="H57" s="141"/>
      <c r="J57" s="122"/>
    </row>
    <row r="58" spans="1:10" x14ac:dyDescent="0.25">
      <c r="A58" s="105"/>
      <c r="C58" s="43" t="s">
        <v>357</v>
      </c>
      <c r="D58" s="143">
        <f>D56</f>
        <v>38960.47</v>
      </c>
      <c r="E58" s="144">
        <f t="shared" ref="E58:H58" si="0">E56</f>
        <v>0</v>
      </c>
      <c r="F58" s="144">
        <f t="shared" si="0"/>
        <v>0</v>
      </c>
      <c r="G58" s="143">
        <f t="shared" si="0"/>
        <v>20924.009999999998</v>
      </c>
      <c r="H58" s="149">
        <f t="shared" si="0"/>
        <v>0</v>
      </c>
      <c r="J58" s="122"/>
    </row>
    <row r="59" spans="1:10" x14ac:dyDescent="0.25">
      <c r="A59" s="105"/>
      <c r="C59" s="43" t="s">
        <v>358</v>
      </c>
      <c r="E59" s="300">
        <f>E58/D58</f>
        <v>0</v>
      </c>
      <c r="F59" s="300">
        <f>F58/D58</f>
        <v>0</v>
      </c>
      <c r="G59" s="300">
        <f>G58/D58</f>
        <v>0.53705743282871066</v>
      </c>
      <c r="H59" s="301">
        <f>H58/D58</f>
        <v>0</v>
      </c>
      <c r="J59" s="122"/>
    </row>
    <row r="60" spans="1:10" x14ac:dyDescent="0.25">
      <c r="A60" s="105"/>
      <c r="C60" s="43" t="s">
        <v>359</v>
      </c>
      <c r="E60" s="91" t="str">
        <f>IF(E59&gt;=(2/3),"Yes","No")</f>
        <v>No</v>
      </c>
      <c r="F60" s="91" t="str">
        <f>IF(F59&gt;=(2/3),"Yes","No")</f>
        <v>No</v>
      </c>
      <c r="G60" s="91" t="str">
        <f>IF(G59&gt;=(2/3),"Yes","No")</f>
        <v>No</v>
      </c>
      <c r="H60" s="150" t="str">
        <f>IF(H59&gt;=(2/3),"Yes","No")</f>
        <v>No</v>
      </c>
      <c r="J60" s="122"/>
    </row>
    <row r="61" spans="1:10" x14ac:dyDescent="0.25">
      <c r="A61" s="105"/>
      <c r="B61" s="83"/>
      <c r="C61" s="83"/>
      <c r="D61" s="83"/>
      <c r="E61" s="151" t="str">
        <f>IF(E60="No", "Note A", "Note B")</f>
        <v>Note A</v>
      </c>
      <c r="F61" s="151" t="str">
        <f>IF(F60="No", "Note A", "Note B")</f>
        <v>Note A</v>
      </c>
      <c r="G61" s="151" t="str">
        <f>IF(G60="No", "Note A", "Note B")</f>
        <v>Note A</v>
      </c>
      <c r="H61" s="152" t="str">
        <f>IF(H60="No", "Note A", "Note B")</f>
        <v>Note A</v>
      </c>
      <c r="J61" s="122"/>
    </row>
    <row r="62" spans="1:10" x14ac:dyDescent="0.25">
      <c r="A62" s="136" t="s">
        <v>360</v>
      </c>
      <c r="D62" s="153"/>
      <c r="E62" s="153"/>
      <c r="F62" s="153"/>
      <c r="G62" s="153"/>
      <c r="H62" s="75"/>
      <c r="J62" s="138"/>
    </row>
    <row r="63" spans="1:10" x14ac:dyDescent="0.25">
      <c r="A63" s="105"/>
      <c r="B63" s="87" t="s">
        <v>354</v>
      </c>
      <c r="C63" s="79"/>
      <c r="D63" s="79"/>
      <c r="E63" s="79"/>
      <c r="F63" s="79"/>
      <c r="G63" s="79"/>
      <c r="H63" s="80"/>
      <c r="J63" s="138"/>
    </row>
    <row r="64" spans="1:10" x14ac:dyDescent="0.25">
      <c r="A64" s="105"/>
      <c r="B64" s="503"/>
      <c r="C64" s="503"/>
      <c r="D64" s="261"/>
      <c r="E64" s="262"/>
      <c r="F64" s="262"/>
      <c r="G64" s="263"/>
      <c r="H64" s="278"/>
      <c r="J64" s="122"/>
    </row>
    <row r="65" spans="1:10" x14ac:dyDescent="0.25">
      <c r="A65" s="105"/>
      <c r="B65" s="511"/>
      <c r="C65" s="512"/>
      <c r="D65" s="261"/>
      <c r="E65" s="262"/>
      <c r="F65" s="262"/>
      <c r="G65" s="263"/>
      <c r="H65" s="278"/>
      <c r="J65" s="122"/>
    </row>
    <row r="66" spans="1:10" x14ac:dyDescent="0.25">
      <c r="A66" s="105"/>
      <c r="B66" s="511"/>
      <c r="C66" s="512"/>
      <c r="D66" s="261"/>
      <c r="E66" s="262"/>
      <c r="F66" s="262"/>
      <c r="G66" s="263"/>
      <c r="H66" s="278"/>
      <c r="J66" s="122"/>
    </row>
    <row r="67" spans="1:10" x14ac:dyDescent="0.25">
      <c r="A67" s="105"/>
      <c r="B67" s="511"/>
      <c r="C67" s="512"/>
      <c r="D67" s="261"/>
      <c r="E67" s="262"/>
      <c r="F67" s="262"/>
      <c r="G67" s="263"/>
      <c r="H67" s="278"/>
      <c r="J67" s="122"/>
    </row>
    <row r="68" spans="1:10" x14ac:dyDescent="0.25">
      <c r="A68" s="105"/>
      <c r="B68" s="506" t="s">
        <v>288</v>
      </c>
      <c r="C68" s="508"/>
      <c r="D68" s="261"/>
      <c r="E68" s="262"/>
      <c r="F68" s="262"/>
      <c r="G68" s="263"/>
      <c r="H68" s="278"/>
      <c r="J68" s="122"/>
    </row>
    <row r="69" spans="1:10" x14ac:dyDescent="0.25">
      <c r="A69" s="105"/>
      <c r="B69" s="503"/>
      <c r="C69" s="503"/>
      <c r="D69" s="262"/>
      <c r="E69" s="262"/>
      <c r="F69" s="262"/>
      <c r="G69" s="265"/>
      <c r="H69" s="266"/>
      <c r="J69" s="122"/>
    </row>
    <row r="70" spans="1:10" x14ac:dyDescent="0.25">
      <c r="A70" s="105"/>
      <c r="B70" s="87" t="s">
        <v>355</v>
      </c>
      <c r="C70" s="112"/>
      <c r="D70" s="139"/>
      <c r="E70" s="139"/>
      <c r="F70" s="139"/>
      <c r="G70" s="140"/>
      <c r="H70" s="141"/>
      <c r="J70" s="122"/>
    </row>
    <row r="71" spans="1:10" x14ac:dyDescent="0.25">
      <c r="A71" s="105"/>
      <c r="B71" s="503"/>
      <c r="C71" s="503"/>
      <c r="D71" s="262"/>
      <c r="E71" s="262"/>
      <c r="F71" s="262"/>
      <c r="G71" s="265"/>
      <c r="H71" s="266"/>
      <c r="J71" s="122"/>
    </row>
    <row r="72" spans="1:10" x14ac:dyDescent="0.25">
      <c r="A72" s="105"/>
      <c r="B72" s="511"/>
      <c r="C72" s="512"/>
      <c r="D72" s="262"/>
      <c r="E72" s="262"/>
      <c r="F72" s="262"/>
      <c r="G72" s="265"/>
      <c r="H72" s="266"/>
      <c r="J72" s="122"/>
    </row>
    <row r="73" spans="1:10" x14ac:dyDescent="0.25">
      <c r="A73" s="105"/>
      <c r="B73" s="511"/>
      <c r="C73" s="512"/>
      <c r="D73" s="262"/>
      <c r="E73" s="262"/>
      <c r="F73" s="262"/>
      <c r="G73" s="265"/>
      <c r="H73" s="266"/>
      <c r="J73" s="122"/>
    </row>
    <row r="74" spans="1:10" x14ac:dyDescent="0.25">
      <c r="A74" s="105"/>
      <c r="B74" s="511"/>
      <c r="C74" s="512"/>
      <c r="D74" s="262"/>
      <c r="E74" s="262"/>
      <c r="F74" s="262"/>
      <c r="G74" s="265"/>
      <c r="H74" s="266"/>
      <c r="J74" s="122"/>
    </row>
    <row r="75" spans="1:10" x14ac:dyDescent="0.25">
      <c r="A75" s="105"/>
      <c r="B75" s="506" t="s">
        <v>288</v>
      </c>
      <c r="C75" s="508"/>
      <c r="D75" s="262"/>
      <c r="E75" s="262"/>
      <c r="F75" s="262"/>
      <c r="G75" s="265"/>
      <c r="H75" s="266"/>
      <c r="J75" s="122"/>
    </row>
    <row r="76" spans="1:10" x14ac:dyDescent="0.25">
      <c r="A76" s="105"/>
      <c r="B76" s="503"/>
      <c r="C76" s="503"/>
      <c r="D76" s="262"/>
      <c r="E76" s="262"/>
      <c r="F76" s="262"/>
      <c r="G76" s="265"/>
      <c r="H76" s="266"/>
      <c r="J76" s="122"/>
    </row>
    <row r="77" spans="1:10" x14ac:dyDescent="0.25">
      <c r="A77" s="105"/>
      <c r="B77" s="142"/>
      <c r="C77" s="119"/>
      <c r="D77" s="143">
        <f>SUM(D64:D76)</f>
        <v>0</v>
      </c>
      <c r="E77" s="144">
        <f>SUM(E64:E76)</f>
        <v>0</v>
      </c>
      <c r="F77" s="144">
        <f>SUM(F64:F76)</f>
        <v>0</v>
      </c>
      <c r="G77" s="143">
        <f>SUM(G64:G76)</f>
        <v>0</v>
      </c>
      <c r="H77" s="145">
        <f>SUM(H64:H76)</f>
        <v>0</v>
      </c>
      <c r="J77" s="122"/>
    </row>
    <row r="78" spans="1:10" x14ac:dyDescent="0.25">
      <c r="A78" s="73" t="s">
        <v>301</v>
      </c>
      <c r="B78" s="49" t="s">
        <v>356</v>
      </c>
      <c r="C78" s="119"/>
      <c r="D78" s="146"/>
      <c r="E78" s="146"/>
      <c r="F78" s="146"/>
      <c r="G78" s="140"/>
      <c r="H78" s="141"/>
      <c r="J78" s="122"/>
    </row>
    <row r="79" spans="1:10" x14ac:dyDescent="0.25">
      <c r="A79" s="105"/>
      <c r="C79" s="43" t="s">
        <v>357</v>
      </c>
      <c r="D79" s="143">
        <f>D77</f>
        <v>0</v>
      </c>
      <c r="E79" s="144">
        <f t="shared" ref="E79:H79" si="1">E77</f>
        <v>0</v>
      </c>
      <c r="F79" s="144">
        <f t="shared" si="1"/>
        <v>0</v>
      </c>
      <c r="G79" s="143">
        <f t="shared" si="1"/>
        <v>0</v>
      </c>
      <c r="H79" s="149">
        <f t="shared" si="1"/>
        <v>0</v>
      </c>
      <c r="J79" s="122"/>
    </row>
    <row r="80" spans="1:10" x14ac:dyDescent="0.25">
      <c r="A80" s="105"/>
      <c r="C80" s="43" t="s">
        <v>358</v>
      </c>
      <c r="E80" s="300" t="e">
        <f>E79/D79</f>
        <v>#DIV/0!</v>
      </c>
      <c r="F80" s="300" t="e">
        <f>F79/D79</f>
        <v>#DIV/0!</v>
      </c>
      <c r="G80" s="300" t="e">
        <f>G79/D79</f>
        <v>#DIV/0!</v>
      </c>
      <c r="H80" s="301" t="e">
        <f>H79/D79</f>
        <v>#DIV/0!</v>
      </c>
      <c r="J80" s="122"/>
    </row>
    <row r="81" spans="1:10" x14ac:dyDescent="0.25">
      <c r="A81" s="105"/>
      <c r="C81" s="43" t="s">
        <v>359</v>
      </c>
      <c r="E81" s="91" t="e">
        <f>IF(E80&gt;=(2/3),"Yes","No")</f>
        <v>#DIV/0!</v>
      </c>
      <c r="F81" s="91" t="e">
        <f>IF(F80&gt;=(2/3),"Yes","No")</f>
        <v>#DIV/0!</v>
      </c>
      <c r="G81" s="91" t="e">
        <f>IF(G80&gt;=(2/3),"Yes","No")</f>
        <v>#DIV/0!</v>
      </c>
      <c r="H81" s="150" t="e">
        <f>IF(H80&gt;=(2/3),"Yes","No")</f>
        <v>#DIV/0!</v>
      </c>
      <c r="J81" s="122"/>
    </row>
    <row r="82" spans="1:10" x14ac:dyDescent="0.25">
      <c r="A82" s="105"/>
      <c r="B82" s="83"/>
      <c r="C82" s="83"/>
      <c r="D82" s="83"/>
      <c r="E82" s="151" t="e">
        <f>IF(E81="No", "Note A", "Note B")</f>
        <v>#DIV/0!</v>
      </c>
      <c r="F82" s="151" t="e">
        <f>IF(F81="No", "Note A", "Note B")</f>
        <v>#DIV/0!</v>
      </c>
      <c r="G82" s="151" t="e">
        <f>IF(G81="No", "Note A", "Note B")</f>
        <v>#DIV/0!</v>
      </c>
      <c r="H82" s="152" t="e">
        <f>IF(H81="No", "Note A", "Note B")</f>
        <v>#DIV/0!</v>
      </c>
      <c r="J82" s="122"/>
    </row>
    <row r="83" spans="1:10" x14ac:dyDescent="0.25">
      <c r="A83" s="136" t="s">
        <v>361</v>
      </c>
      <c r="D83" s="153"/>
      <c r="E83" s="153"/>
      <c r="F83" s="153"/>
      <c r="G83" s="153"/>
      <c r="H83" s="75"/>
      <c r="J83" s="138"/>
    </row>
    <row r="84" spans="1:10" x14ac:dyDescent="0.25">
      <c r="A84" s="105"/>
      <c r="B84" s="87" t="s">
        <v>354</v>
      </c>
      <c r="C84" s="79"/>
      <c r="D84" s="79"/>
      <c r="E84" s="79"/>
      <c r="F84" s="79"/>
      <c r="G84" s="79"/>
      <c r="H84" s="80"/>
      <c r="J84" s="122"/>
    </row>
    <row r="85" spans="1:10" x14ac:dyDescent="0.25">
      <c r="A85" s="105"/>
      <c r="B85" s="503"/>
      <c r="C85" s="503"/>
      <c r="D85" s="261"/>
      <c r="E85" s="262"/>
      <c r="F85" s="262"/>
      <c r="G85" s="263"/>
      <c r="H85" s="278"/>
      <c r="J85" s="138"/>
    </row>
    <row r="86" spans="1:10" x14ac:dyDescent="0.25">
      <c r="A86" s="105"/>
      <c r="B86" s="511"/>
      <c r="C86" s="512"/>
      <c r="D86" s="261"/>
      <c r="E86" s="262"/>
      <c r="F86" s="262"/>
      <c r="G86" s="263"/>
      <c r="H86" s="278"/>
      <c r="J86" s="138"/>
    </row>
    <row r="87" spans="1:10" x14ac:dyDescent="0.25">
      <c r="A87" s="105"/>
      <c r="B87" s="511"/>
      <c r="C87" s="512"/>
      <c r="D87" s="261"/>
      <c r="E87" s="262"/>
      <c r="F87" s="262"/>
      <c r="G87" s="263"/>
      <c r="H87" s="278"/>
      <c r="J87" s="138"/>
    </row>
    <row r="88" spans="1:10" x14ac:dyDescent="0.25">
      <c r="A88" s="105"/>
      <c r="B88" s="511"/>
      <c r="C88" s="512"/>
      <c r="D88" s="261"/>
      <c r="E88" s="262"/>
      <c r="F88" s="262"/>
      <c r="G88" s="263"/>
      <c r="H88" s="278"/>
      <c r="J88" s="138"/>
    </row>
    <row r="89" spans="1:10" x14ac:dyDescent="0.25">
      <c r="A89" s="105"/>
      <c r="B89" s="535" t="s">
        <v>288</v>
      </c>
      <c r="C89" s="535"/>
      <c r="D89" s="261"/>
      <c r="E89" s="262"/>
      <c r="F89" s="262"/>
      <c r="G89" s="263"/>
      <c r="H89" s="264"/>
      <c r="J89" s="138"/>
    </row>
    <row r="90" spans="1:10" x14ac:dyDescent="0.25">
      <c r="A90" s="105"/>
      <c r="B90" s="503"/>
      <c r="C90" s="503"/>
      <c r="D90" s="262"/>
      <c r="E90" s="262"/>
      <c r="F90" s="262"/>
      <c r="G90" s="265"/>
      <c r="H90" s="266"/>
      <c r="J90" s="122"/>
    </row>
    <row r="91" spans="1:10" x14ac:dyDescent="0.25">
      <c r="A91" s="105"/>
      <c r="B91" s="87" t="s">
        <v>355</v>
      </c>
      <c r="C91" s="112"/>
      <c r="D91" s="139"/>
      <c r="E91" s="139"/>
      <c r="F91" s="139"/>
      <c r="G91" s="140"/>
      <c r="H91" s="141"/>
      <c r="J91" s="122"/>
    </row>
    <row r="92" spans="1:10" x14ac:dyDescent="0.25">
      <c r="A92" s="105"/>
      <c r="B92" s="503"/>
      <c r="C92" s="503"/>
      <c r="D92" s="262"/>
      <c r="E92" s="262"/>
      <c r="F92" s="262"/>
      <c r="G92" s="265"/>
      <c r="H92" s="266"/>
      <c r="J92" s="122"/>
    </row>
    <row r="93" spans="1:10" x14ac:dyDescent="0.25">
      <c r="A93" s="105"/>
      <c r="B93" s="511"/>
      <c r="C93" s="512"/>
      <c r="D93" s="262"/>
      <c r="E93" s="262"/>
      <c r="F93" s="262"/>
      <c r="G93" s="265"/>
      <c r="H93" s="266"/>
      <c r="J93" s="122"/>
    </row>
    <row r="94" spans="1:10" x14ac:dyDescent="0.25">
      <c r="A94" s="105"/>
      <c r="B94" s="511"/>
      <c r="C94" s="512"/>
      <c r="D94" s="262"/>
      <c r="E94" s="262"/>
      <c r="F94" s="262"/>
      <c r="G94" s="265"/>
      <c r="H94" s="266"/>
      <c r="J94" s="122"/>
    </row>
    <row r="95" spans="1:10" x14ac:dyDescent="0.25">
      <c r="A95" s="105"/>
      <c r="B95" s="511"/>
      <c r="C95" s="512"/>
      <c r="D95" s="262"/>
      <c r="E95" s="262"/>
      <c r="F95" s="262"/>
      <c r="G95" s="265"/>
      <c r="H95" s="266"/>
      <c r="J95" s="122"/>
    </row>
    <row r="96" spans="1:10" x14ac:dyDescent="0.25">
      <c r="A96" s="105"/>
      <c r="B96" s="506" t="s">
        <v>288</v>
      </c>
      <c r="C96" s="508"/>
      <c r="D96" s="262"/>
      <c r="E96" s="262"/>
      <c r="F96" s="262"/>
      <c r="G96" s="265"/>
      <c r="H96" s="266"/>
      <c r="J96" s="122"/>
    </row>
    <row r="97" spans="1:10" x14ac:dyDescent="0.25">
      <c r="A97" s="105"/>
      <c r="B97" s="503"/>
      <c r="C97" s="503"/>
      <c r="D97" s="262"/>
      <c r="E97" s="262"/>
      <c r="F97" s="262"/>
      <c r="G97" s="265"/>
      <c r="H97" s="266"/>
      <c r="J97" s="122"/>
    </row>
    <row r="98" spans="1:10" x14ac:dyDescent="0.25">
      <c r="A98" s="105"/>
      <c r="B98" s="142"/>
      <c r="C98" s="119"/>
      <c r="D98" s="143">
        <f>SUM(D85:D97)</f>
        <v>0</v>
      </c>
      <c r="E98" s="144">
        <f>SUM(E85:E97)</f>
        <v>0</v>
      </c>
      <c r="F98" s="144">
        <f>SUM(F85:F97)</f>
        <v>0</v>
      </c>
      <c r="G98" s="143">
        <f>SUM(G85:G97)</f>
        <v>0</v>
      </c>
      <c r="H98" s="145">
        <f>SUM(H85:H97)</f>
        <v>0</v>
      </c>
      <c r="J98" s="122"/>
    </row>
    <row r="99" spans="1:10" x14ac:dyDescent="0.25">
      <c r="A99" s="73" t="s">
        <v>301</v>
      </c>
      <c r="B99" s="49" t="s">
        <v>356</v>
      </c>
      <c r="C99" s="119"/>
      <c r="D99" s="146"/>
      <c r="E99" s="146"/>
      <c r="F99" s="146"/>
      <c r="G99" s="140"/>
      <c r="H99" s="141"/>
      <c r="J99" s="122"/>
    </row>
    <row r="100" spans="1:10" x14ac:dyDescent="0.25">
      <c r="A100" s="105"/>
      <c r="B100" s="197"/>
      <c r="C100" s="43" t="s">
        <v>357</v>
      </c>
      <c r="D100" s="143">
        <f>D85</f>
        <v>0</v>
      </c>
      <c r="E100" s="144">
        <f>E98</f>
        <v>0</v>
      </c>
      <c r="F100" s="144">
        <f>F98</f>
        <v>0</v>
      </c>
      <c r="G100" s="143">
        <f>G85</f>
        <v>0</v>
      </c>
      <c r="H100" s="149">
        <f>H85</f>
        <v>0</v>
      </c>
      <c r="J100" s="122"/>
    </row>
    <row r="101" spans="1:10" x14ac:dyDescent="0.25">
      <c r="A101" s="105"/>
      <c r="B101" s="197"/>
      <c r="C101" s="43" t="s">
        <v>358</v>
      </c>
      <c r="E101" s="300" t="e">
        <f>E100/D100</f>
        <v>#DIV/0!</v>
      </c>
      <c r="F101" s="300" t="e">
        <f>F100/D100</f>
        <v>#DIV/0!</v>
      </c>
      <c r="G101" s="300" t="e">
        <f>G100/D100</f>
        <v>#DIV/0!</v>
      </c>
      <c r="H101" s="301" t="e">
        <f>H100/D100</f>
        <v>#DIV/0!</v>
      </c>
      <c r="J101" s="122"/>
    </row>
    <row r="102" spans="1:10" x14ac:dyDescent="0.25">
      <c r="A102" s="105"/>
      <c r="B102" s="197"/>
      <c r="C102" s="43" t="s">
        <v>359</v>
      </c>
      <c r="E102" s="91" t="e">
        <f>IF(E101&gt;=(2/3),"Yes","No")</f>
        <v>#DIV/0!</v>
      </c>
      <c r="F102" s="91" t="e">
        <f>IF(F101&gt;=(2/3),"Yes","No")</f>
        <v>#DIV/0!</v>
      </c>
      <c r="G102" s="91" t="e">
        <f>IF(G101&gt;=(2/3),"Yes","No")</f>
        <v>#DIV/0!</v>
      </c>
      <c r="H102" s="150" t="e">
        <f>IF(H101&gt;=(2/3),"Yes","No")</f>
        <v>#DIV/0!</v>
      </c>
      <c r="J102" s="122"/>
    </row>
    <row r="103" spans="1:10" x14ac:dyDescent="0.25">
      <c r="A103" s="105"/>
      <c r="B103" s="198"/>
      <c r="C103" s="83"/>
      <c r="D103" s="83"/>
      <c r="E103" s="151" t="e">
        <f>IF(E102="No", "Note A", "Note B")</f>
        <v>#DIV/0!</v>
      </c>
      <c r="F103" s="151" t="e">
        <f>IF(F102="No", "Note A", "Note B")</f>
        <v>#DIV/0!</v>
      </c>
      <c r="G103" s="151" t="e">
        <f>IF(G102="No", "Note A", "Note B")</f>
        <v>#DIV/0!</v>
      </c>
      <c r="H103" s="152" t="e">
        <f>IF(H102="No", "Note A", "Note B")</f>
        <v>#DIV/0!</v>
      </c>
      <c r="J103" s="122"/>
    </row>
    <row r="104" spans="1:10" x14ac:dyDescent="0.25">
      <c r="A104" s="136" t="s">
        <v>362</v>
      </c>
      <c r="D104" s="153"/>
      <c r="E104" s="153"/>
      <c r="F104" s="153"/>
      <c r="G104" s="153"/>
      <c r="H104" s="75"/>
      <c r="J104" s="138"/>
    </row>
    <row r="105" spans="1:10" x14ac:dyDescent="0.25">
      <c r="A105" s="105"/>
      <c r="B105" s="87" t="s">
        <v>354</v>
      </c>
      <c r="C105" s="79"/>
      <c r="D105" s="79"/>
      <c r="E105" s="79"/>
      <c r="F105" s="79"/>
      <c r="G105" s="79"/>
      <c r="H105" s="80"/>
    </row>
    <row r="106" spans="1:10" x14ac:dyDescent="0.25">
      <c r="A106" s="105"/>
      <c r="B106" s="503"/>
      <c r="C106" s="503"/>
      <c r="D106" s="261"/>
      <c r="E106" s="262"/>
      <c r="F106" s="262"/>
      <c r="G106" s="263"/>
      <c r="H106" s="264"/>
      <c r="J106" s="138"/>
    </row>
    <row r="107" spans="1:10" x14ac:dyDescent="0.25">
      <c r="A107" s="105"/>
      <c r="B107" s="511"/>
      <c r="C107" s="512"/>
      <c r="D107" s="261"/>
      <c r="E107" s="262"/>
      <c r="F107" s="262"/>
      <c r="G107" s="263"/>
      <c r="H107" s="264"/>
      <c r="J107" s="138"/>
    </row>
    <row r="108" spans="1:10" x14ac:dyDescent="0.25">
      <c r="A108" s="105"/>
      <c r="B108" s="511"/>
      <c r="C108" s="512"/>
      <c r="D108" s="261"/>
      <c r="E108" s="262"/>
      <c r="F108" s="262"/>
      <c r="G108" s="263"/>
      <c r="H108" s="264"/>
      <c r="J108" s="138"/>
    </row>
    <row r="109" spans="1:10" x14ac:dyDescent="0.25">
      <c r="A109" s="105"/>
      <c r="B109" s="511"/>
      <c r="C109" s="512"/>
      <c r="D109" s="261"/>
      <c r="E109" s="262"/>
      <c r="F109" s="262"/>
      <c r="G109" s="263"/>
      <c r="H109" s="264"/>
      <c r="J109" s="138"/>
    </row>
    <row r="110" spans="1:10" x14ac:dyDescent="0.25">
      <c r="A110" s="105"/>
      <c r="B110" s="535" t="s">
        <v>288</v>
      </c>
      <c r="C110" s="535"/>
      <c r="D110" s="261"/>
      <c r="E110" s="262"/>
      <c r="F110" s="262"/>
      <c r="G110" s="263"/>
      <c r="H110" s="264"/>
      <c r="J110" s="138"/>
    </row>
    <row r="111" spans="1:10" x14ac:dyDescent="0.25">
      <c r="A111" s="105"/>
      <c r="B111" s="503"/>
      <c r="C111" s="503"/>
      <c r="D111" s="262"/>
      <c r="E111" s="262"/>
      <c r="F111" s="262"/>
      <c r="G111" s="265"/>
      <c r="H111" s="266"/>
    </row>
    <row r="112" spans="1:10" x14ac:dyDescent="0.25">
      <c r="A112" s="105"/>
      <c r="B112" s="87" t="s">
        <v>355</v>
      </c>
      <c r="C112" s="112"/>
      <c r="D112" s="139"/>
      <c r="E112" s="139"/>
      <c r="F112" s="139"/>
      <c r="G112" s="140"/>
      <c r="H112" s="141"/>
    </row>
    <row r="113" spans="1:8" x14ac:dyDescent="0.25">
      <c r="A113" s="105"/>
      <c r="B113" s="503"/>
      <c r="C113" s="503"/>
      <c r="D113" s="262"/>
      <c r="E113" s="262"/>
      <c r="F113" s="262"/>
      <c r="G113" s="265"/>
      <c r="H113" s="266"/>
    </row>
    <row r="114" spans="1:8" x14ac:dyDescent="0.25">
      <c r="A114" s="105"/>
      <c r="B114" s="511"/>
      <c r="C114" s="512"/>
      <c r="D114" s="262"/>
      <c r="E114" s="262"/>
      <c r="F114" s="262"/>
      <c r="G114" s="265"/>
      <c r="H114" s="266"/>
    </row>
    <row r="115" spans="1:8" x14ac:dyDescent="0.25">
      <c r="A115" s="105"/>
      <c r="B115" s="511"/>
      <c r="C115" s="512"/>
      <c r="D115" s="262"/>
      <c r="E115" s="262"/>
      <c r="F115" s="262"/>
      <c r="G115" s="265"/>
      <c r="H115" s="266"/>
    </row>
    <row r="116" spans="1:8" x14ac:dyDescent="0.25">
      <c r="A116" s="105"/>
      <c r="B116" s="511"/>
      <c r="C116" s="512"/>
      <c r="D116" s="262"/>
      <c r="E116" s="262"/>
      <c r="F116" s="262"/>
      <c r="G116" s="265"/>
      <c r="H116" s="266"/>
    </row>
    <row r="117" spans="1:8" x14ac:dyDescent="0.25">
      <c r="A117" s="105"/>
      <c r="B117" s="506" t="s">
        <v>288</v>
      </c>
      <c r="C117" s="508"/>
      <c r="D117" s="262"/>
      <c r="E117" s="262"/>
      <c r="F117" s="262"/>
      <c r="G117" s="265"/>
      <c r="H117" s="266"/>
    </row>
    <row r="118" spans="1:8" x14ac:dyDescent="0.25">
      <c r="A118" s="105"/>
      <c r="B118" s="503"/>
      <c r="C118" s="503"/>
      <c r="D118" s="262"/>
      <c r="E118" s="262"/>
      <c r="F118" s="262"/>
      <c r="G118" s="265"/>
      <c r="H118" s="266"/>
    </row>
    <row r="119" spans="1:8" x14ac:dyDescent="0.25">
      <c r="A119" s="105"/>
      <c r="B119" s="142"/>
      <c r="C119" s="119"/>
      <c r="D119" s="143">
        <f>SUM(D106:D118)</f>
        <v>0</v>
      </c>
      <c r="E119" s="144">
        <f>SUM(E106:E118)</f>
        <v>0</v>
      </c>
      <c r="F119" s="144">
        <f>SUM(F106:F118)</f>
        <v>0</v>
      </c>
      <c r="G119" s="143">
        <f>SUM(G106:G118)</f>
        <v>0</v>
      </c>
      <c r="H119" s="145">
        <f>SUM(H106:H118)</f>
        <v>0</v>
      </c>
    </row>
    <row r="120" spans="1:8" x14ac:dyDescent="0.25">
      <c r="A120" s="73" t="s">
        <v>301</v>
      </c>
      <c r="B120" s="49" t="s">
        <v>356</v>
      </c>
      <c r="C120" s="119"/>
      <c r="D120" s="146"/>
      <c r="E120" s="146"/>
      <c r="F120" s="146"/>
      <c r="G120" s="140"/>
      <c r="H120" s="141"/>
    </row>
    <row r="121" spans="1:8" x14ac:dyDescent="0.25">
      <c r="A121" s="105"/>
      <c r="B121" s="197"/>
      <c r="C121" s="43" t="s">
        <v>357</v>
      </c>
      <c r="D121" s="143">
        <f>D106</f>
        <v>0</v>
      </c>
      <c r="E121" s="144">
        <f>E119</f>
        <v>0</v>
      </c>
      <c r="F121" s="144">
        <f>F119</f>
        <v>0</v>
      </c>
      <c r="G121" s="143">
        <f>G106</f>
        <v>0</v>
      </c>
      <c r="H121" s="149">
        <f>H106</f>
        <v>0</v>
      </c>
    </row>
    <row r="122" spans="1:8" x14ac:dyDescent="0.25">
      <c r="A122" s="105"/>
      <c r="B122" s="197"/>
      <c r="C122" s="43" t="s">
        <v>358</v>
      </c>
      <c r="E122" s="300" t="e">
        <f>E121/D121</f>
        <v>#DIV/0!</v>
      </c>
      <c r="F122" s="300" t="e">
        <f>F121/D121</f>
        <v>#DIV/0!</v>
      </c>
      <c r="G122" s="300" t="e">
        <f>G121/D121</f>
        <v>#DIV/0!</v>
      </c>
      <c r="H122" s="301" t="e">
        <f>H121/D121</f>
        <v>#DIV/0!</v>
      </c>
    </row>
    <row r="123" spans="1:8" x14ac:dyDescent="0.25">
      <c r="A123" s="105"/>
      <c r="B123" s="197"/>
      <c r="C123" s="43" t="s">
        <v>359</v>
      </c>
      <c r="E123" s="91" t="e">
        <f>IF(E122&gt;=(2/3),"Yes","No")</f>
        <v>#DIV/0!</v>
      </c>
      <c r="F123" s="91" t="e">
        <f>IF(F122&gt;=(2/3),"Yes","No")</f>
        <v>#DIV/0!</v>
      </c>
      <c r="G123" s="91" t="e">
        <f>IF(G122&gt;=(2/3),"Yes","No")</f>
        <v>#DIV/0!</v>
      </c>
      <c r="H123" s="150" t="e">
        <f>IF(H122&gt;=(2/3),"Yes","No")</f>
        <v>#DIV/0!</v>
      </c>
    </row>
    <row r="124" spans="1:8" x14ac:dyDescent="0.25">
      <c r="A124" s="105"/>
      <c r="B124" s="198"/>
      <c r="C124" s="83"/>
      <c r="D124" s="83"/>
      <c r="E124" s="151" t="e">
        <f>IF(E123="No", "Note A", "Note B")</f>
        <v>#DIV/0!</v>
      </c>
      <c r="F124" s="151" t="e">
        <f>IF(F123="No", "Note A", "Note B")</f>
        <v>#DIV/0!</v>
      </c>
      <c r="G124" s="151" t="e">
        <f>IF(G123="No", "Note A", "Note B")</f>
        <v>#DIV/0!</v>
      </c>
      <c r="H124" s="152" t="e">
        <f>IF(H123="No", "Note A", "Note B")</f>
        <v>#DIV/0!</v>
      </c>
    </row>
    <row r="125" spans="1:8" x14ac:dyDescent="0.25">
      <c r="A125" s="105"/>
      <c r="D125" s="153"/>
      <c r="E125" s="153"/>
      <c r="F125" s="153"/>
      <c r="G125" s="153"/>
      <c r="H125" s="75"/>
    </row>
    <row r="126" spans="1:8" ht="15" customHeight="1" x14ac:dyDescent="0.25">
      <c r="A126" s="105"/>
      <c r="B126" s="154" t="s">
        <v>363</v>
      </c>
      <c r="C126" s="142" t="s">
        <v>364</v>
      </c>
      <c r="D126" s="142"/>
      <c r="E126" s="142"/>
      <c r="F126" s="142"/>
      <c r="G126" s="142"/>
      <c r="H126" s="155"/>
    </row>
    <row r="127" spans="1:8" ht="15" customHeight="1" x14ac:dyDescent="0.25">
      <c r="A127" s="105"/>
      <c r="B127" s="154" t="s">
        <v>365</v>
      </c>
      <c r="C127" s="529" t="s">
        <v>366</v>
      </c>
      <c r="D127" s="529"/>
      <c r="E127" s="529"/>
      <c r="F127" s="529"/>
      <c r="G127" s="529"/>
      <c r="H127" s="530"/>
    </row>
    <row r="128" spans="1:8" x14ac:dyDescent="0.25">
      <c r="A128" s="105"/>
      <c r="B128" s="156"/>
      <c r="C128" s="529"/>
      <c r="D128" s="529"/>
      <c r="E128" s="529"/>
      <c r="F128" s="529"/>
      <c r="G128" s="529"/>
      <c r="H128" s="530"/>
    </row>
    <row r="129" spans="1:8" x14ac:dyDescent="0.25">
      <c r="A129" s="105"/>
      <c r="E129" s="91"/>
      <c r="F129" s="91"/>
      <c r="G129" s="91"/>
      <c r="H129" s="150"/>
    </row>
    <row r="130" spans="1:8" x14ac:dyDescent="0.25">
      <c r="A130" s="73" t="s">
        <v>304</v>
      </c>
      <c r="B130" s="49" t="s">
        <v>367</v>
      </c>
      <c r="E130" s="91"/>
      <c r="F130" s="91"/>
      <c r="G130" s="91"/>
      <c r="H130" s="150"/>
    </row>
    <row r="131" spans="1:8" x14ac:dyDescent="0.25">
      <c r="A131" s="105"/>
      <c r="B131" s="518" t="s">
        <v>368</v>
      </c>
      <c r="C131" s="518"/>
      <c r="D131" s="518"/>
      <c r="E131" s="518"/>
      <c r="F131" s="518"/>
      <c r="G131" s="518"/>
      <c r="H131" s="519"/>
    </row>
    <row r="132" spans="1:8" x14ac:dyDescent="0.25">
      <c r="A132" s="73"/>
      <c r="B132" s="518"/>
      <c r="C132" s="518"/>
      <c r="D132" s="518"/>
      <c r="E132" s="518"/>
      <c r="F132" s="518"/>
      <c r="G132" s="518"/>
      <c r="H132" s="519"/>
    </row>
    <row r="133" spans="1:8" x14ac:dyDescent="0.25">
      <c r="A133" s="73"/>
      <c r="B133" s="518"/>
      <c r="C133" s="518"/>
      <c r="D133" s="518"/>
      <c r="E133" s="518"/>
      <c r="F133" s="518"/>
      <c r="G133" s="518"/>
      <c r="H133" s="519"/>
    </row>
    <row r="134" spans="1:8" x14ac:dyDescent="0.25">
      <c r="A134" s="73"/>
      <c r="E134" s="91"/>
      <c r="F134" s="91"/>
      <c r="G134" s="91"/>
      <c r="H134" s="150"/>
    </row>
    <row r="135" spans="1:8" x14ac:dyDescent="0.25">
      <c r="A135" s="73"/>
      <c r="B135" s="518" t="s">
        <v>369</v>
      </c>
      <c r="C135" s="518"/>
      <c r="D135" s="518"/>
      <c r="E135" s="518"/>
      <c r="F135" s="518"/>
      <c r="G135" s="518"/>
      <c r="H135" s="519"/>
    </row>
    <row r="136" spans="1:8" x14ac:dyDescent="0.25">
      <c r="A136" s="73"/>
      <c r="B136" s="518"/>
      <c r="C136" s="518"/>
      <c r="D136" s="518"/>
      <c r="E136" s="518"/>
      <c r="F136" s="518"/>
      <c r="G136" s="518"/>
      <c r="H136" s="519"/>
    </row>
    <row r="137" spans="1:8" x14ac:dyDescent="0.25">
      <c r="A137" s="73"/>
      <c r="B137" s="518"/>
      <c r="C137" s="518"/>
      <c r="D137" s="518"/>
      <c r="E137" s="518"/>
      <c r="F137" s="518"/>
      <c r="G137" s="518"/>
      <c r="H137" s="519"/>
    </row>
    <row r="138" spans="1:8" x14ac:dyDescent="0.25">
      <c r="A138" s="73"/>
      <c r="B138" s="518"/>
      <c r="C138" s="518"/>
      <c r="D138" s="518"/>
      <c r="E138" s="518"/>
      <c r="F138" s="518"/>
      <c r="G138" s="518"/>
      <c r="H138" s="519"/>
    </row>
    <row r="139" spans="1:8" x14ac:dyDescent="0.25">
      <c r="A139" s="73"/>
      <c r="B139" s="518"/>
      <c r="C139" s="518"/>
      <c r="D139" s="518"/>
      <c r="E139" s="518"/>
      <c r="F139" s="518"/>
      <c r="G139" s="518"/>
      <c r="H139" s="519"/>
    </row>
    <row r="140" spans="1:8" x14ac:dyDescent="0.25">
      <c r="A140" s="73"/>
      <c r="E140" s="91"/>
      <c r="F140" s="91"/>
      <c r="G140" s="91"/>
      <c r="H140" s="150"/>
    </row>
    <row r="141" spans="1:8" x14ac:dyDescent="0.25">
      <c r="A141" s="73"/>
      <c r="B141" s="49" t="s">
        <v>275</v>
      </c>
      <c r="D141" s="504"/>
      <c r="E141" s="504"/>
      <c r="F141" s="504"/>
      <c r="G141" s="504"/>
      <c r="H141" s="505"/>
    </row>
    <row r="142" spans="1:8" x14ac:dyDescent="0.25">
      <c r="A142" s="73"/>
      <c r="D142" s="77"/>
      <c r="E142" s="157"/>
      <c r="F142" s="157"/>
      <c r="G142" s="157"/>
      <c r="H142" s="158"/>
    </row>
    <row r="143" spans="1:8" x14ac:dyDescent="0.25">
      <c r="A143" s="73"/>
      <c r="D143" s="77" t="s">
        <v>370</v>
      </c>
      <c r="E143" s="157" t="s">
        <v>371</v>
      </c>
      <c r="F143" s="157" t="s">
        <v>372</v>
      </c>
      <c r="G143" s="157"/>
      <c r="H143" s="158"/>
    </row>
    <row r="144" spans="1:8" x14ac:dyDescent="0.25">
      <c r="A144" s="73"/>
      <c r="B144" s="159" t="s">
        <v>373</v>
      </c>
      <c r="C144" s="83"/>
      <c r="D144" s="160" t="s">
        <v>374</v>
      </c>
      <c r="E144" s="161" t="s">
        <v>375</v>
      </c>
      <c r="F144" s="161" t="s">
        <v>376</v>
      </c>
      <c r="G144" s="533" t="s">
        <v>377</v>
      </c>
      <c r="H144" s="534"/>
    </row>
    <row r="145" spans="1:8" x14ac:dyDescent="0.25">
      <c r="A145" s="73"/>
      <c r="B145" s="43" t="s">
        <v>378</v>
      </c>
      <c r="C145" s="43" t="s">
        <v>349</v>
      </c>
      <c r="E145" s="91"/>
      <c r="G145" s="91"/>
      <c r="H145" s="150"/>
    </row>
    <row r="146" spans="1:8" x14ac:dyDescent="0.25">
      <c r="A146" s="73"/>
      <c r="C146" s="162" t="str">
        <f>IF(E60="Yes", "Complete Analysis", "N/A - Do Not Complete")</f>
        <v>N/A - Do Not Complete</v>
      </c>
      <c r="D146" s="285"/>
      <c r="E146" s="262"/>
      <c r="F146" s="90" t="e">
        <f>E146/E152</f>
        <v>#DIV/0!</v>
      </c>
      <c r="G146" s="527"/>
      <c r="H146" s="528"/>
    </row>
    <row r="147" spans="1:8" x14ac:dyDescent="0.25">
      <c r="A147" s="73"/>
      <c r="D147" s="285"/>
      <c r="E147" s="262"/>
      <c r="F147" s="90" t="e">
        <f>E147/E152</f>
        <v>#DIV/0!</v>
      </c>
      <c r="G147" s="527"/>
      <c r="H147" s="528"/>
    </row>
    <row r="148" spans="1:8" x14ac:dyDescent="0.25">
      <c r="A148" s="73"/>
      <c r="D148" s="285"/>
      <c r="E148" s="262"/>
      <c r="F148" s="90" t="e">
        <f>E148/E152</f>
        <v>#DIV/0!</v>
      </c>
      <c r="G148" s="527"/>
      <c r="H148" s="528"/>
    </row>
    <row r="149" spans="1:8" x14ac:dyDescent="0.25">
      <c r="A149" s="73"/>
      <c r="D149" s="285"/>
      <c r="E149" s="262"/>
      <c r="F149" s="90" t="e">
        <f>E149/E152</f>
        <v>#DIV/0!</v>
      </c>
      <c r="G149" s="527"/>
      <c r="H149" s="528"/>
    </row>
    <row r="150" spans="1:8" x14ac:dyDescent="0.25">
      <c r="A150" s="73"/>
      <c r="D150" s="285"/>
      <c r="E150" s="262"/>
      <c r="F150" s="90" t="e">
        <f>E150/E152</f>
        <v>#DIV/0!</v>
      </c>
      <c r="G150" s="527"/>
      <c r="H150" s="528"/>
    </row>
    <row r="151" spans="1:8" x14ac:dyDescent="0.25">
      <c r="A151" s="73"/>
      <c r="D151" s="286"/>
      <c r="E151" s="268"/>
      <c r="F151" s="90" t="e">
        <f>E151/E152</f>
        <v>#DIV/0!</v>
      </c>
      <c r="G151" s="531"/>
      <c r="H151" s="532"/>
    </row>
    <row r="152" spans="1:8" x14ac:dyDescent="0.25">
      <c r="A152" s="73"/>
      <c r="C152" s="163"/>
      <c r="D152" s="163" t="s">
        <v>379</v>
      </c>
      <c r="E152" s="164">
        <f>SUM(E146:E151)</f>
        <v>0</v>
      </c>
      <c r="F152" s="91"/>
      <c r="G152" s="165" t="s">
        <v>380</v>
      </c>
      <c r="H152" s="289"/>
    </row>
    <row r="153" spans="1:8" x14ac:dyDescent="0.25">
      <c r="A153" s="73"/>
      <c r="E153" s="91"/>
      <c r="F153" s="91"/>
      <c r="G153" s="91"/>
      <c r="H153" s="150"/>
    </row>
    <row r="154" spans="1:8" x14ac:dyDescent="0.25">
      <c r="A154" s="73"/>
      <c r="B154" s="43" t="s">
        <v>378</v>
      </c>
      <c r="C154" s="43" t="s">
        <v>350</v>
      </c>
      <c r="E154" s="91"/>
      <c r="F154" s="91"/>
      <c r="G154" s="91"/>
      <c r="H154" s="150"/>
    </row>
    <row r="155" spans="1:8" x14ac:dyDescent="0.25">
      <c r="A155" s="73"/>
      <c r="C155" s="162" t="str">
        <f>IF(F60="Yes", "Complete Analysis", "N/A - Do Not Complete")</f>
        <v>N/A - Do Not Complete</v>
      </c>
      <c r="D155" s="285"/>
      <c r="E155" s="262"/>
      <c r="F155" s="90" t="e">
        <f>E155/E161</f>
        <v>#DIV/0!</v>
      </c>
      <c r="G155" s="527"/>
      <c r="H155" s="528"/>
    </row>
    <row r="156" spans="1:8" x14ac:dyDescent="0.25">
      <c r="A156" s="73"/>
      <c r="D156" s="285"/>
      <c r="E156" s="262"/>
      <c r="F156" s="90" t="e">
        <f>E156/E161</f>
        <v>#DIV/0!</v>
      </c>
      <c r="G156" s="527"/>
      <c r="H156" s="528"/>
    </row>
    <row r="157" spans="1:8" x14ac:dyDescent="0.25">
      <c r="A157" s="73"/>
      <c r="D157" s="285"/>
      <c r="E157" s="262"/>
      <c r="F157" s="90" t="e">
        <f>E157/E161</f>
        <v>#DIV/0!</v>
      </c>
      <c r="G157" s="527"/>
      <c r="H157" s="528"/>
    </row>
    <row r="158" spans="1:8" x14ac:dyDescent="0.25">
      <c r="A158" s="73"/>
      <c r="D158" s="285"/>
      <c r="E158" s="262"/>
      <c r="F158" s="90" t="e">
        <f>E158/E161</f>
        <v>#DIV/0!</v>
      </c>
      <c r="G158" s="527"/>
      <c r="H158" s="528"/>
    </row>
    <row r="159" spans="1:8" x14ac:dyDescent="0.25">
      <c r="A159" s="73"/>
      <c r="D159" s="285"/>
      <c r="E159" s="262"/>
      <c r="F159" s="90" t="e">
        <f>E159/E161</f>
        <v>#DIV/0!</v>
      </c>
      <c r="G159" s="527"/>
      <c r="H159" s="528"/>
    </row>
    <row r="160" spans="1:8" x14ac:dyDescent="0.25">
      <c r="A160" s="73"/>
      <c r="D160" s="286"/>
      <c r="E160" s="268"/>
      <c r="F160" s="90" t="e">
        <f>E160/E161</f>
        <v>#DIV/0!</v>
      </c>
      <c r="G160" s="531"/>
      <c r="H160" s="532"/>
    </row>
    <row r="161" spans="1:10" x14ac:dyDescent="0.25">
      <c r="A161" s="73"/>
      <c r="D161" s="163" t="s">
        <v>381</v>
      </c>
      <c r="E161" s="164">
        <f>SUM(E155:E160)</f>
        <v>0</v>
      </c>
      <c r="F161" s="91"/>
      <c r="G161" s="165" t="s">
        <v>380</v>
      </c>
      <c r="H161" s="290"/>
    </row>
    <row r="162" spans="1:10" x14ac:dyDescent="0.25">
      <c r="A162" s="73"/>
      <c r="D162" s="163"/>
      <c r="E162" s="139"/>
      <c r="F162" s="91"/>
      <c r="G162" s="165"/>
      <c r="H162" s="166"/>
    </row>
    <row r="163" spans="1:10" x14ac:dyDescent="0.25">
      <c r="A163" s="105"/>
      <c r="B163" s="43" t="s">
        <v>378</v>
      </c>
      <c r="C163" s="43" t="s">
        <v>382</v>
      </c>
      <c r="E163" s="91"/>
      <c r="F163" s="91"/>
      <c r="G163" s="91"/>
      <c r="H163" s="150"/>
      <c r="J163" s="138"/>
    </row>
    <row r="164" spans="1:10" x14ac:dyDescent="0.25">
      <c r="A164" s="105"/>
      <c r="C164" s="162" t="str">
        <f>IF(G60="Yes", "Complete Analysis", "N/A - Do Not Complete")</f>
        <v>N/A - Do Not Complete</v>
      </c>
      <c r="D164" s="285"/>
      <c r="E164" s="261"/>
      <c r="F164" s="90" t="e">
        <f>E164/E$168</f>
        <v>#DIV/0!</v>
      </c>
      <c r="G164" s="527"/>
      <c r="H164" s="528"/>
      <c r="J164" s="138"/>
    </row>
    <row r="165" spans="1:10" x14ac:dyDescent="0.25">
      <c r="A165" s="105"/>
      <c r="D165" s="285"/>
      <c r="E165" s="261"/>
      <c r="F165" s="90" t="e">
        <f>E165/E$168</f>
        <v>#DIV/0!</v>
      </c>
      <c r="G165" s="527"/>
      <c r="H165" s="528"/>
      <c r="J165" s="138"/>
    </row>
    <row r="166" spans="1:10" x14ac:dyDescent="0.25">
      <c r="A166" s="105"/>
      <c r="D166" s="287"/>
      <c r="E166" s="269"/>
      <c r="F166" s="90" t="e">
        <f>E166/E$168</f>
        <v>#DIV/0!</v>
      </c>
      <c r="G166" s="527"/>
      <c r="H166" s="528"/>
    </row>
    <row r="167" spans="1:10" x14ac:dyDescent="0.25">
      <c r="A167" s="105"/>
      <c r="D167" s="286"/>
      <c r="E167" s="274"/>
      <c r="F167" s="90" t="e">
        <f>E167/E$168</f>
        <v>#DIV/0!</v>
      </c>
      <c r="G167" s="531"/>
      <c r="H167" s="532"/>
    </row>
    <row r="168" spans="1:10" x14ac:dyDescent="0.25">
      <c r="A168" s="105"/>
      <c r="D168" s="163" t="s">
        <v>383</v>
      </c>
      <c r="E168" s="185">
        <f>SUM(E164:E167)</f>
        <v>0</v>
      </c>
      <c r="F168" s="91"/>
      <c r="G168" s="165" t="s">
        <v>380</v>
      </c>
      <c r="H168" s="289"/>
    </row>
    <row r="169" spans="1:10" x14ac:dyDescent="0.25">
      <c r="A169" s="105"/>
      <c r="E169" s="91"/>
      <c r="F169" s="91"/>
      <c r="G169" s="91"/>
      <c r="H169" s="150"/>
    </row>
    <row r="170" spans="1:10" x14ac:dyDescent="0.25">
      <c r="A170" s="105"/>
      <c r="B170" s="43" t="s">
        <v>378</v>
      </c>
      <c r="C170" s="43" t="s">
        <v>384</v>
      </c>
      <c r="E170" s="91"/>
      <c r="F170" s="91"/>
      <c r="G170" s="91"/>
      <c r="H170" s="150"/>
      <c r="J170" s="138"/>
    </row>
    <row r="171" spans="1:10" x14ac:dyDescent="0.25">
      <c r="A171" s="105"/>
      <c r="C171" s="162" t="e">
        <f>IF(G81="Yes", "Complete Analysis", "N/A - Do Not Complete")</f>
        <v>#DIV/0!</v>
      </c>
      <c r="D171" s="285"/>
      <c r="E171" s="261"/>
      <c r="F171" s="90" t="e">
        <f t="shared" ref="F171:F176" si="2">E171/E$177</f>
        <v>#DIV/0!</v>
      </c>
      <c r="G171" s="527"/>
      <c r="H171" s="528"/>
      <c r="J171" s="138"/>
    </row>
    <row r="172" spans="1:10" x14ac:dyDescent="0.25">
      <c r="A172" s="105"/>
      <c r="D172" s="285"/>
      <c r="E172" s="261"/>
      <c r="F172" s="90" t="e">
        <f t="shared" si="2"/>
        <v>#DIV/0!</v>
      </c>
      <c r="G172" s="527"/>
      <c r="H172" s="528"/>
    </row>
    <row r="173" spans="1:10" x14ac:dyDescent="0.25">
      <c r="A173" s="105"/>
      <c r="D173" s="285"/>
      <c r="E173" s="261"/>
      <c r="F173" s="90" t="e">
        <f t="shared" si="2"/>
        <v>#DIV/0!</v>
      </c>
      <c r="G173" s="527"/>
      <c r="H173" s="528"/>
    </row>
    <row r="174" spans="1:10" x14ac:dyDescent="0.25">
      <c r="A174" s="105"/>
      <c r="D174" s="285"/>
      <c r="E174" s="261"/>
      <c r="F174" s="90" t="e">
        <f t="shared" si="2"/>
        <v>#DIV/0!</v>
      </c>
      <c r="G174" s="527"/>
      <c r="H174" s="528"/>
    </row>
    <row r="175" spans="1:10" x14ac:dyDescent="0.25">
      <c r="A175" s="105"/>
      <c r="D175" s="287"/>
      <c r="E175" s="269"/>
      <c r="F175" s="90" t="e">
        <f t="shared" si="2"/>
        <v>#DIV/0!</v>
      </c>
      <c r="G175" s="527"/>
      <c r="H175" s="528"/>
      <c r="J175" s="178"/>
    </row>
    <row r="176" spans="1:10" x14ac:dyDescent="0.25">
      <c r="A176" s="105"/>
      <c r="D176" s="286"/>
      <c r="E176" s="274"/>
      <c r="F176" s="90" t="e">
        <f t="shared" si="2"/>
        <v>#DIV/0!</v>
      </c>
      <c r="G176" s="531"/>
      <c r="H176" s="532"/>
    </row>
    <row r="177" spans="1:10" x14ac:dyDescent="0.25">
      <c r="A177" s="105"/>
      <c r="D177" s="163" t="s">
        <v>383</v>
      </c>
      <c r="E177" s="185">
        <f>SUM(E171:E176)</f>
        <v>0</v>
      </c>
      <c r="F177" s="91"/>
      <c r="G177" s="165" t="s">
        <v>380</v>
      </c>
      <c r="H177" s="289"/>
    </row>
    <row r="178" spans="1:10" x14ac:dyDescent="0.25">
      <c r="A178" s="105"/>
      <c r="E178" s="91"/>
      <c r="F178" s="91"/>
      <c r="G178" s="91"/>
      <c r="H178" s="150"/>
    </row>
    <row r="179" spans="1:10" x14ac:dyDescent="0.25">
      <c r="A179" s="105"/>
      <c r="B179" s="43" t="s">
        <v>378</v>
      </c>
      <c r="C179" s="43" t="s">
        <v>385</v>
      </c>
      <c r="E179" s="91"/>
      <c r="F179" s="91"/>
      <c r="G179" s="91"/>
      <c r="H179" s="150"/>
      <c r="J179" s="138"/>
    </row>
    <row r="180" spans="1:10" x14ac:dyDescent="0.25">
      <c r="A180" s="105"/>
      <c r="C180" s="162" t="e">
        <f>IF(G102="Yes", "Complete Analysis", "N/A - Do Not Complete")</f>
        <v>#DIV/0!</v>
      </c>
      <c r="D180" s="285"/>
      <c r="E180" s="261"/>
      <c r="F180" s="90" t="e">
        <f t="shared" ref="F180:F185" si="3">E180/E$186</f>
        <v>#DIV/0!</v>
      </c>
      <c r="G180" s="527"/>
      <c r="H180" s="528"/>
      <c r="J180" s="138"/>
    </row>
    <row r="181" spans="1:10" x14ac:dyDescent="0.25">
      <c r="A181" s="105"/>
      <c r="D181" s="285"/>
      <c r="E181" s="261"/>
      <c r="F181" s="90" t="e">
        <f t="shared" si="3"/>
        <v>#DIV/0!</v>
      </c>
      <c r="G181" s="527"/>
      <c r="H181" s="528"/>
    </row>
    <row r="182" spans="1:10" x14ac:dyDescent="0.25">
      <c r="A182" s="105"/>
      <c r="D182" s="285"/>
      <c r="E182" s="261"/>
      <c r="F182" s="90" t="e">
        <f t="shared" si="3"/>
        <v>#DIV/0!</v>
      </c>
      <c r="G182" s="527"/>
      <c r="H182" s="528"/>
    </row>
    <row r="183" spans="1:10" x14ac:dyDescent="0.25">
      <c r="A183" s="105"/>
      <c r="D183" s="285"/>
      <c r="E183" s="261"/>
      <c r="F183" s="90" t="e">
        <f t="shared" si="3"/>
        <v>#DIV/0!</v>
      </c>
      <c r="G183" s="527"/>
      <c r="H183" s="528"/>
    </row>
    <row r="184" spans="1:10" x14ac:dyDescent="0.25">
      <c r="A184" s="105"/>
      <c r="D184" s="287"/>
      <c r="E184" s="269"/>
      <c r="F184" s="90" t="e">
        <f t="shared" si="3"/>
        <v>#DIV/0!</v>
      </c>
      <c r="G184" s="527"/>
      <c r="H184" s="528"/>
      <c r="J184" s="178"/>
    </row>
    <row r="185" spans="1:10" x14ac:dyDescent="0.25">
      <c r="A185" s="105"/>
      <c r="D185" s="286"/>
      <c r="E185" s="274"/>
      <c r="F185" s="90" t="e">
        <f t="shared" si="3"/>
        <v>#DIV/0!</v>
      </c>
      <c r="G185" s="531"/>
      <c r="H185" s="532"/>
    </row>
    <row r="186" spans="1:10" x14ac:dyDescent="0.25">
      <c r="A186" s="105"/>
      <c r="D186" s="163" t="s">
        <v>383</v>
      </c>
      <c r="E186" s="185">
        <f>SUM(E180:E185)</f>
        <v>0</v>
      </c>
      <c r="F186" s="91"/>
      <c r="G186" s="199" t="s">
        <v>380</v>
      </c>
      <c r="H186" s="289"/>
    </row>
    <row r="187" spans="1:10" x14ac:dyDescent="0.25">
      <c r="A187" s="105"/>
      <c r="E187" s="91"/>
      <c r="F187" s="91"/>
      <c r="G187" s="91"/>
      <c r="H187" s="150"/>
    </row>
    <row r="188" spans="1:10" x14ac:dyDescent="0.25">
      <c r="A188" s="105"/>
      <c r="B188" s="43" t="s">
        <v>378</v>
      </c>
      <c r="C188" s="43" t="s">
        <v>386</v>
      </c>
      <c r="E188" s="91"/>
      <c r="F188" s="91"/>
      <c r="G188" s="91"/>
      <c r="H188" s="150"/>
      <c r="J188" s="138"/>
    </row>
    <row r="189" spans="1:10" x14ac:dyDescent="0.25">
      <c r="A189" s="105"/>
      <c r="C189" s="162" t="e">
        <f>IF(G123="Yes", "Complete Analysis", "N/A - Do Not Complete")</f>
        <v>#DIV/0!</v>
      </c>
      <c r="D189" s="285"/>
      <c r="E189" s="262"/>
      <c r="F189" s="90" t="e">
        <f t="shared" ref="F189:F194" si="4">E189/E$195</f>
        <v>#DIV/0!</v>
      </c>
      <c r="G189" s="527"/>
      <c r="H189" s="528"/>
      <c r="J189" s="138"/>
    </row>
    <row r="190" spans="1:10" x14ac:dyDescent="0.25">
      <c r="A190" s="105"/>
      <c r="D190" s="285"/>
      <c r="E190" s="262"/>
      <c r="F190" s="90" t="e">
        <f t="shared" si="4"/>
        <v>#DIV/0!</v>
      </c>
      <c r="G190" s="527"/>
      <c r="H190" s="528"/>
    </row>
    <row r="191" spans="1:10" x14ac:dyDescent="0.25">
      <c r="A191" s="105"/>
      <c r="D191" s="285"/>
      <c r="E191" s="262"/>
      <c r="F191" s="90" t="e">
        <f t="shared" si="4"/>
        <v>#DIV/0!</v>
      </c>
      <c r="G191" s="527"/>
      <c r="H191" s="528"/>
    </row>
    <row r="192" spans="1:10" x14ac:dyDescent="0.25">
      <c r="A192" s="105"/>
      <c r="D192" s="285"/>
      <c r="E192" s="262"/>
      <c r="F192" s="90" t="e">
        <f t="shared" si="4"/>
        <v>#DIV/0!</v>
      </c>
      <c r="G192" s="527"/>
      <c r="H192" s="528"/>
    </row>
    <row r="193" spans="1:10" x14ac:dyDescent="0.25">
      <c r="A193" s="105"/>
      <c r="D193" s="285"/>
      <c r="E193" s="262"/>
      <c r="F193" s="90" t="e">
        <f t="shared" si="4"/>
        <v>#DIV/0!</v>
      </c>
      <c r="G193" s="527"/>
      <c r="H193" s="528"/>
      <c r="J193" s="178"/>
    </row>
    <row r="194" spans="1:10" x14ac:dyDescent="0.25">
      <c r="A194" s="105"/>
      <c r="D194" s="295"/>
      <c r="E194" s="280"/>
      <c r="F194" s="90" t="e">
        <f t="shared" si="4"/>
        <v>#DIV/0!</v>
      </c>
      <c r="G194" s="531"/>
      <c r="H194" s="532"/>
    </row>
    <row r="195" spans="1:10" x14ac:dyDescent="0.25">
      <c r="A195" s="105"/>
      <c r="D195" s="163" t="s">
        <v>383</v>
      </c>
      <c r="E195" s="185">
        <f>SUM(E189:E194)</f>
        <v>0</v>
      </c>
      <c r="F195" s="91"/>
      <c r="G195" s="199" t="s">
        <v>380</v>
      </c>
      <c r="H195" s="289"/>
    </row>
    <row r="196" spans="1:10" x14ac:dyDescent="0.25">
      <c r="A196" s="105"/>
      <c r="E196" s="91"/>
      <c r="F196" s="91"/>
      <c r="G196" s="91"/>
      <c r="H196" s="150"/>
    </row>
    <row r="197" spans="1:10" x14ac:dyDescent="0.25">
      <c r="A197" s="105"/>
      <c r="B197" s="43" t="s">
        <v>378</v>
      </c>
      <c r="C197" s="43" t="s">
        <v>387</v>
      </c>
      <c r="E197" s="91"/>
      <c r="F197" s="91"/>
      <c r="G197" s="91"/>
      <c r="H197" s="150"/>
    </row>
    <row r="198" spans="1:10" x14ac:dyDescent="0.25">
      <c r="A198" s="105"/>
      <c r="C198" s="162" t="str">
        <f>IF(H60="Yes", "Complete Analysis", "N/A - Do Not Complete")</f>
        <v>N/A - Do Not Complete</v>
      </c>
      <c r="D198" s="296"/>
      <c r="E198" s="261"/>
      <c r="F198" s="90" t="e">
        <f>E198/E200</f>
        <v>#DIV/0!</v>
      </c>
      <c r="G198" s="527"/>
      <c r="H198" s="528"/>
    </row>
    <row r="199" spans="1:10" x14ac:dyDescent="0.25">
      <c r="A199" s="105"/>
      <c r="C199" s="162"/>
      <c r="D199" s="286"/>
      <c r="E199" s="268"/>
      <c r="F199" s="90" t="e">
        <f>E199/E200</f>
        <v>#DIV/0!</v>
      </c>
      <c r="G199" s="531"/>
      <c r="H199" s="532"/>
    </row>
    <row r="200" spans="1:10" x14ac:dyDescent="0.25">
      <c r="A200" s="105"/>
      <c r="C200" s="162"/>
      <c r="D200" s="163" t="s">
        <v>388</v>
      </c>
      <c r="E200" s="167">
        <f>SUM(E198:E199)</f>
        <v>0</v>
      </c>
      <c r="F200" s="90"/>
      <c r="G200" s="165" t="s">
        <v>380</v>
      </c>
      <c r="H200" s="297"/>
    </row>
    <row r="201" spans="1:10" ht="15.75" thickBot="1" x14ac:dyDescent="0.3">
      <c r="A201" s="120"/>
      <c r="B201" s="95"/>
      <c r="C201" s="168"/>
      <c r="D201" s="169"/>
      <c r="E201" s="169"/>
      <c r="F201" s="170"/>
      <c r="G201" s="96"/>
      <c r="H201" s="171"/>
    </row>
    <row r="202" spans="1:10" ht="15.75" thickBot="1" x14ac:dyDescent="0.3">
      <c r="C202" s="162"/>
      <c r="E202" s="139"/>
      <c r="F202" s="91"/>
      <c r="G202" s="91"/>
      <c r="H202" s="91"/>
    </row>
    <row r="203" spans="1:10" ht="16.5" thickBot="1" x14ac:dyDescent="0.3">
      <c r="A203" s="490" t="s">
        <v>430</v>
      </c>
      <c r="B203" s="491"/>
      <c r="C203" s="491"/>
      <c r="D203" s="491"/>
      <c r="E203" s="491"/>
      <c r="F203" s="491"/>
      <c r="G203" s="491"/>
      <c r="H203" s="492"/>
    </row>
    <row r="204" spans="1:10" x14ac:dyDescent="0.25">
      <c r="A204" s="73" t="s">
        <v>309</v>
      </c>
      <c r="B204" s="516" t="s">
        <v>390</v>
      </c>
      <c r="C204" s="516"/>
      <c r="D204" s="516"/>
      <c r="E204" s="516"/>
      <c r="F204" s="516"/>
      <c r="G204" s="516"/>
      <c r="H204" s="517"/>
    </row>
    <row r="205" spans="1:10" x14ac:dyDescent="0.25">
      <c r="A205" s="73"/>
      <c r="B205" s="518"/>
      <c r="C205" s="518"/>
      <c r="D205" s="518"/>
      <c r="E205" s="518"/>
      <c r="F205" s="518"/>
      <c r="G205" s="518"/>
      <c r="H205" s="519"/>
    </row>
    <row r="206" spans="1:10" x14ac:dyDescent="0.25">
      <c r="A206" s="105"/>
      <c r="H206" s="75"/>
    </row>
    <row r="207" spans="1:10" x14ac:dyDescent="0.25">
      <c r="A207" s="73"/>
      <c r="B207" s="49" t="s">
        <v>275</v>
      </c>
      <c r="D207" s="504"/>
      <c r="E207" s="504"/>
      <c r="F207" s="504"/>
      <c r="G207" s="504"/>
      <c r="H207" s="505"/>
    </row>
    <row r="208" spans="1:10" x14ac:dyDescent="0.25">
      <c r="A208" s="73"/>
      <c r="C208" s="77"/>
      <c r="D208" s="77"/>
      <c r="E208" s="77"/>
      <c r="F208" s="77"/>
      <c r="G208" s="77"/>
      <c r="H208" s="78"/>
    </row>
    <row r="209" spans="1:8" x14ac:dyDescent="0.25">
      <c r="A209" s="105"/>
      <c r="E209" s="520" t="s">
        <v>346</v>
      </c>
      <c r="F209" s="520"/>
      <c r="G209" s="520"/>
      <c r="H209" s="521"/>
    </row>
    <row r="210" spans="1:8" x14ac:dyDescent="0.25">
      <c r="A210" s="105"/>
      <c r="E210" s="79" t="s">
        <v>311</v>
      </c>
      <c r="F210" s="79" t="s">
        <v>311</v>
      </c>
      <c r="G210" s="79" t="s">
        <v>311</v>
      </c>
      <c r="H210" s="80" t="s">
        <v>311</v>
      </c>
    </row>
    <row r="211" spans="1:8" x14ac:dyDescent="0.25">
      <c r="A211" s="105"/>
      <c r="B211" s="81" t="s">
        <v>431</v>
      </c>
      <c r="C211" s="82"/>
      <c r="D211" s="83"/>
      <c r="E211" s="82" t="s">
        <v>349</v>
      </c>
      <c r="F211" s="82" t="s">
        <v>350</v>
      </c>
      <c r="G211" s="82" t="s">
        <v>351</v>
      </c>
      <c r="H211" s="134" t="s">
        <v>352</v>
      </c>
    </row>
    <row r="212" spans="1:8" ht="21.95" customHeight="1" x14ac:dyDescent="0.25">
      <c r="A212" s="105"/>
      <c r="B212" s="87" t="s">
        <v>354</v>
      </c>
      <c r="C212" s="79"/>
      <c r="D212" s="79"/>
      <c r="E212" s="79"/>
      <c r="F212" s="79"/>
      <c r="G212" s="79"/>
      <c r="H212" s="80"/>
    </row>
    <row r="213" spans="1:8" x14ac:dyDescent="0.25">
      <c r="A213" s="105"/>
      <c r="B213" s="536" t="s">
        <v>432</v>
      </c>
      <c r="C213" s="536"/>
      <c r="D213" s="536"/>
      <c r="E213" s="270"/>
      <c r="F213" s="270"/>
      <c r="G213" s="281">
        <v>0</v>
      </c>
      <c r="H213" s="271"/>
    </row>
    <row r="214" spans="1:8" x14ac:dyDescent="0.25">
      <c r="A214" s="105"/>
      <c r="B214" s="536" t="s">
        <v>433</v>
      </c>
      <c r="C214" s="536"/>
      <c r="D214" s="536"/>
      <c r="E214" s="270"/>
      <c r="F214" s="270"/>
      <c r="G214" s="281">
        <v>0.5</v>
      </c>
      <c r="H214" s="271"/>
    </row>
    <row r="215" spans="1:8" x14ac:dyDescent="0.25">
      <c r="A215" s="105"/>
      <c r="B215" s="503" t="s">
        <v>434</v>
      </c>
      <c r="C215" s="503"/>
      <c r="D215" s="503"/>
      <c r="E215" s="272"/>
      <c r="F215" s="272"/>
      <c r="G215" s="281">
        <v>0.5</v>
      </c>
      <c r="H215" s="271"/>
    </row>
    <row r="216" spans="1:8" x14ac:dyDescent="0.25">
      <c r="A216" s="105"/>
      <c r="B216" s="503" t="s">
        <v>435</v>
      </c>
      <c r="C216" s="503"/>
      <c r="D216" s="503"/>
      <c r="E216" s="272"/>
      <c r="F216" s="272"/>
      <c r="G216" s="281">
        <v>1</v>
      </c>
      <c r="H216" s="271"/>
    </row>
    <row r="217" spans="1:8" x14ac:dyDescent="0.25">
      <c r="A217" s="105"/>
      <c r="B217" s="503" t="s">
        <v>436</v>
      </c>
      <c r="C217" s="503"/>
      <c r="D217" s="503"/>
      <c r="E217" s="272"/>
      <c r="F217" s="272"/>
      <c r="G217" s="281">
        <v>2</v>
      </c>
      <c r="H217" s="271"/>
    </row>
    <row r="218" spans="1:8" x14ac:dyDescent="0.25">
      <c r="A218" s="105"/>
      <c r="B218" s="503" t="s">
        <v>437</v>
      </c>
      <c r="C218" s="503"/>
      <c r="D218" s="503"/>
      <c r="E218" s="272"/>
      <c r="F218" s="272"/>
      <c r="G218" s="281">
        <v>3</v>
      </c>
      <c r="H218" s="271"/>
    </row>
    <row r="219" spans="1:8" x14ac:dyDescent="0.25">
      <c r="A219" s="105"/>
      <c r="B219" s="535" t="s">
        <v>288</v>
      </c>
      <c r="C219" s="535"/>
      <c r="D219" s="535"/>
      <c r="E219" s="272"/>
      <c r="F219" s="272"/>
      <c r="G219" s="272"/>
      <c r="H219" s="273"/>
    </row>
    <row r="220" spans="1:8" x14ac:dyDescent="0.25">
      <c r="A220" s="105"/>
      <c r="B220" s="503"/>
      <c r="C220" s="503"/>
      <c r="D220" s="503"/>
      <c r="E220" s="272"/>
      <c r="F220" s="272"/>
      <c r="G220" s="272"/>
      <c r="H220" s="273"/>
    </row>
    <row r="221" spans="1:8" ht="21.95" customHeight="1" x14ac:dyDescent="0.25">
      <c r="A221" s="105"/>
      <c r="B221" s="87" t="s">
        <v>355</v>
      </c>
      <c r="C221" s="112"/>
      <c r="D221" s="139"/>
      <c r="E221" s="139"/>
      <c r="F221" s="139"/>
      <c r="G221" s="140"/>
      <c r="H221" s="141"/>
    </row>
    <row r="222" spans="1:8" x14ac:dyDescent="0.25">
      <c r="A222" s="105"/>
      <c r="B222" s="503" t="s">
        <v>438</v>
      </c>
      <c r="C222" s="503"/>
      <c r="D222" s="503"/>
      <c r="E222" s="272"/>
      <c r="F222" s="272"/>
      <c r="G222" s="272"/>
      <c r="H222" s="273"/>
    </row>
    <row r="223" spans="1:8" x14ac:dyDescent="0.25">
      <c r="A223" s="105"/>
      <c r="B223" s="511"/>
      <c r="C223" s="526"/>
      <c r="D223" s="512"/>
      <c r="E223" s="272"/>
      <c r="F223" s="272"/>
      <c r="G223" s="272"/>
      <c r="H223" s="273"/>
    </row>
    <row r="224" spans="1:8" x14ac:dyDescent="0.25">
      <c r="A224" s="105"/>
      <c r="B224" s="511"/>
      <c r="C224" s="526"/>
      <c r="D224" s="512"/>
      <c r="E224" s="272"/>
      <c r="F224" s="272"/>
      <c r="G224" s="272"/>
      <c r="H224" s="273"/>
    </row>
    <row r="225" spans="1:10" x14ac:dyDescent="0.25">
      <c r="A225" s="105"/>
      <c r="B225" s="511"/>
      <c r="C225" s="526"/>
      <c r="D225" s="512"/>
      <c r="E225" s="272"/>
      <c r="F225" s="272"/>
      <c r="G225" s="272"/>
      <c r="H225" s="273"/>
    </row>
    <row r="226" spans="1:10" x14ac:dyDescent="0.25">
      <c r="A226" s="105"/>
      <c r="B226" s="511"/>
      <c r="C226" s="526"/>
      <c r="D226" s="512"/>
      <c r="E226" s="272"/>
      <c r="F226" s="272"/>
      <c r="G226" s="272"/>
      <c r="H226" s="273"/>
    </row>
    <row r="227" spans="1:10" x14ac:dyDescent="0.25">
      <c r="A227" s="105"/>
      <c r="B227" s="535" t="s">
        <v>288</v>
      </c>
      <c r="C227" s="535"/>
      <c r="D227" s="535"/>
      <c r="E227" s="272"/>
      <c r="F227" s="272"/>
      <c r="G227" s="272"/>
      <c r="H227" s="273"/>
    </row>
    <row r="228" spans="1:10" x14ac:dyDescent="0.25">
      <c r="A228" s="105"/>
      <c r="B228" s="503"/>
      <c r="C228" s="503"/>
      <c r="D228" s="503"/>
      <c r="E228" s="272"/>
      <c r="F228" s="272"/>
      <c r="G228" s="272"/>
      <c r="H228" s="273"/>
    </row>
    <row r="229" spans="1:10" x14ac:dyDescent="0.25">
      <c r="A229" s="105"/>
      <c r="B229" s="118"/>
      <c r="C229" s="118"/>
      <c r="D229" s="118"/>
      <c r="E229" s="119"/>
      <c r="F229" s="119"/>
      <c r="G229" s="119"/>
      <c r="H229" s="172"/>
    </row>
    <row r="230" spans="1:10" x14ac:dyDescent="0.25">
      <c r="A230" s="73" t="s">
        <v>314</v>
      </c>
      <c r="B230" s="117" t="s">
        <v>315</v>
      </c>
      <c r="C230" s="118"/>
      <c r="D230" s="118"/>
      <c r="E230" s="119"/>
      <c r="F230" s="119"/>
      <c r="G230" s="119"/>
      <c r="H230" s="172"/>
      <c r="J230" s="138"/>
    </row>
    <row r="231" spans="1:10" x14ac:dyDescent="0.25">
      <c r="A231" s="105"/>
      <c r="B231" s="501"/>
      <c r="C231" s="501"/>
      <c r="D231" s="501"/>
      <c r="E231" s="501"/>
      <c r="F231" s="501"/>
      <c r="G231" s="501"/>
      <c r="H231" s="502"/>
      <c r="J231" s="138"/>
    </row>
    <row r="232" spans="1:10" x14ac:dyDescent="0.25">
      <c r="A232" s="105"/>
      <c r="B232" s="501"/>
      <c r="C232" s="501"/>
      <c r="D232" s="501"/>
      <c r="E232" s="501"/>
      <c r="F232" s="501"/>
      <c r="G232" s="501"/>
      <c r="H232" s="502"/>
      <c r="J232" s="138"/>
    </row>
    <row r="233" spans="1:10" ht="15.75" thickBot="1" x14ac:dyDescent="0.3">
      <c r="A233" s="120"/>
      <c r="B233" s="173"/>
      <c r="C233" s="174"/>
      <c r="D233" s="174"/>
      <c r="E233" s="174"/>
      <c r="F233" s="174"/>
      <c r="G233" s="174"/>
      <c r="H233" s="175"/>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95" priority="5">
      <formula>$F$17="no"</formula>
    </cfRule>
  </conditionalFormatting>
  <conditionalFormatting sqref="A28:H32 A33:D33 A34:C35 A36:H165 A166:G167 A168:H172 A173:G176 A177:H181 A182:G185 A186:H190 A191:G194 A195:H233">
    <cfRule type="expression" dxfId="94"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93" priority="6">
      <formula>$F$17="no"</formula>
    </cfRule>
  </conditionalFormatting>
  <conditionalFormatting sqref="B170:B175">
    <cfRule type="expression" dxfId="92" priority="13">
      <formula>$F$15="no"</formula>
    </cfRule>
  </conditionalFormatting>
  <conditionalFormatting sqref="B178:B185">
    <cfRule type="expression" dxfId="91" priority="17">
      <formula>$F$15="no"</formula>
    </cfRule>
  </conditionalFormatting>
  <conditionalFormatting sqref="B194:B195">
    <cfRule type="expression" dxfId="90" priority="18">
      <formula>$F$15="no"</formula>
    </cfRule>
  </conditionalFormatting>
  <conditionalFormatting sqref="B163:H165">
    <cfRule type="expression" dxfId="89" priority="33">
      <formula>$F$15="no"</formula>
    </cfRule>
  </conditionalFormatting>
  <conditionalFormatting sqref="B188:H190">
    <cfRule type="expression" dxfId="88" priority="14">
      <formula>$F$15="no"</formula>
    </cfRule>
  </conditionalFormatting>
  <conditionalFormatting sqref="C163">
    <cfRule type="expression" dxfId="87" priority="4">
      <formula>$F$17="no"</formula>
    </cfRule>
  </conditionalFormatting>
  <conditionalFormatting sqref="C197">
    <cfRule type="expression" dxfId="86" priority="3">
      <formula>$F$17="no"</formula>
    </cfRule>
  </conditionalFormatting>
  <conditionalFormatting sqref="C180:D184">
    <cfRule type="expression" dxfId="85" priority="2">
      <formula>$F$15="no"</formula>
    </cfRule>
  </conditionalFormatting>
  <conditionalFormatting sqref="C179:H179">
    <cfRule type="expression" dxfId="84" priority="31">
      <formula>$F$15="no"</formula>
    </cfRule>
  </conditionalFormatting>
  <conditionalFormatting sqref="C195:H195">
    <cfRule type="expression" dxfId="83" priority="12">
      <formula>$F$15="no"</formula>
    </cfRule>
  </conditionalFormatting>
  <conditionalFormatting sqref="E43:E48 E50:E56 E58:E61 E64:E69 E71:E77 E92:E98 E113:E119 B145:H152 E222:E228">
    <cfRule type="expression" dxfId="82" priority="78">
      <formula>$F$11="no"</formula>
    </cfRule>
  </conditionalFormatting>
  <conditionalFormatting sqref="E79:E82">
    <cfRule type="expression" dxfId="81" priority="70">
      <formula>$F$11="no"</formula>
    </cfRule>
  </conditionalFormatting>
  <conditionalFormatting sqref="E85:E90">
    <cfRule type="expression" dxfId="80" priority="66">
      <formula>$F$11="no"</formula>
    </cfRule>
  </conditionalFormatting>
  <conditionalFormatting sqref="E100:E103">
    <cfRule type="expression" dxfId="79" priority="62">
      <formula>$F$11="no"</formula>
    </cfRule>
  </conditionalFormatting>
  <conditionalFormatting sqref="E106:E111">
    <cfRule type="expression" dxfId="78" priority="50">
      <formula>$F$11="no"</formula>
    </cfRule>
  </conditionalFormatting>
  <conditionalFormatting sqref="E121:E124">
    <cfRule type="expression" dxfId="77" priority="42">
      <formula>$F$11="no"</formula>
    </cfRule>
  </conditionalFormatting>
  <conditionalFormatting sqref="E213:E220">
    <cfRule type="expression" dxfId="76" priority="74">
      <formula>$F$11="no"</formula>
    </cfRule>
  </conditionalFormatting>
  <conditionalFormatting sqref="F43:F48 F50:F56 F58:F61 F64:F69 F71:F77 F92:F98 F113:F119 B154:H161 F222:F228">
    <cfRule type="expression" dxfId="75" priority="77">
      <formula>$F$13="no"</formula>
    </cfRule>
  </conditionalFormatting>
  <conditionalFormatting sqref="F79:F82">
    <cfRule type="expression" dxfId="74" priority="69">
      <formula>$F$13="no"</formula>
    </cfRule>
  </conditionalFormatting>
  <conditionalFormatting sqref="F85:F90">
    <cfRule type="expression" dxfId="73" priority="65">
      <formula>$F$13="no"</formula>
    </cfRule>
  </conditionalFormatting>
  <conditionalFormatting sqref="F100:F103">
    <cfRule type="expression" dxfId="72" priority="61">
      <formula>$F$13="no"</formula>
    </cfRule>
  </conditionalFormatting>
  <conditionalFormatting sqref="F106:F111">
    <cfRule type="expression" dxfId="71" priority="49">
      <formula>$F$13="no"</formula>
    </cfRule>
  </conditionalFormatting>
  <conditionalFormatting sqref="F121:F124">
    <cfRule type="expression" dxfId="70" priority="41">
      <formula>$F$13="no"</formula>
    </cfRule>
  </conditionalFormatting>
  <conditionalFormatting sqref="F213:F220">
    <cfRule type="expression" dxfId="69" priority="73">
      <formula>$F$13="no"</formula>
    </cfRule>
  </conditionalFormatting>
  <conditionalFormatting sqref="G43:G48 G50:G56 G58:G61 G64:G69 G71:G77 G92:G98 G113:G119 B166:G167 B168:H168 C170:H172 C173:G176 C177:H177 E180:H181 E182:G184 C185:G185 C186:H186 B191:G193 C194:G194 G222:G228">
    <cfRule type="expression" dxfId="68" priority="76">
      <formula>$F$15="no"</formula>
    </cfRule>
  </conditionalFormatting>
  <conditionalFormatting sqref="G79:G82">
    <cfRule type="expression" dxfId="67" priority="68">
      <formula>$F$15="no"</formula>
    </cfRule>
  </conditionalFormatting>
  <conditionalFormatting sqref="G85:G90">
    <cfRule type="expression" dxfId="66" priority="64">
      <formula>$F$15="no"</formula>
    </cfRule>
  </conditionalFormatting>
  <conditionalFormatting sqref="G100:G103">
    <cfRule type="expression" dxfId="65" priority="60">
      <formula>$F$15="no"</formula>
    </cfRule>
  </conditionalFormatting>
  <conditionalFormatting sqref="G106:G111">
    <cfRule type="expression" dxfId="64" priority="48">
      <formula>$F$15="no"</formula>
    </cfRule>
  </conditionalFormatting>
  <conditionalFormatting sqref="G121:G124">
    <cfRule type="expression" dxfId="63" priority="40">
      <formula>$F$15="no"</formula>
    </cfRule>
  </conditionalFormatting>
  <conditionalFormatting sqref="G213:G220">
    <cfRule type="expression" dxfId="62" priority="72">
      <formula>$F$15="no"</formula>
    </cfRule>
  </conditionalFormatting>
  <conditionalFormatting sqref="H43:H48 H50:H56 H58:H61 H64:H69 H71:H77 H79:H82 H85:H90 H92:H98 H100:H103 H106:H111 H113:H119 H121:H124 B197:H200 H213:H220 H222:H228">
    <cfRule type="expression" dxfId="61"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6.85546875" style="43" customWidth="1"/>
    <col min="4" max="4" width="14.85546875" style="43" customWidth="1"/>
    <col min="5" max="8" width="18.28515625" style="43" customWidth="1"/>
    <col min="9" max="16384" width="9.140625" style="43"/>
  </cols>
  <sheetData>
    <row r="1" spans="1:9" ht="18.75" customHeight="1" x14ac:dyDescent="0.3">
      <c r="A1" s="42" t="str">
        <f>'Cover and Instructions'!A1</f>
        <v>Georgia Families MHPAEA Parity</v>
      </c>
      <c r="H1" s="44" t="s">
        <v>59</v>
      </c>
    </row>
    <row r="2" spans="1:9" ht="26.25" x14ac:dyDescent="0.4">
      <c r="A2" s="45" t="s">
        <v>1</v>
      </c>
    </row>
    <row r="3" spans="1:9" ht="21" x14ac:dyDescent="0.35">
      <c r="A3" s="47" t="s">
        <v>439</v>
      </c>
    </row>
    <row r="5" spans="1:9" x14ac:dyDescent="0.25">
      <c r="A5" s="49" t="s">
        <v>2</v>
      </c>
      <c r="C5" s="50" t="str">
        <f>'Cover and Instructions'!$D$4</f>
        <v>CareSource</v>
      </c>
      <c r="D5" s="50"/>
      <c r="E5" s="50"/>
      <c r="F5" s="50"/>
      <c r="G5" s="50"/>
      <c r="H5" s="50"/>
    </row>
    <row r="6" spans="1:9" x14ac:dyDescent="0.25">
      <c r="A6" s="49" t="s">
        <v>264</v>
      </c>
      <c r="C6" s="50" t="str">
        <f>'Cover and Instructions'!D5</f>
        <v>Title XIX Children</v>
      </c>
      <c r="D6" s="50"/>
      <c r="E6" s="50"/>
      <c r="F6" s="50"/>
      <c r="G6" s="50"/>
      <c r="H6" s="50"/>
    </row>
    <row r="7" spans="1:9" ht="15.75" thickBot="1" x14ac:dyDescent="0.3"/>
    <row r="8" spans="1:9" x14ac:dyDescent="0.25">
      <c r="A8" s="52" t="s">
        <v>265</v>
      </c>
      <c r="B8" s="53"/>
      <c r="C8" s="53"/>
      <c r="D8" s="53"/>
      <c r="E8" s="53"/>
      <c r="F8" s="53"/>
      <c r="G8" s="53"/>
      <c r="H8" s="54"/>
    </row>
    <row r="9" spans="1:9" ht="15" customHeight="1" x14ac:dyDescent="0.25">
      <c r="A9" s="55" t="s">
        <v>266</v>
      </c>
      <c r="B9" s="56"/>
      <c r="C9" s="56"/>
      <c r="D9" s="56"/>
      <c r="E9" s="56"/>
      <c r="F9" s="56"/>
      <c r="G9" s="56"/>
      <c r="H9" s="57"/>
    </row>
    <row r="10" spans="1:9" x14ac:dyDescent="0.25">
      <c r="A10" s="58"/>
      <c r="B10" s="59"/>
      <c r="C10" s="59"/>
      <c r="D10" s="59"/>
      <c r="E10" s="59"/>
      <c r="F10" s="59"/>
      <c r="G10" s="59"/>
      <c r="H10" s="60"/>
    </row>
    <row r="11" spans="1:9" x14ac:dyDescent="0.25">
      <c r="A11" s="61" t="s">
        <v>267</v>
      </c>
      <c r="B11" s="62" t="s">
        <v>440</v>
      </c>
      <c r="C11" s="59"/>
      <c r="D11" s="59"/>
      <c r="E11" s="59"/>
      <c r="F11" s="128" t="s">
        <v>155</v>
      </c>
      <c r="G11" s="64" t="str">
        <f>IF(F11="yes","  Complete Section 1 and Section 2","")</f>
        <v/>
      </c>
      <c r="H11" s="60"/>
      <c r="I11" s="65"/>
    </row>
    <row r="12" spans="1:9" ht="6" customHeight="1" x14ac:dyDescent="0.25">
      <c r="A12" s="61"/>
      <c r="B12" s="62"/>
      <c r="C12" s="59"/>
      <c r="D12" s="59"/>
      <c r="E12" s="59"/>
      <c r="F12" s="59"/>
      <c r="G12" s="64"/>
      <c r="H12" s="60"/>
    </row>
    <row r="13" spans="1:9" x14ac:dyDescent="0.25">
      <c r="A13" s="61" t="s">
        <v>269</v>
      </c>
      <c r="B13" s="62" t="s">
        <v>441</v>
      </c>
      <c r="C13" s="59"/>
      <c r="D13" s="59"/>
      <c r="E13" s="59"/>
      <c r="F13" s="128" t="s">
        <v>155</v>
      </c>
      <c r="G13" s="64" t="str">
        <f>IF(F13="yes","  Complete Section 1 and Section 2","")</f>
        <v/>
      </c>
      <c r="H13" s="60"/>
    </row>
    <row r="14" spans="1:9" ht="6" customHeight="1" x14ac:dyDescent="0.25">
      <c r="A14" s="61"/>
      <c r="B14" s="62"/>
      <c r="C14" s="59"/>
      <c r="D14" s="59"/>
      <c r="E14" s="59"/>
      <c r="F14" s="59"/>
      <c r="G14" s="64"/>
      <c r="H14" s="60"/>
    </row>
    <row r="15" spans="1:9" x14ac:dyDescent="0.25">
      <c r="A15" s="61" t="s">
        <v>335</v>
      </c>
      <c r="B15" s="62" t="s">
        <v>442</v>
      </c>
      <c r="C15" s="59"/>
      <c r="D15" s="59"/>
      <c r="E15" s="59"/>
      <c r="F15" s="63" t="s">
        <v>155</v>
      </c>
      <c r="G15" s="64" t="str">
        <f>IF(F15="yes","  Complete Section 1 and Section 2","")</f>
        <v/>
      </c>
      <c r="H15" s="60"/>
    </row>
    <row r="16" spans="1:9" ht="6" customHeight="1" x14ac:dyDescent="0.25">
      <c r="A16" s="61"/>
      <c r="B16" s="62"/>
      <c r="C16" s="59"/>
      <c r="D16" s="59"/>
      <c r="E16" s="59"/>
      <c r="F16" s="59"/>
      <c r="G16" s="64"/>
      <c r="H16" s="60"/>
    </row>
    <row r="17" spans="1:8" x14ac:dyDescent="0.25">
      <c r="A17" s="61" t="s">
        <v>337</v>
      </c>
      <c r="B17" s="62" t="s">
        <v>443</v>
      </c>
      <c r="C17" s="59"/>
      <c r="D17" s="59"/>
      <c r="E17" s="59"/>
      <c r="F17" s="63" t="s">
        <v>155</v>
      </c>
      <c r="G17" s="64" t="str">
        <f>IF(F17="yes","  Complete Section 1 and Section 2","")</f>
        <v/>
      </c>
      <c r="H17" s="60"/>
    </row>
    <row r="18" spans="1:8" ht="7.5" customHeight="1" x14ac:dyDescent="0.25">
      <c r="A18" s="61"/>
      <c r="B18" s="62"/>
      <c r="C18" s="59"/>
      <c r="D18" s="59"/>
      <c r="E18" s="59"/>
      <c r="F18" s="59"/>
      <c r="G18" s="66"/>
      <c r="H18" s="60"/>
    </row>
    <row r="19" spans="1:8" x14ac:dyDescent="0.25">
      <c r="A19" s="61" t="s">
        <v>339</v>
      </c>
      <c r="B19" s="552" t="s">
        <v>444</v>
      </c>
      <c r="C19" s="552"/>
      <c r="D19" s="552"/>
      <c r="E19" s="552"/>
      <c r="F19" s="552"/>
      <c r="G19" s="552"/>
      <c r="H19" s="553"/>
    </row>
    <row r="20" spans="1:8" x14ac:dyDescent="0.25">
      <c r="A20" s="200"/>
      <c r="B20" s="552"/>
      <c r="C20" s="552"/>
      <c r="D20" s="552"/>
      <c r="E20" s="552"/>
      <c r="F20" s="552"/>
      <c r="G20" s="552"/>
      <c r="H20" s="553"/>
    </row>
    <row r="21" spans="1:8" x14ac:dyDescent="0.25">
      <c r="A21" s="200"/>
      <c r="B21" s="552"/>
      <c r="C21" s="552"/>
      <c r="D21" s="552"/>
      <c r="E21" s="552"/>
      <c r="F21" s="552"/>
      <c r="G21" s="552"/>
      <c r="H21" s="553"/>
    </row>
    <row r="22" spans="1:8" x14ac:dyDescent="0.25">
      <c r="A22" s="200"/>
      <c r="B22" s="552"/>
      <c r="C22" s="552"/>
      <c r="D22" s="552"/>
      <c r="E22" s="552"/>
      <c r="F22" s="552"/>
      <c r="G22" s="552"/>
      <c r="H22" s="553"/>
    </row>
    <row r="23" spans="1:8" x14ac:dyDescent="0.25">
      <c r="A23" s="61"/>
      <c r="B23" s="522"/>
      <c r="C23" s="554"/>
      <c r="D23" s="554"/>
      <c r="E23" s="554"/>
      <c r="F23" s="554"/>
      <c r="G23" s="554"/>
      <c r="H23" s="555"/>
    </row>
    <row r="24" spans="1:8" x14ac:dyDescent="0.25">
      <c r="A24" s="61"/>
      <c r="B24" s="556"/>
      <c r="C24" s="556"/>
      <c r="D24" s="556"/>
      <c r="E24" s="556"/>
      <c r="F24" s="556"/>
      <c r="G24" s="556"/>
      <c r="H24" s="557"/>
    </row>
    <row r="25" spans="1:8" ht="15.75" thickBot="1" x14ac:dyDescent="0.3">
      <c r="A25" s="67"/>
      <c r="B25" s="68"/>
      <c r="C25" s="69"/>
      <c r="D25" s="69"/>
      <c r="E25" s="69"/>
      <c r="F25" s="69"/>
      <c r="G25" s="70"/>
      <c r="H25" s="72"/>
    </row>
    <row r="26" spans="1:8" ht="15.75" thickBot="1" x14ac:dyDescent="0.3"/>
    <row r="27" spans="1:8" ht="16.5" thickBot="1" x14ac:dyDescent="0.3">
      <c r="A27" s="490" t="s">
        <v>445</v>
      </c>
      <c r="B27" s="491"/>
      <c r="C27" s="491"/>
      <c r="D27" s="491"/>
      <c r="E27" s="491"/>
      <c r="F27" s="491"/>
      <c r="G27" s="491"/>
      <c r="H27" s="492"/>
    </row>
    <row r="28" spans="1:8" x14ac:dyDescent="0.25">
      <c r="A28" s="73" t="s">
        <v>272</v>
      </c>
      <c r="B28" s="516" t="s">
        <v>446</v>
      </c>
      <c r="C28" s="516"/>
      <c r="D28" s="516"/>
      <c r="E28" s="516"/>
      <c r="F28" s="516"/>
      <c r="G28" s="516"/>
      <c r="H28" s="517"/>
    </row>
    <row r="29" spans="1:8" x14ac:dyDescent="0.25">
      <c r="A29" s="73"/>
      <c r="B29" s="518"/>
      <c r="C29" s="518"/>
      <c r="D29" s="518"/>
      <c r="E29" s="518"/>
      <c r="F29" s="518"/>
      <c r="G29" s="518"/>
      <c r="H29" s="519"/>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04"/>
      <c r="E32" s="504"/>
      <c r="F32" s="504"/>
      <c r="G32" s="504"/>
      <c r="H32" s="505"/>
    </row>
    <row r="33" spans="1:10" x14ac:dyDescent="0.25">
      <c r="A33" s="73"/>
      <c r="C33" s="77"/>
      <c r="D33" s="77"/>
      <c r="E33" s="77"/>
      <c r="F33" s="77"/>
      <c r="G33" s="77"/>
      <c r="H33" s="78"/>
    </row>
    <row r="34" spans="1:10" ht="15" customHeight="1" x14ac:dyDescent="0.25">
      <c r="A34" s="105"/>
      <c r="B34" s="77"/>
      <c r="C34" s="77"/>
      <c r="D34" s="77"/>
      <c r="E34" s="520" t="s">
        <v>447</v>
      </c>
      <c r="F34" s="520"/>
      <c r="G34" s="520"/>
      <c r="H34" s="521"/>
    </row>
    <row r="35" spans="1:10" x14ac:dyDescent="0.25">
      <c r="A35" s="105"/>
      <c r="E35" s="77" t="s">
        <v>448</v>
      </c>
      <c r="F35" s="77" t="s">
        <v>448</v>
      </c>
      <c r="G35" s="77" t="s">
        <v>448</v>
      </c>
      <c r="H35" s="78" t="s">
        <v>448</v>
      </c>
      <c r="J35" s="77"/>
    </row>
    <row r="36" spans="1:10" x14ac:dyDescent="0.25">
      <c r="A36" s="105"/>
      <c r="B36" s="79"/>
      <c r="C36" s="79"/>
      <c r="D36" s="79" t="s">
        <v>347</v>
      </c>
      <c r="E36" s="79" t="s">
        <v>449</v>
      </c>
      <c r="F36" s="79" t="s">
        <v>450</v>
      </c>
      <c r="G36" s="79" t="s">
        <v>451</v>
      </c>
      <c r="H36" s="80" t="s">
        <v>452</v>
      </c>
      <c r="J36" s="79"/>
    </row>
    <row r="37" spans="1:10" x14ac:dyDescent="0.25">
      <c r="A37" s="105"/>
      <c r="B37" s="81" t="s">
        <v>348</v>
      </c>
      <c r="C37" s="82"/>
      <c r="D37" s="82" t="s">
        <v>276</v>
      </c>
      <c r="E37" s="82" t="s">
        <v>453</v>
      </c>
      <c r="F37" s="82" t="s">
        <v>454</v>
      </c>
      <c r="G37" s="82" t="s">
        <v>455</v>
      </c>
      <c r="H37" s="134" t="s">
        <v>456</v>
      </c>
      <c r="J37" s="79"/>
    </row>
    <row r="38" spans="1:10" ht="21.95" customHeight="1" x14ac:dyDescent="0.25">
      <c r="A38" s="105"/>
      <c r="B38" s="87" t="s">
        <v>354</v>
      </c>
      <c r="C38" s="79"/>
      <c r="D38" s="79"/>
      <c r="E38" s="79"/>
      <c r="F38" s="79"/>
      <c r="G38" s="79"/>
      <c r="H38" s="80"/>
    </row>
    <row r="39" spans="1:10" ht="15" customHeight="1" x14ac:dyDescent="0.25">
      <c r="A39" s="105"/>
      <c r="B39" s="503"/>
      <c r="C39" s="503"/>
      <c r="D39" s="262"/>
      <c r="E39" s="262"/>
      <c r="F39" s="262"/>
      <c r="G39" s="265"/>
      <c r="H39" s="266"/>
    </row>
    <row r="40" spans="1:10" x14ac:dyDescent="0.25">
      <c r="A40" s="105"/>
      <c r="B40" s="503"/>
      <c r="C40" s="503"/>
      <c r="D40" s="262"/>
      <c r="E40" s="262"/>
      <c r="F40" s="262"/>
      <c r="G40" s="265"/>
      <c r="H40" s="266"/>
    </row>
    <row r="41" spans="1:10" x14ac:dyDescent="0.25">
      <c r="A41" s="105"/>
      <c r="B41" s="503"/>
      <c r="C41" s="503"/>
      <c r="D41" s="262"/>
      <c r="E41" s="262"/>
      <c r="F41" s="262"/>
      <c r="G41" s="265"/>
      <c r="H41" s="266"/>
    </row>
    <row r="42" spans="1:10" x14ac:dyDescent="0.25">
      <c r="A42" s="105"/>
      <c r="B42" s="503"/>
      <c r="C42" s="503"/>
      <c r="D42" s="262"/>
      <c r="E42" s="262"/>
      <c r="F42" s="262"/>
      <c r="G42" s="265"/>
      <c r="H42" s="266"/>
    </row>
    <row r="43" spans="1:10" x14ac:dyDescent="0.25">
      <c r="A43" s="105"/>
      <c r="B43" s="503"/>
      <c r="C43" s="503"/>
      <c r="D43" s="262"/>
      <c r="E43" s="262"/>
      <c r="F43" s="262"/>
      <c r="G43" s="265"/>
      <c r="H43" s="266"/>
    </row>
    <row r="44" spans="1:10" x14ac:dyDescent="0.25">
      <c r="A44" s="105"/>
      <c r="B44" s="503"/>
      <c r="C44" s="503"/>
      <c r="D44" s="262"/>
      <c r="E44" s="262"/>
      <c r="F44" s="262"/>
      <c r="G44" s="265"/>
      <c r="H44" s="266"/>
    </row>
    <row r="45" spans="1:10" x14ac:dyDescent="0.25">
      <c r="A45" s="105"/>
      <c r="B45" s="503"/>
      <c r="C45" s="503"/>
      <c r="D45" s="262"/>
      <c r="E45" s="262"/>
      <c r="F45" s="262"/>
      <c r="G45" s="265"/>
      <c r="H45" s="266"/>
    </row>
    <row r="46" spans="1:10" x14ac:dyDescent="0.25">
      <c r="A46" s="105"/>
      <c r="B46" s="503"/>
      <c r="C46" s="503"/>
      <c r="D46" s="262"/>
      <c r="E46" s="262"/>
      <c r="F46" s="262"/>
      <c r="G46" s="265"/>
      <c r="H46" s="266"/>
    </row>
    <row r="47" spans="1:10" x14ac:dyDescent="0.25">
      <c r="A47" s="105"/>
      <c r="B47" s="503"/>
      <c r="C47" s="503"/>
      <c r="D47" s="262"/>
      <c r="E47" s="262"/>
      <c r="F47" s="262"/>
      <c r="G47" s="265"/>
      <c r="H47" s="266"/>
    </row>
    <row r="48" spans="1:10" x14ac:dyDescent="0.25">
      <c r="A48" s="105"/>
      <c r="B48" s="503"/>
      <c r="C48" s="503"/>
      <c r="D48" s="262"/>
      <c r="E48" s="262"/>
      <c r="F48" s="262"/>
      <c r="G48" s="265"/>
      <c r="H48" s="266"/>
    </row>
    <row r="49" spans="1:8" x14ac:dyDescent="0.25">
      <c r="A49" s="105"/>
      <c r="B49" s="535" t="s">
        <v>288</v>
      </c>
      <c r="C49" s="535"/>
      <c r="D49" s="262"/>
      <c r="E49" s="262"/>
      <c r="F49" s="262"/>
      <c r="G49" s="265"/>
      <c r="H49" s="266"/>
    </row>
    <row r="50" spans="1:8" x14ac:dyDescent="0.25">
      <c r="A50" s="105"/>
      <c r="B50" s="503"/>
      <c r="C50" s="503"/>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503"/>
      <c r="C52" s="503"/>
      <c r="D52" s="262"/>
      <c r="E52" s="262"/>
      <c r="F52" s="262"/>
      <c r="G52" s="265"/>
      <c r="H52" s="266"/>
    </row>
    <row r="53" spans="1:8" x14ac:dyDescent="0.25">
      <c r="A53" s="105"/>
      <c r="B53" s="503"/>
      <c r="C53" s="503"/>
      <c r="D53" s="262"/>
      <c r="E53" s="262"/>
      <c r="F53" s="262"/>
      <c r="G53" s="265"/>
      <c r="H53" s="266"/>
    </row>
    <row r="54" spans="1:8" x14ac:dyDescent="0.25">
      <c r="A54" s="105"/>
      <c r="B54" s="503"/>
      <c r="C54" s="503"/>
      <c r="D54" s="262"/>
      <c r="E54" s="262"/>
      <c r="F54" s="262"/>
      <c r="G54" s="265"/>
      <c r="H54" s="266"/>
    </row>
    <row r="55" spans="1:8" x14ac:dyDescent="0.25">
      <c r="A55" s="105"/>
      <c r="B55" s="503"/>
      <c r="C55" s="503"/>
      <c r="D55" s="262"/>
      <c r="E55" s="262"/>
      <c r="F55" s="262"/>
      <c r="G55" s="265"/>
      <c r="H55" s="266"/>
    </row>
    <row r="56" spans="1:8" x14ac:dyDescent="0.25">
      <c r="A56" s="105"/>
      <c r="B56" s="503"/>
      <c r="C56" s="503"/>
      <c r="D56" s="262"/>
      <c r="E56" s="262"/>
      <c r="F56" s="262"/>
      <c r="G56" s="265"/>
      <c r="H56" s="266"/>
    </row>
    <row r="57" spans="1:8" x14ac:dyDescent="0.25">
      <c r="A57" s="105"/>
      <c r="B57" s="503"/>
      <c r="C57" s="503"/>
      <c r="D57" s="262"/>
      <c r="E57" s="262"/>
      <c r="F57" s="262"/>
      <c r="G57" s="265"/>
      <c r="H57" s="266"/>
    </row>
    <row r="58" spans="1:8" x14ac:dyDescent="0.25">
      <c r="A58" s="105"/>
      <c r="B58" s="503"/>
      <c r="C58" s="503"/>
      <c r="D58" s="262"/>
      <c r="E58" s="262"/>
      <c r="F58" s="262"/>
      <c r="G58" s="265"/>
      <c r="H58" s="266"/>
    </row>
    <row r="59" spans="1:8" x14ac:dyDescent="0.25">
      <c r="A59" s="105"/>
      <c r="B59" s="503"/>
      <c r="C59" s="503"/>
      <c r="D59" s="262"/>
      <c r="E59" s="262"/>
      <c r="F59" s="262"/>
      <c r="G59" s="265"/>
      <c r="H59" s="266"/>
    </row>
    <row r="60" spans="1:8" x14ac:dyDescent="0.25">
      <c r="A60" s="105"/>
      <c r="B60" s="503"/>
      <c r="C60" s="503"/>
      <c r="D60" s="262"/>
      <c r="E60" s="262"/>
      <c r="F60" s="262"/>
      <c r="G60" s="265"/>
      <c r="H60" s="266"/>
    </row>
    <row r="61" spans="1:8" x14ac:dyDescent="0.25">
      <c r="A61" s="105"/>
      <c r="B61" s="503"/>
      <c r="C61" s="503"/>
      <c r="D61" s="262"/>
      <c r="E61" s="262"/>
      <c r="F61" s="262"/>
      <c r="G61" s="265"/>
      <c r="H61" s="266"/>
    </row>
    <row r="62" spans="1:8" x14ac:dyDescent="0.25">
      <c r="A62" s="105"/>
      <c r="B62" s="535" t="s">
        <v>288</v>
      </c>
      <c r="C62" s="535"/>
      <c r="D62" s="262"/>
      <c r="E62" s="262"/>
      <c r="F62" s="262"/>
      <c r="G62" s="265"/>
      <c r="H62" s="266"/>
    </row>
    <row r="63" spans="1:8" x14ac:dyDescent="0.25">
      <c r="A63" s="105"/>
      <c r="B63" s="503"/>
      <c r="C63" s="50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457</v>
      </c>
      <c r="D71" s="142"/>
      <c r="E71" s="142"/>
      <c r="F71" s="142"/>
      <c r="G71" s="142"/>
      <c r="H71" s="155"/>
    </row>
    <row r="72" spans="1:8" ht="15" customHeight="1" x14ac:dyDescent="0.25">
      <c r="A72" s="105"/>
      <c r="B72" s="154" t="s">
        <v>365</v>
      </c>
      <c r="C72" s="142" t="s">
        <v>458</v>
      </c>
      <c r="D72" s="142"/>
      <c r="E72" s="142"/>
      <c r="F72" s="142"/>
      <c r="G72" s="142"/>
      <c r="H72" s="155"/>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18" t="s">
        <v>459</v>
      </c>
      <c r="C75" s="518"/>
      <c r="D75" s="518"/>
      <c r="E75" s="518"/>
      <c r="F75" s="518"/>
      <c r="G75" s="518"/>
      <c r="H75" s="519"/>
    </row>
    <row r="76" spans="1:8" x14ac:dyDescent="0.25">
      <c r="A76" s="73"/>
      <c r="B76" s="518"/>
      <c r="C76" s="518"/>
      <c r="D76" s="518"/>
      <c r="E76" s="518"/>
      <c r="F76" s="518"/>
      <c r="G76" s="518"/>
      <c r="H76" s="519"/>
    </row>
    <row r="77" spans="1:8" x14ac:dyDescent="0.25">
      <c r="A77" s="73"/>
      <c r="E77" s="91"/>
      <c r="F77" s="91"/>
      <c r="G77" s="91"/>
      <c r="H77" s="150"/>
    </row>
    <row r="78" spans="1:8" x14ac:dyDescent="0.25">
      <c r="A78" s="73"/>
      <c r="B78" s="518" t="s">
        <v>460</v>
      </c>
      <c r="C78" s="518"/>
      <c r="D78" s="518"/>
      <c r="E78" s="518"/>
      <c r="F78" s="518"/>
      <c r="G78" s="518"/>
      <c r="H78" s="519"/>
    </row>
    <row r="79" spans="1:8" x14ac:dyDescent="0.25">
      <c r="A79" s="73"/>
      <c r="B79" s="518"/>
      <c r="C79" s="518"/>
      <c r="D79" s="518"/>
      <c r="E79" s="518"/>
      <c r="F79" s="518"/>
      <c r="G79" s="518"/>
      <c r="H79" s="519"/>
    </row>
    <row r="80" spans="1:8" x14ac:dyDescent="0.25">
      <c r="A80" s="73"/>
      <c r="B80" s="518"/>
      <c r="C80" s="518"/>
      <c r="D80" s="518"/>
      <c r="E80" s="518"/>
      <c r="F80" s="518"/>
      <c r="G80" s="518"/>
      <c r="H80" s="519"/>
    </row>
    <row r="81" spans="1:8" x14ac:dyDescent="0.25">
      <c r="A81" s="73"/>
      <c r="B81" s="518"/>
      <c r="C81" s="518"/>
      <c r="D81" s="518"/>
      <c r="E81" s="518"/>
      <c r="F81" s="518"/>
      <c r="G81" s="518"/>
      <c r="H81" s="519"/>
    </row>
    <row r="82" spans="1:8" x14ac:dyDescent="0.25">
      <c r="A82" s="73"/>
      <c r="E82" s="91"/>
      <c r="F82" s="91"/>
      <c r="G82" s="91"/>
      <c r="H82" s="150"/>
    </row>
    <row r="83" spans="1:8" x14ac:dyDescent="0.25">
      <c r="A83" s="73"/>
      <c r="B83" s="49" t="s">
        <v>275</v>
      </c>
      <c r="D83" s="549"/>
      <c r="E83" s="549"/>
      <c r="F83" s="549"/>
      <c r="G83" s="549"/>
      <c r="H83" s="550"/>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461</v>
      </c>
      <c r="E86" s="157" t="s">
        <v>371</v>
      </c>
      <c r="F86" s="157" t="s">
        <v>372</v>
      </c>
      <c r="G86" s="157"/>
      <c r="H86" s="158"/>
    </row>
    <row r="87" spans="1:8" x14ac:dyDescent="0.25">
      <c r="A87" s="73"/>
      <c r="B87" s="159" t="s">
        <v>462</v>
      </c>
      <c r="C87" s="83"/>
      <c r="D87" s="160" t="s">
        <v>374</v>
      </c>
      <c r="E87" s="161" t="s">
        <v>375</v>
      </c>
      <c r="F87" s="161" t="s">
        <v>376</v>
      </c>
      <c r="G87" s="202" t="s">
        <v>377</v>
      </c>
      <c r="H87" s="203"/>
    </row>
    <row r="88" spans="1:8" x14ac:dyDescent="0.25">
      <c r="A88" s="73"/>
      <c r="B88" s="43" t="s">
        <v>463</v>
      </c>
      <c r="E88" s="91"/>
      <c r="G88" s="91"/>
      <c r="H88" s="150"/>
    </row>
    <row r="89" spans="1:8" x14ac:dyDescent="0.25">
      <c r="A89" s="73"/>
      <c r="C89" s="162" t="e">
        <f>IF(E68="Yes", "Complete Analysis", "N/A - Do Not Complete")</f>
        <v>#DIV/0!</v>
      </c>
      <c r="D89" s="285"/>
      <c r="E89" s="262"/>
      <c r="F89" s="90" t="e">
        <f>E89/E95</f>
        <v>#DIV/0!</v>
      </c>
      <c r="G89" s="527"/>
      <c r="H89" s="528"/>
    </row>
    <row r="90" spans="1:8" x14ac:dyDescent="0.25">
      <c r="A90" s="73"/>
      <c r="D90" s="285"/>
      <c r="E90" s="262"/>
      <c r="F90" s="90" t="e">
        <f>E90/E95</f>
        <v>#DIV/0!</v>
      </c>
      <c r="G90" s="527"/>
      <c r="H90" s="528"/>
    </row>
    <row r="91" spans="1:8" x14ac:dyDescent="0.25">
      <c r="A91" s="73"/>
      <c r="D91" s="285"/>
      <c r="E91" s="262"/>
      <c r="F91" s="90" t="e">
        <f>E91/E95</f>
        <v>#DIV/0!</v>
      </c>
      <c r="G91" s="527"/>
      <c r="H91" s="528"/>
    </row>
    <row r="92" spans="1:8" x14ac:dyDescent="0.25">
      <c r="A92" s="73"/>
      <c r="D92" s="285"/>
      <c r="E92" s="262"/>
      <c r="F92" s="90" t="e">
        <f>E92/E95</f>
        <v>#DIV/0!</v>
      </c>
      <c r="G92" s="527"/>
      <c r="H92" s="528"/>
    </row>
    <row r="93" spans="1:8" x14ac:dyDescent="0.25">
      <c r="A93" s="73"/>
      <c r="D93" s="285"/>
      <c r="E93" s="262"/>
      <c r="F93" s="90" t="e">
        <f>E93/E95</f>
        <v>#DIV/0!</v>
      </c>
      <c r="G93" s="527"/>
      <c r="H93" s="528"/>
    </row>
    <row r="94" spans="1:8" x14ac:dyDescent="0.25">
      <c r="A94" s="73"/>
      <c r="D94" s="286"/>
      <c r="E94" s="268"/>
      <c r="F94" s="90" t="e">
        <f>E94/E95</f>
        <v>#DIV/0!</v>
      </c>
      <c r="G94" s="531"/>
      <c r="H94" s="532"/>
    </row>
    <row r="95" spans="1:8" x14ac:dyDescent="0.25">
      <c r="A95" s="73"/>
      <c r="C95" s="163"/>
      <c r="D95" s="163" t="s">
        <v>464</v>
      </c>
      <c r="E95" s="164">
        <f>SUM(E89:E94)</f>
        <v>0</v>
      </c>
      <c r="F95" s="91"/>
      <c r="G95" s="165" t="s">
        <v>380</v>
      </c>
      <c r="H95" s="290"/>
    </row>
    <row r="96" spans="1:8" x14ac:dyDescent="0.25">
      <c r="A96" s="73"/>
      <c r="E96" s="91"/>
      <c r="F96" s="91"/>
      <c r="G96" s="91"/>
      <c r="H96" s="150"/>
    </row>
    <row r="97" spans="1:8" x14ac:dyDescent="0.25">
      <c r="A97" s="73"/>
      <c r="B97" s="43" t="s">
        <v>465</v>
      </c>
      <c r="E97" s="91"/>
      <c r="F97" s="91"/>
      <c r="G97" s="91"/>
      <c r="H97" s="150"/>
    </row>
    <row r="98" spans="1:8" x14ac:dyDescent="0.25">
      <c r="A98" s="73"/>
      <c r="C98" s="162" t="e">
        <f>IF(F68="Yes", "Complete Analysis", "N/A - Do Not Complete")</f>
        <v>#DIV/0!</v>
      </c>
      <c r="D98" s="285"/>
      <c r="E98" s="262"/>
      <c r="F98" s="90" t="e">
        <f>E98/E104</f>
        <v>#DIV/0!</v>
      </c>
      <c r="G98" s="527"/>
      <c r="H98" s="528"/>
    </row>
    <row r="99" spans="1:8" x14ac:dyDescent="0.25">
      <c r="A99" s="73"/>
      <c r="D99" s="285"/>
      <c r="E99" s="262"/>
      <c r="F99" s="90" t="e">
        <f>E99/E104</f>
        <v>#DIV/0!</v>
      </c>
      <c r="G99" s="527"/>
      <c r="H99" s="528"/>
    </row>
    <row r="100" spans="1:8" x14ac:dyDescent="0.25">
      <c r="A100" s="73"/>
      <c r="D100" s="285"/>
      <c r="E100" s="262"/>
      <c r="F100" s="90" t="e">
        <f>E100/E104</f>
        <v>#DIV/0!</v>
      </c>
      <c r="G100" s="527"/>
      <c r="H100" s="528"/>
    </row>
    <row r="101" spans="1:8" x14ac:dyDescent="0.25">
      <c r="A101" s="73"/>
      <c r="D101" s="285"/>
      <c r="E101" s="262"/>
      <c r="F101" s="90" t="e">
        <f>E101/E104</f>
        <v>#DIV/0!</v>
      </c>
      <c r="G101" s="527"/>
      <c r="H101" s="528"/>
    </row>
    <row r="102" spans="1:8" x14ac:dyDescent="0.25">
      <c r="A102" s="73"/>
      <c r="D102" s="285"/>
      <c r="E102" s="262"/>
      <c r="F102" s="90" t="e">
        <f>E102/E104</f>
        <v>#DIV/0!</v>
      </c>
      <c r="G102" s="527"/>
      <c r="H102" s="528"/>
    </row>
    <row r="103" spans="1:8" x14ac:dyDescent="0.25">
      <c r="A103" s="73"/>
      <c r="D103" s="286"/>
      <c r="E103" s="268"/>
      <c r="F103" s="90" t="e">
        <f>E103/E104</f>
        <v>#DIV/0!</v>
      </c>
      <c r="G103" s="531"/>
      <c r="H103" s="532"/>
    </row>
    <row r="104" spans="1:8" x14ac:dyDescent="0.25">
      <c r="A104" s="73"/>
      <c r="D104" s="163" t="s">
        <v>466</v>
      </c>
      <c r="E104" s="164">
        <f>SUM(E98:E103)</f>
        <v>0</v>
      </c>
      <c r="F104" s="91"/>
      <c r="G104" s="165" t="s">
        <v>380</v>
      </c>
      <c r="H104" s="290"/>
    </row>
    <row r="105" spans="1:8" x14ac:dyDescent="0.25">
      <c r="A105" s="73"/>
      <c r="D105" s="163"/>
      <c r="E105" s="204"/>
      <c r="F105" s="91"/>
      <c r="G105" s="165"/>
      <c r="H105" s="205"/>
    </row>
    <row r="106" spans="1:8" x14ac:dyDescent="0.25">
      <c r="A106" s="105"/>
      <c r="B106" s="43" t="s">
        <v>467</v>
      </c>
      <c r="E106" s="91"/>
      <c r="F106" s="91"/>
      <c r="G106" s="91"/>
      <c r="H106" s="150"/>
    </row>
    <row r="107" spans="1:8" x14ac:dyDescent="0.25">
      <c r="A107" s="105"/>
      <c r="C107" s="162" t="e">
        <f>IF(G68="Yes", "Complete Analysis", "N/A - Do Not Complete")</f>
        <v>#DIV/0!</v>
      </c>
      <c r="D107" s="285"/>
      <c r="E107" s="262"/>
      <c r="F107" s="90" t="e">
        <f>E107/E113</f>
        <v>#DIV/0!</v>
      </c>
      <c r="G107" s="527"/>
      <c r="H107" s="528"/>
    </row>
    <row r="108" spans="1:8" x14ac:dyDescent="0.25">
      <c r="A108" s="105"/>
      <c r="D108" s="285"/>
      <c r="E108" s="262"/>
      <c r="F108" s="90" t="e">
        <f>E108/E113</f>
        <v>#DIV/0!</v>
      </c>
      <c r="G108" s="527"/>
      <c r="H108" s="528"/>
    </row>
    <row r="109" spans="1:8" x14ac:dyDescent="0.25">
      <c r="A109" s="105"/>
      <c r="D109" s="285"/>
      <c r="E109" s="262"/>
      <c r="F109" s="90" t="e">
        <f>E109/E113</f>
        <v>#DIV/0!</v>
      </c>
      <c r="G109" s="527"/>
      <c r="H109" s="528"/>
    </row>
    <row r="110" spans="1:8" x14ac:dyDescent="0.25">
      <c r="A110" s="105"/>
      <c r="D110" s="285"/>
      <c r="E110" s="262"/>
      <c r="F110" s="90" t="e">
        <f>E110/E113</f>
        <v>#DIV/0!</v>
      </c>
      <c r="G110" s="527"/>
      <c r="H110" s="528"/>
    </row>
    <row r="111" spans="1:8" x14ac:dyDescent="0.25">
      <c r="A111" s="105"/>
      <c r="D111" s="285"/>
      <c r="E111" s="262"/>
      <c r="F111" s="90" t="e">
        <f>E111/E113</f>
        <v>#DIV/0!</v>
      </c>
      <c r="G111" s="527"/>
      <c r="H111" s="528"/>
    </row>
    <row r="112" spans="1:8" x14ac:dyDescent="0.25">
      <c r="A112" s="105"/>
      <c r="D112" s="286"/>
      <c r="E112" s="268"/>
      <c r="F112" s="90" t="e">
        <f>E112/E113</f>
        <v>#DIV/0!</v>
      </c>
      <c r="G112" s="531"/>
      <c r="H112" s="532"/>
    </row>
    <row r="113" spans="1:8" x14ac:dyDescent="0.25">
      <c r="A113" s="105"/>
      <c r="D113" s="163" t="s">
        <v>468</v>
      </c>
      <c r="E113" s="164">
        <f>SUM(E107:E112)</f>
        <v>0</v>
      </c>
      <c r="F113" s="91"/>
      <c r="G113" s="165" t="s">
        <v>380</v>
      </c>
      <c r="H113" s="290"/>
    </row>
    <row r="114" spans="1:8" x14ac:dyDescent="0.25">
      <c r="A114" s="105"/>
      <c r="E114" s="91"/>
      <c r="F114" s="91"/>
      <c r="G114" s="91"/>
      <c r="H114" s="150"/>
    </row>
    <row r="115" spans="1:8" x14ac:dyDescent="0.25">
      <c r="A115" s="105"/>
      <c r="B115" s="43" t="s">
        <v>469</v>
      </c>
      <c r="E115" s="91"/>
      <c r="F115" s="91"/>
      <c r="G115" s="91"/>
      <c r="H115" s="150"/>
    </row>
    <row r="116" spans="1:8" x14ac:dyDescent="0.25">
      <c r="A116" s="105"/>
      <c r="C116" s="162" t="e">
        <f>IF(H68="Yes", "Complete Analysis", "N/A - Do Not Complete")</f>
        <v>#DIV/0!</v>
      </c>
      <c r="D116" s="285"/>
      <c r="E116" s="262"/>
      <c r="F116" s="90" t="e">
        <f>E116/E122</f>
        <v>#DIV/0!</v>
      </c>
      <c r="G116" s="527"/>
      <c r="H116" s="528"/>
    </row>
    <row r="117" spans="1:8" x14ac:dyDescent="0.25">
      <c r="A117" s="105"/>
      <c r="C117" s="162"/>
      <c r="D117" s="285"/>
      <c r="E117" s="262"/>
      <c r="F117" s="90" t="e">
        <f>E117/E122</f>
        <v>#DIV/0!</v>
      </c>
      <c r="G117" s="527"/>
      <c r="H117" s="528"/>
    </row>
    <row r="118" spans="1:8" x14ac:dyDescent="0.25">
      <c r="A118" s="105"/>
      <c r="C118" s="162"/>
      <c r="D118" s="285"/>
      <c r="E118" s="262"/>
      <c r="F118" s="90" t="e">
        <f>E118/E122</f>
        <v>#DIV/0!</v>
      </c>
      <c r="G118" s="527"/>
      <c r="H118" s="528"/>
    </row>
    <row r="119" spans="1:8" x14ac:dyDescent="0.25">
      <c r="A119" s="105"/>
      <c r="C119" s="162"/>
      <c r="D119" s="285"/>
      <c r="E119" s="262"/>
      <c r="F119" s="90" t="e">
        <f>E119/E122</f>
        <v>#DIV/0!</v>
      </c>
      <c r="G119" s="527"/>
      <c r="H119" s="528"/>
    </row>
    <row r="120" spans="1:8" x14ac:dyDescent="0.25">
      <c r="A120" s="105"/>
      <c r="C120" s="162"/>
      <c r="D120" s="285"/>
      <c r="E120" s="262"/>
      <c r="F120" s="90" t="e">
        <f>E120/E122</f>
        <v>#DIV/0!</v>
      </c>
      <c r="G120" s="527"/>
      <c r="H120" s="528"/>
    </row>
    <row r="121" spans="1:8" x14ac:dyDescent="0.25">
      <c r="A121" s="105"/>
      <c r="C121" s="162"/>
      <c r="D121" s="286"/>
      <c r="E121" s="268"/>
      <c r="F121" s="90" t="e">
        <f>E121/E122</f>
        <v>#DIV/0!</v>
      </c>
      <c r="G121" s="531"/>
      <c r="H121" s="532"/>
    </row>
    <row r="122" spans="1:8" x14ac:dyDescent="0.25">
      <c r="A122" s="105"/>
      <c r="C122" s="162"/>
      <c r="D122" s="163" t="s">
        <v>470</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0" t="s">
        <v>471</v>
      </c>
      <c r="B125" s="491"/>
      <c r="C125" s="491"/>
      <c r="D125" s="491"/>
      <c r="E125" s="491"/>
      <c r="F125" s="491"/>
      <c r="G125" s="491"/>
      <c r="H125" s="492"/>
    </row>
    <row r="126" spans="1:8" ht="15" customHeight="1" x14ac:dyDescent="0.25">
      <c r="A126" s="73" t="s">
        <v>309</v>
      </c>
      <c r="B126" s="74" t="s">
        <v>472</v>
      </c>
      <c r="C126" s="74"/>
      <c r="D126" s="74"/>
      <c r="E126" s="74"/>
      <c r="F126" s="74"/>
      <c r="G126" s="74"/>
      <c r="H126" s="206"/>
    </row>
    <row r="127" spans="1:8" x14ac:dyDescent="0.25">
      <c r="A127" s="105"/>
      <c r="H127" s="75"/>
    </row>
    <row r="128" spans="1:8" x14ac:dyDescent="0.25">
      <c r="A128" s="73"/>
      <c r="B128" s="49" t="s">
        <v>275</v>
      </c>
      <c r="D128" s="504"/>
      <c r="E128" s="504"/>
      <c r="F128" s="504"/>
      <c r="G128" s="504"/>
      <c r="H128" s="505"/>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449</v>
      </c>
      <c r="F132" s="79" t="s">
        <v>450</v>
      </c>
      <c r="G132" s="79" t="s">
        <v>451</v>
      </c>
      <c r="H132" s="80" t="s">
        <v>452</v>
      </c>
    </row>
    <row r="133" spans="1:8" x14ac:dyDescent="0.25">
      <c r="A133" s="105"/>
      <c r="B133" s="81" t="s">
        <v>391</v>
      </c>
      <c r="C133" s="82"/>
      <c r="D133" s="83"/>
      <c r="E133" s="82" t="s">
        <v>453</v>
      </c>
      <c r="F133" s="82" t="s">
        <v>454</v>
      </c>
      <c r="G133" s="82" t="s">
        <v>455</v>
      </c>
      <c r="H133" s="134" t="s">
        <v>456</v>
      </c>
    </row>
    <row r="134" spans="1:8" ht="21.95" customHeight="1" x14ac:dyDescent="0.25">
      <c r="A134" s="105"/>
      <c r="B134" s="87" t="s">
        <v>354</v>
      </c>
      <c r="C134" s="79"/>
      <c r="D134" s="79"/>
      <c r="E134" s="79"/>
      <c r="F134" s="79"/>
      <c r="G134" s="79"/>
      <c r="H134" s="80"/>
    </row>
    <row r="135" spans="1:8" ht="15" customHeight="1" x14ac:dyDescent="0.25">
      <c r="A135" s="105"/>
      <c r="B135" s="551"/>
      <c r="C135" s="551"/>
      <c r="D135" s="551"/>
      <c r="E135" s="267"/>
      <c r="F135" s="267"/>
      <c r="G135" s="282"/>
      <c r="H135" s="283"/>
    </row>
    <row r="136" spans="1:8" x14ac:dyDescent="0.25">
      <c r="A136" s="105"/>
      <c r="B136" s="511"/>
      <c r="C136" s="526"/>
      <c r="D136" s="512"/>
      <c r="E136" s="267"/>
      <c r="F136" s="267"/>
      <c r="G136" s="282"/>
      <c r="H136" s="283"/>
    </row>
    <row r="137" spans="1:8" x14ac:dyDescent="0.25">
      <c r="A137" s="105"/>
      <c r="B137" s="511"/>
      <c r="C137" s="526"/>
      <c r="D137" s="512"/>
      <c r="E137" s="267"/>
      <c r="F137" s="267"/>
      <c r="G137" s="282"/>
      <c r="H137" s="283"/>
    </row>
    <row r="138" spans="1:8" x14ac:dyDescent="0.25">
      <c r="A138" s="105"/>
      <c r="B138" s="511"/>
      <c r="C138" s="526"/>
      <c r="D138" s="512"/>
      <c r="E138" s="267"/>
      <c r="F138" s="267"/>
      <c r="G138" s="282"/>
      <c r="H138" s="283"/>
    </row>
    <row r="139" spans="1:8" x14ac:dyDescent="0.25">
      <c r="A139" s="105"/>
      <c r="B139" s="511"/>
      <c r="C139" s="526"/>
      <c r="D139" s="512"/>
      <c r="E139" s="267"/>
      <c r="F139" s="267"/>
      <c r="G139" s="282"/>
      <c r="H139" s="283"/>
    </row>
    <row r="140" spans="1:8" x14ac:dyDescent="0.25">
      <c r="A140" s="105"/>
      <c r="B140" s="511"/>
      <c r="C140" s="526"/>
      <c r="D140" s="512"/>
      <c r="E140" s="267"/>
      <c r="F140" s="267"/>
      <c r="G140" s="282"/>
      <c r="H140" s="283"/>
    </row>
    <row r="141" spans="1:8" x14ac:dyDescent="0.25">
      <c r="A141" s="105"/>
      <c r="B141" s="511"/>
      <c r="C141" s="526"/>
      <c r="D141" s="512"/>
      <c r="E141" s="267"/>
      <c r="F141" s="267"/>
      <c r="G141" s="282"/>
      <c r="H141" s="283"/>
    </row>
    <row r="142" spans="1:8" x14ac:dyDescent="0.25">
      <c r="A142" s="105"/>
      <c r="B142" s="511"/>
      <c r="C142" s="526"/>
      <c r="D142" s="512"/>
      <c r="E142" s="267"/>
      <c r="F142" s="267"/>
      <c r="G142" s="282"/>
      <c r="H142" s="283"/>
    </row>
    <row r="143" spans="1:8" x14ac:dyDescent="0.25">
      <c r="A143" s="105"/>
      <c r="B143" s="511"/>
      <c r="C143" s="526"/>
      <c r="D143" s="512"/>
      <c r="E143" s="267"/>
      <c r="F143" s="267"/>
      <c r="G143" s="282"/>
      <c r="H143" s="283"/>
    </row>
    <row r="144" spans="1:8" x14ac:dyDescent="0.25">
      <c r="A144" s="105"/>
      <c r="B144" s="511"/>
      <c r="C144" s="526"/>
      <c r="D144" s="512"/>
      <c r="E144" s="267"/>
      <c r="F144" s="267"/>
      <c r="G144" s="282"/>
      <c r="H144" s="283"/>
    </row>
    <row r="145" spans="1:8" x14ac:dyDescent="0.25">
      <c r="A145" s="105"/>
      <c r="B145" s="506" t="s">
        <v>288</v>
      </c>
      <c r="C145" s="507"/>
      <c r="D145" s="508"/>
      <c r="E145" s="267"/>
      <c r="F145" s="267"/>
      <c r="G145" s="282"/>
      <c r="H145" s="283"/>
    </row>
    <row r="146" spans="1:8" x14ac:dyDescent="0.25">
      <c r="A146" s="105"/>
      <c r="B146" s="511"/>
      <c r="C146" s="526"/>
      <c r="D146" s="512"/>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11"/>
      <c r="C148" s="526"/>
      <c r="D148" s="512"/>
      <c r="E148" s="267"/>
      <c r="F148" s="267"/>
      <c r="G148" s="282"/>
      <c r="H148" s="283"/>
    </row>
    <row r="149" spans="1:8" x14ac:dyDescent="0.25">
      <c r="A149" s="105"/>
      <c r="B149" s="511"/>
      <c r="C149" s="526"/>
      <c r="D149" s="512"/>
      <c r="E149" s="267"/>
      <c r="F149" s="267"/>
      <c r="G149" s="282"/>
      <c r="H149" s="283"/>
    </row>
    <row r="150" spans="1:8" x14ac:dyDescent="0.25">
      <c r="A150" s="105"/>
      <c r="B150" s="511"/>
      <c r="C150" s="526"/>
      <c r="D150" s="512"/>
      <c r="E150" s="267"/>
      <c r="F150" s="267"/>
      <c r="G150" s="282"/>
      <c r="H150" s="283"/>
    </row>
    <row r="151" spans="1:8" x14ac:dyDescent="0.25">
      <c r="A151" s="105"/>
      <c r="B151" s="511"/>
      <c r="C151" s="526"/>
      <c r="D151" s="512"/>
      <c r="E151" s="267"/>
      <c r="F151" s="267"/>
      <c r="G151" s="282"/>
      <c r="H151" s="283"/>
    </row>
    <row r="152" spans="1:8" x14ac:dyDescent="0.25">
      <c r="A152" s="105"/>
      <c r="B152" s="511"/>
      <c r="C152" s="526"/>
      <c r="D152" s="512"/>
      <c r="E152" s="267"/>
      <c r="F152" s="267"/>
      <c r="G152" s="282"/>
      <c r="H152" s="283"/>
    </row>
    <row r="153" spans="1:8" x14ac:dyDescent="0.25">
      <c r="A153" s="105"/>
      <c r="B153" s="511"/>
      <c r="C153" s="526"/>
      <c r="D153" s="512"/>
      <c r="E153" s="267"/>
      <c r="F153" s="267"/>
      <c r="G153" s="282"/>
      <c r="H153" s="283"/>
    </row>
    <row r="154" spans="1:8" x14ac:dyDescent="0.25">
      <c r="A154" s="105"/>
      <c r="B154" s="511"/>
      <c r="C154" s="526"/>
      <c r="D154" s="512"/>
      <c r="E154" s="267"/>
      <c r="F154" s="267"/>
      <c r="G154" s="282"/>
      <c r="H154" s="283"/>
    </row>
    <row r="155" spans="1:8" x14ac:dyDescent="0.25">
      <c r="A155" s="105"/>
      <c r="B155" s="511"/>
      <c r="C155" s="526"/>
      <c r="D155" s="512"/>
      <c r="E155" s="267"/>
      <c r="F155" s="267"/>
      <c r="G155" s="282"/>
      <c r="H155" s="283"/>
    </row>
    <row r="156" spans="1:8" x14ac:dyDescent="0.25">
      <c r="A156" s="105"/>
      <c r="B156" s="511"/>
      <c r="C156" s="526"/>
      <c r="D156" s="512"/>
      <c r="E156" s="267"/>
      <c r="F156" s="267"/>
      <c r="G156" s="282"/>
      <c r="H156" s="283"/>
    </row>
    <row r="157" spans="1:8" x14ac:dyDescent="0.25">
      <c r="A157" s="105"/>
      <c r="B157" s="511"/>
      <c r="C157" s="526"/>
      <c r="D157" s="512"/>
      <c r="E157" s="267"/>
      <c r="F157" s="267"/>
      <c r="G157" s="282"/>
      <c r="H157" s="283"/>
    </row>
    <row r="158" spans="1:8" x14ac:dyDescent="0.25">
      <c r="A158" s="105"/>
      <c r="B158" s="506" t="s">
        <v>288</v>
      </c>
      <c r="C158" s="507"/>
      <c r="D158" s="508"/>
      <c r="E158" s="267"/>
      <c r="F158" s="267"/>
      <c r="G158" s="282"/>
      <c r="H158" s="283"/>
    </row>
    <row r="159" spans="1:8" x14ac:dyDescent="0.25">
      <c r="A159" s="105"/>
      <c r="B159" s="511"/>
      <c r="C159" s="526"/>
      <c r="D159" s="512"/>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01"/>
      <c r="C162" s="501"/>
      <c r="D162" s="501"/>
      <c r="E162" s="501"/>
      <c r="F162" s="501"/>
      <c r="G162" s="501"/>
      <c r="H162" s="502"/>
    </row>
    <row r="163" spans="1:8" x14ac:dyDescent="0.25">
      <c r="A163" s="105"/>
      <c r="B163" s="501"/>
      <c r="C163" s="501"/>
      <c r="D163" s="501"/>
      <c r="E163" s="501"/>
      <c r="F163" s="501"/>
      <c r="G163" s="501"/>
      <c r="H163" s="502"/>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60" priority="1">
      <formula>AND($F$11="no",$F$13="no",$F$15="no",$F$17="no")</formula>
    </cfRule>
  </conditionalFormatting>
  <conditionalFormatting sqref="E39:E50 E52:E64 E66:E69 B88:H95 E135:E146 E148:E159">
    <cfRule type="expression" dxfId="59" priority="5">
      <formula>$F$11="no"</formula>
    </cfRule>
  </conditionalFormatting>
  <conditionalFormatting sqref="F39:F50 F52:F64 F66:F69 B97:H104 F135:F146 F148:F159">
    <cfRule type="expression" dxfId="58" priority="4">
      <formula>$F$13="no"</formula>
    </cfRule>
  </conditionalFormatting>
  <conditionalFormatting sqref="G39:G50 G52:G64 G66:G69 B106:H113 G135:G146 G148:G159">
    <cfRule type="expression" dxfId="57" priority="3">
      <formula>$F$15="no"</formula>
    </cfRule>
  </conditionalFormatting>
  <conditionalFormatting sqref="H39:H50 H52:H64 H66:H69 B115:H122 H135:H146 H148:H159">
    <cfRule type="expression" dxfId="56"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3" customWidth="1"/>
    <col min="2" max="2" width="12.5703125" style="43" customWidth="1"/>
    <col min="3" max="3" width="46.140625" style="43" customWidth="1"/>
    <col min="4" max="4" width="14.85546875" style="43" customWidth="1"/>
    <col min="5" max="8" width="19.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473</v>
      </c>
    </row>
    <row r="5" spans="1:8" x14ac:dyDescent="0.25">
      <c r="A5" s="49" t="s">
        <v>2</v>
      </c>
      <c r="C5" s="50" t="str">
        <f>'Cover and Instructions'!$D$4</f>
        <v>CareSource</v>
      </c>
      <c r="D5" s="50"/>
      <c r="E5" s="50"/>
      <c r="F5" s="50"/>
      <c r="G5" s="50"/>
      <c r="H5" s="50"/>
    </row>
    <row r="6" spans="1:8" x14ac:dyDescent="0.25">
      <c r="A6" s="49" t="s">
        <v>264</v>
      </c>
      <c r="C6" s="50" t="str">
        <f>'Cover and Instructions'!D5</f>
        <v>Title XIX Children</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474</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475</v>
      </c>
      <c r="C13" s="59"/>
      <c r="D13" s="59"/>
      <c r="E13" s="59"/>
      <c r="F13" s="128"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476</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477</v>
      </c>
      <c r="C17" s="59"/>
      <c r="D17" s="59"/>
      <c r="E17" s="59"/>
      <c r="F17" s="63" t="s">
        <v>155</v>
      </c>
      <c r="G17" s="64" t="str">
        <f>IF(F17="yes","  Complete Section 1 and Section 2","")</f>
        <v/>
      </c>
      <c r="H17" s="60"/>
    </row>
    <row r="18" spans="1:8" ht="6" customHeight="1" x14ac:dyDescent="0.25">
      <c r="A18" s="61"/>
      <c r="B18" s="62"/>
      <c r="C18" s="59"/>
      <c r="D18" s="59"/>
      <c r="E18" s="59"/>
      <c r="F18" s="59"/>
      <c r="G18" s="66"/>
      <c r="H18" s="60"/>
    </row>
    <row r="19" spans="1:8" x14ac:dyDescent="0.25">
      <c r="A19" s="61" t="s">
        <v>339</v>
      </c>
      <c r="B19" s="552" t="s">
        <v>444</v>
      </c>
      <c r="C19" s="552"/>
      <c r="D19" s="552"/>
      <c r="E19" s="552"/>
      <c r="F19" s="552"/>
      <c r="G19" s="552"/>
      <c r="H19" s="553"/>
    </row>
    <row r="20" spans="1:8" x14ac:dyDescent="0.25">
      <c r="A20" s="200"/>
      <c r="B20" s="552"/>
      <c r="C20" s="552"/>
      <c r="D20" s="552"/>
      <c r="E20" s="552"/>
      <c r="F20" s="552"/>
      <c r="G20" s="552"/>
      <c r="H20" s="553"/>
    </row>
    <row r="21" spans="1:8" x14ac:dyDescent="0.25">
      <c r="A21" s="200"/>
      <c r="B21" s="552"/>
      <c r="C21" s="552"/>
      <c r="D21" s="552"/>
      <c r="E21" s="552"/>
      <c r="F21" s="552"/>
      <c r="G21" s="552"/>
      <c r="H21" s="553"/>
    </row>
    <row r="22" spans="1:8" x14ac:dyDescent="0.25">
      <c r="A22" s="200"/>
      <c r="B22" s="552"/>
      <c r="C22" s="552"/>
      <c r="D22" s="552"/>
      <c r="E22" s="552"/>
      <c r="F22" s="552"/>
      <c r="G22" s="552"/>
      <c r="H22" s="553"/>
    </row>
    <row r="23" spans="1:8" x14ac:dyDescent="0.25">
      <c r="A23" s="61"/>
      <c r="B23" s="522"/>
      <c r="C23" s="554"/>
      <c r="D23" s="554"/>
      <c r="E23" s="554"/>
      <c r="F23" s="554"/>
      <c r="G23" s="554"/>
      <c r="H23" s="555"/>
    </row>
    <row r="24" spans="1:8" x14ac:dyDescent="0.25">
      <c r="A24" s="61"/>
      <c r="B24" s="556"/>
      <c r="C24" s="556"/>
      <c r="D24" s="556"/>
      <c r="E24" s="556"/>
      <c r="F24" s="556"/>
      <c r="G24" s="556"/>
      <c r="H24" s="557"/>
    </row>
    <row r="25" spans="1:8" ht="15.75" thickBot="1" x14ac:dyDescent="0.3">
      <c r="A25" s="67"/>
      <c r="B25" s="68"/>
      <c r="C25" s="69"/>
      <c r="D25" s="69"/>
      <c r="E25" s="69"/>
      <c r="F25" s="69"/>
      <c r="G25" s="70"/>
      <c r="H25" s="72"/>
    </row>
    <row r="26" spans="1:8" ht="15.75" thickBot="1" x14ac:dyDescent="0.3"/>
    <row r="27" spans="1:8" ht="16.5" thickBot="1" x14ac:dyDescent="0.3">
      <c r="A27" s="490" t="s">
        <v>478</v>
      </c>
      <c r="B27" s="491"/>
      <c r="C27" s="491"/>
      <c r="D27" s="491"/>
      <c r="E27" s="491"/>
      <c r="F27" s="491"/>
      <c r="G27" s="491"/>
      <c r="H27" s="492"/>
    </row>
    <row r="28" spans="1:8" x14ac:dyDescent="0.25">
      <c r="A28" s="73" t="s">
        <v>272</v>
      </c>
      <c r="B28" s="516" t="s">
        <v>446</v>
      </c>
      <c r="C28" s="516"/>
      <c r="D28" s="516"/>
      <c r="E28" s="516"/>
      <c r="F28" s="516"/>
      <c r="G28" s="516"/>
      <c r="H28" s="517"/>
    </row>
    <row r="29" spans="1:8" x14ac:dyDescent="0.25">
      <c r="A29" s="73"/>
      <c r="B29" s="518"/>
      <c r="C29" s="518"/>
      <c r="D29" s="518"/>
      <c r="E29" s="518"/>
      <c r="F29" s="518"/>
      <c r="G29" s="518"/>
      <c r="H29" s="519"/>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04"/>
      <c r="E32" s="504"/>
      <c r="F32" s="504"/>
      <c r="G32" s="504"/>
      <c r="H32" s="505"/>
    </row>
    <row r="33" spans="1:8" x14ac:dyDescent="0.25">
      <c r="A33" s="73"/>
      <c r="C33" s="77"/>
      <c r="D33" s="77"/>
      <c r="E33" s="77"/>
      <c r="F33" s="77"/>
      <c r="G33" s="77"/>
      <c r="H33" s="78"/>
    </row>
    <row r="34" spans="1:8" ht="15" customHeight="1" x14ac:dyDescent="0.25">
      <c r="A34" s="105"/>
      <c r="B34" s="77"/>
      <c r="C34" s="77"/>
      <c r="D34" s="77"/>
      <c r="E34" s="520" t="s">
        <v>447</v>
      </c>
      <c r="F34" s="520"/>
      <c r="G34" s="520"/>
      <c r="H34" s="521"/>
    </row>
    <row r="35" spans="1:8" x14ac:dyDescent="0.25">
      <c r="A35" s="105"/>
      <c r="E35" s="77" t="s">
        <v>448</v>
      </c>
      <c r="F35" s="77" t="s">
        <v>448</v>
      </c>
      <c r="G35" s="77" t="s">
        <v>448</v>
      </c>
      <c r="H35" s="78" t="s">
        <v>448</v>
      </c>
    </row>
    <row r="36" spans="1:8" x14ac:dyDescent="0.25">
      <c r="A36" s="105"/>
      <c r="B36" s="79"/>
      <c r="C36" s="79"/>
      <c r="D36" s="79" t="s">
        <v>399</v>
      </c>
      <c r="E36" s="79" t="s">
        <v>449</v>
      </c>
      <c r="F36" s="79" t="s">
        <v>450</v>
      </c>
      <c r="G36" s="79" t="s">
        <v>451</v>
      </c>
      <c r="H36" s="80" t="s">
        <v>452</v>
      </c>
    </row>
    <row r="37" spans="1:8" x14ac:dyDescent="0.25">
      <c r="A37" s="105"/>
      <c r="B37" s="81" t="s">
        <v>400</v>
      </c>
      <c r="C37" s="82"/>
      <c r="D37" s="82" t="s">
        <v>276</v>
      </c>
      <c r="E37" s="82" t="s">
        <v>453</v>
      </c>
      <c r="F37" s="82" t="s">
        <v>454</v>
      </c>
      <c r="G37" s="82" t="s">
        <v>455</v>
      </c>
      <c r="H37" s="134" t="s">
        <v>456</v>
      </c>
    </row>
    <row r="38" spans="1:8" ht="21.95" customHeight="1" x14ac:dyDescent="0.25">
      <c r="A38" s="105"/>
      <c r="B38" s="87" t="s">
        <v>354</v>
      </c>
      <c r="C38" s="79"/>
      <c r="D38" s="79"/>
      <c r="E38" s="79"/>
      <c r="F38" s="79"/>
      <c r="G38" s="79"/>
      <c r="H38" s="80"/>
    </row>
    <row r="39" spans="1:8" ht="15" customHeight="1" x14ac:dyDescent="0.25">
      <c r="A39" s="105"/>
      <c r="B39" s="503"/>
      <c r="C39" s="503"/>
      <c r="D39" s="262"/>
      <c r="E39" s="262"/>
      <c r="F39" s="262"/>
      <c r="G39" s="265"/>
      <c r="H39" s="266"/>
    </row>
    <row r="40" spans="1:8" x14ac:dyDescent="0.25">
      <c r="A40" s="105"/>
      <c r="B40" s="503"/>
      <c r="C40" s="503"/>
      <c r="D40" s="262"/>
      <c r="E40" s="262"/>
      <c r="F40" s="262"/>
      <c r="G40" s="265"/>
      <c r="H40" s="266"/>
    </row>
    <row r="41" spans="1:8" x14ac:dyDescent="0.25">
      <c r="A41" s="105"/>
      <c r="B41" s="503"/>
      <c r="C41" s="503"/>
      <c r="D41" s="262"/>
      <c r="E41" s="262"/>
      <c r="F41" s="262"/>
      <c r="G41" s="265"/>
      <c r="H41" s="266"/>
    </row>
    <row r="42" spans="1:8" x14ac:dyDescent="0.25">
      <c r="A42" s="105"/>
      <c r="B42" s="503"/>
      <c r="C42" s="503"/>
      <c r="D42" s="262"/>
      <c r="E42" s="262"/>
      <c r="F42" s="262"/>
      <c r="G42" s="265"/>
      <c r="H42" s="266"/>
    </row>
    <row r="43" spans="1:8" x14ac:dyDescent="0.25">
      <c r="A43" s="105"/>
      <c r="B43" s="503"/>
      <c r="C43" s="503"/>
      <c r="D43" s="262"/>
      <c r="E43" s="262"/>
      <c r="F43" s="262"/>
      <c r="G43" s="265"/>
      <c r="H43" s="266"/>
    </row>
    <row r="44" spans="1:8" x14ac:dyDescent="0.25">
      <c r="A44" s="105"/>
      <c r="B44" s="503"/>
      <c r="C44" s="503"/>
      <c r="D44" s="262"/>
      <c r="E44" s="262"/>
      <c r="F44" s="262"/>
      <c r="G44" s="265"/>
      <c r="H44" s="266"/>
    </row>
    <row r="45" spans="1:8" x14ac:dyDescent="0.25">
      <c r="A45" s="105"/>
      <c r="B45" s="503"/>
      <c r="C45" s="503"/>
      <c r="D45" s="262"/>
      <c r="E45" s="262"/>
      <c r="F45" s="262"/>
      <c r="G45" s="265"/>
      <c r="H45" s="266"/>
    </row>
    <row r="46" spans="1:8" x14ac:dyDescent="0.25">
      <c r="A46" s="105"/>
      <c r="B46" s="503"/>
      <c r="C46" s="503"/>
      <c r="D46" s="262"/>
      <c r="E46" s="262"/>
      <c r="F46" s="262"/>
      <c r="G46" s="265"/>
      <c r="H46" s="266"/>
    </row>
    <row r="47" spans="1:8" x14ac:dyDescent="0.25">
      <c r="A47" s="105"/>
      <c r="B47" s="503"/>
      <c r="C47" s="503"/>
      <c r="D47" s="262"/>
      <c r="E47" s="262"/>
      <c r="F47" s="262"/>
      <c r="G47" s="265"/>
      <c r="H47" s="266"/>
    </row>
    <row r="48" spans="1:8" x14ac:dyDescent="0.25">
      <c r="A48" s="105"/>
      <c r="B48" s="503"/>
      <c r="C48" s="503"/>
      <c r="D48" s="262"/>
      <c r="E48" s="262"/>
      <c r="F48" s="262"/>
      <c r="G48" s="265"/>
      <c r="H48" s="266"/>
    </row>
    <row r="49" spans="1:8" x14ac:dyDescent="0.25">
      <c r="A49" s="105"/>
      <c r="B49" s="535" t="s">
        <v>288</v>
      </c>
      <c r="C49" s="535"/>
      <c r="D49" s="262"/>
      <c r="E49" s="262"/>
      <c r="F49" s="262"/>
      <c r="G49" s="265"/>
      <c r="H49" s="266"/>
    </row>
    <row r="50" spans="1:8" x14ac:dyDescent="0.25">
      <c r="A50" s="105"/>
      <c r="B50" s="503"/>
      <c r="C50" s="503"/>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503"/>
      <c r="C52" s="503"/>
      <c r="D52" s="262"/>
      <c r="E52" s="262"/>
      <c r="F52" s="262"/>
      <c r="G52" s="265"/>
      <c r="H52" s="266"/>
    </row>
    <row r="53" spans="1:8" x14ac:dyDescent="0.25">
      <c r="A53" s="105"/>
      <c r="B53" s="503"/>
      <c r="C53" s="503"/>
      <c r="D53" s="262"/>
      <c r="E53" s="262"/>
      <c r="F53" s="262"/>
      <c r="G53" s="265"/>
      <c r="H53" s="266"/>
    </row>
    <row r="54" spans="1:8" x14ac:dyDescent="0.25">
      <c r="A54" s="105"/>
      <c r="B54" s="503"/>
      <c r="C54" s="503"/>
      <c r="D54" s="262"/>
      <c r="E54" s="262"/>
      <c r="F54" s="262"/>
      <c r="G54" s="265"/>
      <c r="H54" s="266"/>
    </row>
    <row r="55" spans="1:8" x14ac:dyDescent="0.25">
      <c r="A55" s="105"/>
      <c r="B55" s="503"/>
      <c r="C55" s="503"/>
      <c r="D55" s="262"/>
      <c r="E55" s="262"/>
      <c r="F55" s="262"/>
      <c r="G55" s="265"/>
      <c r="H55" s="266"/>
    </row>
    <row r="56" spans="1:8" x14ac:dyDescent="0.25">
      <c r="A56" s="105"/>
      <c r="B56" s="503"/>
      <c r="C56" s="503"/>
      <c r="D56" s="262"/>
      <c r="E56" s="262"/>
      <c r="F56" s="262"/>
      <c r="G56" s="265"/>
      <c r="H56" s="266"/>
    </row>
    <row r="57" spans="1:8" x14ac:dyDescent="0.25">
      <c r="A57" s="105"/>
      <c r="B57" s="503"/>
      <c r="C57" s="503"/>
      <c r="D57" s="262"/>
      <c r="E57" s="262"/>
      <c r="F57" s="262"/>
      <c r="G57" s="265"/>
      <c r="H57" s="266"/>
    </row>
    <row r="58" spans="1:8" x14ac:dyDescent="0.25">
      <c r="A58" s="105"/>
      <c r="B58" s="503"/>
      <c r="C58" s="503"/>
      <c r="D58" s="262"/>
      <c r="E58" s="262"/>
      <c r="F58" s="262"/>
      <c r="G58" s="265"/>
      <c r="H58" s="266"/>
    </row>
    <row r="59" spans="1:8" x14ac:dyDescent="0.25">
      <c r="A59" s="105"/>
      <c r="B59" s="503"/>
      <c r="C59" s="503"/>
      <c r="D59" s="262"/>
      <c r="E59" s="262"/>
      <c r="F59" s="262"/>
      <c r="G59" s="265"/>
      <c r="H59" s="266"/>
    </row>
    <row r="60" spans="1:8" x14ac:dyDescent="0.25">
      <c r="A60" s="105"/>
      <c r="B60" s="503"/>
      <c r="C60" s="503"/>
      <c r="D60" s="262"/>
      <c r="E60" s="262"/>
      <c r="F60" s="262"/>
      <c r="G60" s="265"/>
      <c r="H60" s="266"/>
    </row>
    <row r="61" spans="1:8" x14ac:dyDescent="0.25">
      <c r="A61" s="105"/>
      <c r="B61" s="503"/>
      <c r="C61" s="503"/>
      <c r="D61" s="262"/>
      <c r="E61" s="262"/>
      <c r="F61" s="262"/>
      <c r="G61" s="265"/>
      <c r="H61" s="266"/>
    </row>
    <row r="62" spans="1:8" x14ac:dyDescent="0.25">
      <c r="A62" s="105"/>
      <c r="B62" s="535" t="s">
        <v>288</v>
      </c>
      <c r="C62" s="535"/>
      <c r="D62" s="262"/>
      <c r="E62" s="262"/>
      <c r="F62" s="262"/>
      <c r="G62" s="265"/>
      <c r="H62" s="266"/>
    </row>
    <row r="63" spans="1:8" x14ac:dyDescent="0.25">
      <c r="A63" s="105"/>
      <c r="B63" s="503"/>
      <c r="C63" s="50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457</v>
      </c>
      <c r="D71" s="142"/>
      <c r="E71" s="142"/>
      <c r="F71" s="142"/>
      <c r="G71" s="142"/>
      <c r="H71" s="155"/>
    </row>
    <row r="72" spans="1:8" ht="15" customHeight="1" x14ac:dyDescent="0.25">
      <c r="A72" s="105"/>
      <c r="B72" s="154" t="s">
        <v>365</v>
      </c>
      <c r="C72" s="142" t="s">
        <v>458</v>
      </c>
      <c r="D72" s="142"/>
      <c r="E72" s="142"/>
      <c r="F72" s="142"/>
      <c r="G72" s="142"/>
      <c r="H72" s="155"/>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18" t="s">
        <v>459</v>
      </c>
      <c r="C75" s="518"/>
      <c r="D75" s="518"/>
      <c r="E75" s="518"/>
      <c r="F75" s="518"/>
      <c r="G75" s="518"/>
      <c r="H75" s="519"/>
    </row>
    <row r="76" spans="1:8" x14ac:dyDescent="0.25">
      <c r="A76" s="73"/>
      <c r="B76" s="518"/>
      <c r="C76" s="518"/>
      <c r="D76" s="518"/>
      <c r="E76" s="518"/>
      <c r="F76" s="518"/>
      <c r="G76" s="518"/>
      <c r="H76" s="519"/>
    </row>
    <row r="77" spans="1:8" x14ac:dyDescent="0.25">
      <c r="A77" s="73"/>
      <c r="E77" s="91"/>
      <c r="F77" s="91"/>
      <c r="G77" s="91"/>
      <c r="H77" s="150"/>
    </row>
    <row r="78" spans="1:8" x14ac:dyDescent="0.25">
      <c r="A78" s="73"/>
      <c r="B78" s="518" t="s">
        <v>460</v>
      </c>
      <c r="C78" s="518"/>
      <c r="D78" s="518"/>
      <c r="E78" s="518"/>
      <c r="F78" s="518"/>
      <c r="G78" s="518"/>
      <c r="H78" s="519"/>
    </row>
    <row r="79" spans="1:8" x14ac:dyDescent="0.25">
      <c r="A79" s="73"/>
      <c r="B79" s="518"/>
      <c r="C79" s="518"/>
      <c r="D79" s="518"/>
      <c r="E79" s="518"/>
      <c r="F79" s="518"/>
      <c r="G79" s="518"/>
      <c r="H79" s="519"/>
    </row>
    <row r="80" spans="1:8" x14ac:dyDescent="0.25">
      <c r="A80" s="73"/>
      <c r="B80" s="518"/>
      <c r="C80" s="518"/>
      <c r="D80" s="518"/>
      <c r="E80" s="518"/>
      <c r="F80" s="518"/>
      <c r="G80" s="518"/>
      <c r="H80" s="519"/>
    </row>
    <row r="81" spans="1:8" x14ac:dyDescent="0.25">
      <c r="A81" s="73"/>
      <c r="B81" s="518"/>
      <c r="C81" s="518"/>
      <c r="D81" s="518"/>
      <c r="E81" s="518"/>
      <c r="F81" s="518"/>
      <c r="G81" s="518"/>
      <c r="H81" s="519"/>
    </row>
    <row r="82" spans="1:8" x14ac:dyDescent="0.25">
      <c r="A82" s="73"/>
      <c r="E82" s="91"/>
      <c r="F82" s="91"/>
      <c r="G82" s="91"/>
      <c r="H82" s="150"/>
    </row>
    <row r="83" spans="1:8" x14ac:dyDescent="0.25">
      <c r="A83" s="73"/>
      <c r="B83" s="49" t="s">
        <v>275</v>
      </c>
      <c r="D83" s="504"/>
      <c r="E83" s="504"/>
      <c r="F83" s="504"/>
      <c r="G83" s="504"/>
      <c r="H83" s="505"/>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461</v>
      </c>
      <c r="E86" s="157" t="s">
        <v>371</v>
      </c>
      <c r="F86" s="157" t="s">
        <v>372</v>
      </c>
      <c r="G86" s="157"/>
      <c r="H86" s="158"/>
    </row>
    <row r="87" spans="1:8" x14ac:dyDescent="0.25">
      <c r="A87" s="73"/>
      <c r="B87" s="159" t="s">
        <v>462</v>
      </c>
      <c r="C87" s="83"/>
      <c r="D87" s="160" t="s">
        <v>374</v>
      </c>
      <c r="E87" s="161" t="s">
        <v>375</v>
      </c>
      <c r="F87" s="161" t="s">
        <v>376</v>
      </c>
      <c r="G87" s="202" t="s">
        <v>377</v>
      </c>
      <c r="H87" s="203"/>
    </row>
    <row r="88" spans="1:8" x14ac:dyDescent="0.25">
      <c r="A88" s="73"/>
      <c r="B88" s="43" t="s">
        <v>463</v>
      </c>
      <c r="E88" s="91"/>
      <c r="G88" s="91"/>
      <c r="H88" s="150"/>
    </row>
    <row r="89" spans="1:8" x14ac:dyDescent="0.25">
      <c r="A89" s="73"/>
      <c r="C89" s="162" t="e">
        <f>IF(E68="Yes", "Complete Analysis", "N/A - Do Not Complete")</f>
        <v>#DIV/0!</v>
      </c>
      <c r="D89" s="285"/>
      <c r="E89" s="262"/>
      <c r="F89" s="90" t="e">
        <f>E89/E95</f>
        <v>#DIV/0!</v>
      </c>
      <c r="G89" s="527"/>
      <c r="H89" s="528"/>
    </row>
    <row r="90" spans="1:8" x14ac:dyDescent="0.25">
      <c r="A90" s="73"/>
      <c r="D90" s="285"/>
      <c r="E90" s="262"/>
      <c r="F90" s="90" t="e">
        <f>E90/E95</f>
        <v>#DIV/0!</v>
      </c>
      <c r="G90" s="527"/>
      <c r="H90" s="528"/>
    </row>
    <row r="91" spans="1:8" x14ac:dyDescent="0.25">
      <c r="A91" s="73"/>
      <c r="D91" s="285"/>
      <c r="E91" s="262"/>
      <c r="F91" s="90" t="e">
        <f>E91/E95</f>
        <v>#DIV/0!</v>
      </c>
      <c r="G91" s="527"/>
      <c r="H91" s="528"/>
    </row>
    <row r="92" spans="1:8" x14ac:dyDescent="0.25">
      <c r="A92" s="73"/>
      <c r="D92" s="285"/>
      <c r="E92" s="262"/>
      <c r="F92" s="90" t="e">
        <f>E92/E95</f>
        <v>#DIV/0!</v>
      </c>
      <c r="G92" s="527"/>
      <c r="H92" s="528"/>
    </row>
    <row r="93" spans="1:8" x14ac:dyDescent="0.25">
      <c r="A93" s="73"/>
      <c r="D93" s="285"/>
      <c r="E93" s="262"/>
      <c r="F93" s="90" t="e">
        <f>E93/E95</f>
        <v>#DIV/0!</v>
      </c>
      <c r="G93" s="527"/>
      <c r="H93" s="528"/>
    </row>
    <row r="94" spans="1:8" x14ac:dyDescent="0.25">
      <c r="A94" s="73"/>
      <c r="D94" s="286"/>
      <c r="E94" s="268"/>
      <c r="F94" s="90" t="e">
        <f>E94/E95</f>
        <v>#DIV/0!</v>
      </c>
      <c r="G94" s="531"/>
      <c r="H94" s="532"/>
    </row>
    <row r="95" spans="1:8" x14ac:dyDescent="0.25">
      <c r="A95" s="73"/>
      <c r="C95" s="163"/>
      <c r="D95" s="163" t="s">
        <v>464</v>
      </c>
      <c r="E95" s="164">
        <f>SUM(E89:E94)</f>
        <v>0</v>
      </c>
      <c r="F95" s="91"/>
      <c r="G95" s="165" t="s">
        <v>380</v>
      </c>
      <c r="H95" s="290"/>
    </row>
    <row r="96" spans="1:8" x14ac:dyDescent="0.25">
      <c r="A96" s="73"/>
      <c r="E96" s="91"/>
      <c r="F96" s="91"/>
      <c r="G96" s="91"/>
      <c r="H96" s="150"/>
    </row>
    <row r="97" spans="1:8" x14ac:dyDescent="0.25">
      <c r="A97" s="73"/>
      <c r="B97" s="43" t="s">
        <v>465</v>
      </c>
      <c r="E97" s="91"/>
      <c r="F97" s="91"/>
      <c r="G97" s="91"/>
      <c r="H97" s="150"/>
    </row>
    <row r="98" spans="1:8" x14ac:dyDescent="0.25">
      <c r="A98" s="73"/>
      <c r="C98" s="162" t="e">
        <f>IF(F68="Yes", "Complete Analysis", "N/A - Do Not Complete")</f>
        <v>#DIV/0!</v>
      </c>
      <c r="D98" s="285"/>
      <c r="E98" s="262"/>
      <c r="F98" s="90" t="e">
        <f>E98/E104</f>
        <v>#DIV/0!</v>
      </c>
      <c r="G98" s="527"/>
      <c r="H98" s="528"/>
    </row>
    <row r="99" spans="1:8" x14ac:dyDescent="0.25">
      <c r="A99" s="73"/>
      <c r="D99" s="285"/>
      <c r="E99" s="262"/>
      <c r="F99" s="90" t="e">
        <f>E99/E104</f>
        <v>#DIV/0!</v>
      </c>
      <c r="G99" s="527"/>
      <c r="H99" s="528"/>
    </row>
    <row r="100" spans="1:8" x14ac:dyDescent="0.25">
      <c r="A100" s="73"/>
      <c r="D100" s="285"/>
      <c r="E100" s="262"/>
      <c r="F100" s="90" t="e">
        <f>E100/E104</f>
        <v>#DIV/0!</v>
      </c>
      <c r="G100" s="527"/>
      <c r="H100" s="528"/>
    </row>
    <row r="101" spans="1:8" x14ac:dyDescent="0.25">
      <c r="A101" s="73"/>
      <c r="D101" s="285"/>
      <c r="E101" s="262"/>
      <c r="F101" s="90" t="e">
        <f>E101/E104</f>
        <v>#DIV/0!</v>
      </c>
      <c r="G101" s="527"/>
      <c r="H101" s="528"/>
    </row>
    <row r="102" spans="1:8" x14ac:dyDescent="0.25">
      <c r="A102" s="73"/>
      <c r="D102" s="285"/>
      <c r="E102" s="262"/>
      <c r="F102" s="90" t="e">
        <f>E102/E104</f>
        <v>#DIV/0!</v>
      </c>
      <c r="G102" s="527"/>
      <c r="H102" s="528"/>
    </row>
    <row r="103" spans="1:8" x14ac:dyDescent="0.25">
      <c r="A103" s="73"/>
      <c r="D103" s="286"/>
      <c r="E103" s="268"/>
      <c r="F103" s="90" t="e">
        <f>E103/E104</f>
        <v>#DIV/0!</v>
      </c>
      <c r="G103" s="531"/>
      <c r="H103" s="532"/>
    </row>
    <row r="104" spans="1:8" x14ac:dyDescent="0.25">
      <c r="A104" s="73"/>
      <c r="D104" s="163" t="s">
        <v>466</v>
      </c>
      <c r="E104" s="164">
        <f>SUM(E98:E103)</f>
        <v>0</v>
      </c>
      <c r="F104" s="91"/>
      <c r="G104" s="165" t="s">
        <v>380</v>
      </c>
      <c r="H104" s="290"/>
    </row>
    <row r="105" spans="1:8" x14ac:dyDescent="0.25">
      <c r="A105" s="73"/>
      <c r="D105" s="163"/>
      <c r="E105" s="139"/>
      <c r="F105" s="91"/>
      <c r="G105" s="165"/>
      <c r="H105" s="205"/>
    </row>
    <row r="106" spans="1:8" x14ac:dyDescent="0.25">
      <c r="A106" s="105"/>
      <c r="B106" s="43" t="s">
        <v>467</v>
      </c>
      <c r="E106" s="91"/>
      <c r="F106" s="91"/>
      <c r="G106" s="91"/>
      <c r="H106" s="150"/>
    </row>
    <row r="107" spans="1:8" x14ac:dyDescent="0.25">
      <c r="A107" s="105"/>
      <c r="C107" s="162" t="e">
        <f>IF(G68="Yes", "Complete Analysis", "N/A - Do Not Complete")</f>
        <v>#DIV/0!</v>
      </c>
      <c r="D107" s="285"/>
      <c r="E107" s="262"/>
      <c r="F107" s="90" t="e">
        <f>E107/E113</f>
        <v>#DIV/0!</v>
      </c>
      <c r="G107" s="527"/>
      <c r="H107" s="528"/>
    </row>
    <row r="108" spans="1:8" x14ac:dyDescent="0.25">
      <c r="A108" s="105"/>
      <c r="D108" s="285"/>
      <c r="E108" s="262"/>
      <c r="F108" s="90" t="e">
        <f>E108/E113</f>
        <v>#DIV/0!</v>
      </c>
      <c r="G108" s="527"/>
      <c r="H108" s="528"/>
    </row>
    <row r="109" spans="1:8" x14ac:dyDescent="0.25">
      <c r="A109" s="105"/>
      <c r="D109" s="285"/>
      <c r="E109" s="262"/>
      <c r="F109" s="90" t="e">
        <f>E109/E113</f>
        <v>#DIV/0!</v>
      </c>
      <c r="G109" s="527"/>
      <c r="H109" s="528"/>
    </row>
    <row r="110" spans="1:8" x14ac:dyDescent="0.25">
      <c r="A110" s="105"/>
      <c r="D110" s="285"/>
      <c r="E110" s="262"/>
      <c r="F110" s="90" t="e">
        <f>E110/E113</f>
        <v>#DIV/0!</v>
      </c>
      <c r="G110" s="527"/>
      <c r="H110" s="528"/>
    </row>
    <row r="111" spans="1:8" x14ac:dyDescent="0.25">
      <c r="A111" s="105"/>
      <c r="D111" s="285"/>
      <c r="E111" s="262"/>
      <c r="F111" s="90" t="e">
        <f>E111/E113</f>
        <v>#DIV/0!</v>
      </c>
      <c r="G111" s="527"/>
      <c r="H111" s="528"/>
    </row>
    <row r="112" spans="1:8" x14ac:dyDescent="0.25">
      <c r="A112" s="105"/>
      <c r="D112" s="286"/>
      <c r="E112" s="268"/>
      <c r="F112" s="90" t="e">
        <f>E112/E113</f>
        <v>#DIV/0!</v>
      </c>
      <c r="G112" s="531"/>
      <c r="H112" s="532"/>
    </row>
    <row r="113" spans="1:8" x14ac:dyDescent="0.25">
      <c r="A113" s="105"/>
      <c r="D113" s="163" t="s">
        <v>468</v>
      </c>
      <c r="E113" s="164">
        <f>SUM(E107:E112)</f>
        <v>0</v>
      </c>
      <c r="F113" s="91"/>
      <c r="G113" s="165" t="s">
        <v>380</v>
      </c>
      <c r="H113" s="290"/>
    </row>
    <row r="114" spans="1:8" x14ac:dyDescent="0.25">
      <c r="A114" s="105"/>
      <c r="E114" s="91"/>
      <c r="F114" s="91"/>
      <c r="G114" s="91"/>
      <c r="H114" s="150"/>
    </row>
    <row r="115" spans="1:8" x14ac:dyDescent="0.25">
      <c r="A115" s="105"/>
      <c r="B115" s="43" t="s">
        <v>469</v>
      </c>
      <c r="E115" s="91"/>
      <c r="F115" s="91"/>
      <c r="G115" s="91"/>
      <c r="H115" s="150"/>
    </row>
    <row r="116" spans="1:8" x14ac:dyDescent="0.25">
      <c r="A116" s="105"/>
      <c r="C116" s="162" t="e">
        <f>IF(H68="Yes", "Complete Analysis", "N/A - Do Not Complete")</f>
        <v>#DIV/0!</v>
      </c>
      <c r="D116" s="285"/>
      <c r="E116" s="262"/>
      <c r="F116" s="90" t="e">
        <f>E116/E122</f>
        <v>#DIV/0!</v>
      </c>
      <c r="G116" s="527"/>
      <c r="H116" s="528"/>
    </row>
    <row r="117" spans="1:8" x14ac:dyDescent="0.25">
      <c r="A117" s="105"/>
      <c r="C117" s="162"/>
      <c r="D117" s="285"/>
      <c r="E117" s="262"/>
      <c r="F117" s="90" t="e">
        <f>E117/E122</f>
        <v>#DIV/0!</v>
      </c>
      <c r="G117" s="527"/>
      <c r="H117" s="528"/>
    </row>
    <row r="118" spans="1:8" x14ac:dyDescent="0.25">
      <c r="A118" s="105"/>
      <c r="C118" s="162"/>
      <c r="D118" s="285"/>
      <c r="E118" s="262"/>
      <c r="F118" s="90" t="e">
        <f>E118/E122</f>
        <v>#DIV/0!</v>
      </c>
      <c r="G118" s="527"/>
      <c r="H118" s="528"/>
    </row>
    <row r="119" spans="1:8" x14ac:dyDescent="0.25">
      <c r="A119" s="105"/>
      <c r="C119" s="162"/>
      <c r="D119" s="285"/>
      <c r="E119" s="262"/>
      <c r="F119" s="90" t="e">
        <f>E119/E122</f>
        <v>#DIV/0!</v>
      </c>
      <c r="G119" s="527"/>
      <c r="H119" s="528"/>
    </row>
    <row r="120" spans="1:8" x14ac:dyDescent="0.25">
      <c r="A120" s="105"/>
      <c r="C120" s="162"/>
      <c r="D120" s="285"/>
      <c r="E120" s="262"/>
      <c r="F120" s="90" t="e">
        <f>E120/E122</f>
        <v>#DIV/0!</v>
      </c>
      <c r="G120" s="527"/>
      <c r="H120" s="528"/>
    </row>
    <row r="121" spans="1:8" x14ac:dyDescent="0.25">
      <c r="A121" s="105"/>
      <c r="C121" s="162"/>
      <c r="D121" s="286"/>
      <c r="E121" s="268"/>
      <c r="F121" s="90" t="e">
        <f>E121/E122</f>
        <v>#DIV/0!</v>
      </c>
      <c r="G121" s="531"/>
      <c r="H121" s="532"/>
    </row>
    <row r="122" spans="1:8" x14ac:dyDescent="0.25">
      <c r="A122" s="105"/>
      <c r="C122" s="162"/>
      <c r="D122" s="163" t="s">
        <v>470</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0" t="s">
        <v>479</v>
      </c>
      <c r="B125" s="491"/>
      <c r="C125" s="491"/>
      <c r="D125" s="491"/>
      <c r="E125" s="491"/>
      <c r="F125" s="491"/>
      <c r="G125" s="491"/>
      <c r="H125" s="492"/>
    </row>
    <row r="126" spans="1:8" ht="15" customHeight="1" x14ac:dyDescent="0.25">
      <c r="A126" s="73" t="s">
        <v>309</v>
      </c>
      <c r="B126" s="74" t="s">
        <v>472</v>
      </c>
      <c r="C126" s="74"/>
      <c r="D126" s="74"/>
      <c r="E126" s="74"/>
      <c r="F126" s="74"/>
      <c r="G126" s="74"/>
      <c r="H126" s="206"/>
    </row>
    <row r="127" spans="1:8" x14ac:dyDescent="0.25">
      <c r="A127" s="105"/>
      <c r="H127" s="75"/>
    </row>
    <row r="128" spans="1:8" x14ac:dyDescent="0.25">
      <c r="A128" s="73"/>
      <c r="B128" s="49" t="s">
        <v>275</v>
      </c>
      <c r="D128" s="504"/>
      <c r="E128" s="504"/>
      <c r="F128" s="504"/>
      <c r="G128" s="504"/>
      <c r="H128" s="505"/>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449</v>
      </c>
      <c r="F132" s="79" t="s">
        <v>450</v>
      </c>
      <c r="G132" s="79" t="s">
        <v>451</v>
      </c>
      <c r="H132" s="80" t="s">
        <v>452</v>
      </c>
    </row>
    <row r="133" spans="1:8" x14ac:dyDescent="0.25">
      <c r="A133" s="105"/>
      <c r="B133" s="81" t="s">
        <v>402</v>
      </c>
      <c r="C133" s="82"/>
      <c r="D133" s="83"/>
      <c r="E133" s="82" t="s">
        <v>453</v>
      </c>
      <c r="F133" s="82" t="s">
        <v>454</v>
      </c>
      <c r="G133" s="82" t="s">
        <v>455</v>
      </c>
      <c r="H133" s="134" t="s">
        <v>456</v>
      </c>
    </row>
    <row r="134" spans="1:8" ht="21.95" customHeight="1" x14ac:dyDescent="0.25">
      <c r="A134" s="105"/>
      <c r="B134" s="87" t="s">
        <v>354</v>
      </c>
      <c r="C134" s="79"/>
      <c r="D134" s="79"/>
      <c r="E134" s="79"/>
      <c r="F134" s="79"/>
      <c r="G134" s="79"/>
      <c r="H134" s="80"/>
    </row>
    <row r="135" spans="1:8" ht="15" customHeight="1" x14ac:dyDescent="0.25">
      <c r="A135" s="105"/>
      <c r="B135" s="551"/>
      <c r="C135" s="551"/>
      <c r="D135" s="551"/>
      <c r="E135" s="267"/>
      <c r="F135" s="267"/>
      <c r="G135" s="282"/>
      <c r="H135" s="283"/>
    </row>
    <row r="136" spans="1:8" x14ac:dyDescent="0.25">
      <c r="A136" s="105"/>
      <c r="B136" s="511"/>
      <c r="C136" s="526"/>
      <c r="D136" s="512"/>
      <c r="E136" s="267"/>
      <c r="F136" s="267"/>
      <c r="G136" s="282"/>
      <c r="H136" s="283"/>
    </row>
    <row r="137" spans="1:8" x14ac:dyDescent="0.25">
      <c r="A137" s="105"/>
      <c r="B137" s="511"/>
      <c r="C137" s="526"/>
      <c r="D137" s="512"/>
      <c r="E137" s="267"/>
      <c r="F137" s="267"/>
      <c r="G137" s="282"/>
      <c r="H137" s="283"/>
    </row>
    <row r="138" spans="1:8" x14ac:dyDescent="0.25">
      <c r="A138" s="105"/>
      <c r="B138" s="511"/>
      <c r="C138" s="526"/>
      <c r="D138" s="512"/>
      <c r="E138" s="267"/>
      <c r="F138" s="267"/>
      <c r="G138" s="282"/>
      <c r="H138" s="283"/>
    </row>
    <row r="139" spans="1:8" x14ac:dyDescent="0.25">
      <c r="A139" s="105"/>
      <c r="B139" s="511"/>
      <c r="C139" s="526"/>
      <c r="D139" s="512"/>
      <c r="E139" s="267"/>
      <c r="F139" s="267"/>
      <c r="G139" s="282"/>
      <c r="H139" s="283"/>
    </row>
    <row r="140" spans="1:8" x14ac:dyDescent="0.25">
      <c r="A140" s="105"/>
      <c r="B140" s="511"/>
      <c r="C140" s="526"/>
      <c r="D140" s="512"/>
      <c r="E140" s="267"/>
      <c r="F140" s="267"/>
      <c r="G140" s="282"/>
      <c r="H140" s="283"/>
    </row>
    <row r="141" spans="1:8" x14ac:dyDescent="0.25">
      <c r="A141" s="105"/>
      <c r="B141" s="511"/>
      <c r="C141" s="526"/>
      <c r="D141" s="512"/>
      <c r="E141" s="267"/>
      <c r="F141" s="267"/>
      <c r="G141" s="282"/>
      <c r="H141" s="283"/>
    </row>
    <row r="142" spans="1:8" x14ac:dyDescent="0.25">
      <c r="A142" s="105"/>
      <c r="B142" s="511"/>
      <c r="C142" s="526"/>
      <c r="D142" s="512"/>
      <c r="E142" s="267"/>
      <c r="F142" s="267"/>
      <c r="G142" s="282"/>
      <c r="H142" s="283"/>
    </row>
    <row r="143" spans="1:8" x14ac:dyDescent="0.25">
      <c r="A143" s="105"/>
      <c r="B143" s="511"/>
      <c r="C143" s="526"/>
      <c r="D143" s="512"/>
      <c r="E143" s="267"/>
      <c r="F143" s="267"/>
      <c r="G143" s="282"/>
      <c r="H143" s="283"/>
    </row>
    <row r="144" spans="1:8" x14ac:dyDescent="0.25">
      <c r="A144" s="105"/>
      <c r="B144" s="511"/>
      <c r="C144" s="526"/>
      <c r="D144" s="512"/>
      <c r="E144" s="267"/>
      <c r="F144" s="267"/>
      <c r="G144" s="282"/>
      <c r="H144" s="283"/>
    </row>
    <row r="145" spans="1:8" x14ac:dyDescent="0.25">
      <c r="A145" s="105"/>
      <c r="B145" s="506" t="s">
        <v>288</v>
      </c>
      <c r="C145" s="507"/>
      <c r="D145" s="508"/>
      <c r="E145" s="267"/>
      <c r="F145" s="267"/>
      <c r="G145" s="282"/>
      <c r="H145" s="283"/>
    </row>
    <row r="146" spans="1:8" x14ac:dyDescent="0.25">
      <c r="A146" s="105"/>
      <c r="B146" s="511"/>
      <c r="C146" s="526"/>
      <c r="D146" s="512"/>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11"/>
      <c r="C148" s="526"/>
      <c r="D148" s="512"/>
      <c r="E148" s="267"/>
      <c r="F148" s="267"/>
      <c r="G148" s="282"/>
      <c r="H148" s="283"/>
    </row>
    <row r="149" spans="1:8" x14ac:dyDescent="0.25">
      <c r="A149" s="105"/>
      <c r="B149" s="511"/>
      <c r="C149" s="526"/>
      <c r="D149" s="512"/>
      <c r="E149" s="267"/>
      <c r="F149" s="267"/>
      <c r="G149" s="282"/>
      <c r="H149" s="283"/>
    </row>
    <row r="150" spans="1:8" x14ac:dyDescent="0.25">
      <c r="A150" s="105"/>
      <c r="B150" s="511"/>
      <c r="C150" s="526"/>
      <c r="D150" s="512"/>
      <c r="E150" s="267"/>
      <c r="F150" s="267"/>
      <c r="G150" s="282"/>
      <c r="H150" s="283"/>
    </row>
    <row r="151" spans="1:8" x14ac:dyDescent="0.25">
      <c r="A151" s="105"/>
      <c r="B151" s="511"/>
      <c r="C151" s="526"/>
      <c r="D151" s="512"/>
      <c r="E151" s="267"/>
      <c r="F151" s="267"/>
      <c r="G151" s="282"/>
      <c r="H151" s="283"/>
    </row>
    <row r="152" spans="1:8" x14ac:dyDescent="0.25">
      <c r="A152" s="105"/>
      <c r="B152" s="511"/>
      <c r="C152" s="526"/>
      <c r="D152" s="512"/>
      <c r="E152" s="267"/>
      <c r="F152" s="267"/>
      <c r="G152" s="282"/>
      <c r="H152" s="283"/>
    </row>
    <row r="153" spans="1:8" x14ac:dyDescent="0.25">
      <c r="A153" s="105"/>
      <c r="B153" s="511"/>
      <c r="C153" s="526"/>
      <c r="D153" s="512"/>
      <c r="E153" s="267"/>
      <c r="F153" s="267"/>
      <c r="G153" s="282"/>
      <c r="H153" s="283"/>
    </row>
    <row r="154" spans="1:8" x14ac:dyDescent="0.25">
      <c r="A154" s="105"/>
      <c r="B154" s="511"/>
      <c r="C154" s="526"/>
      <c r="D154" s="512"/>
      <c r="E154" s="267"/>
      <c r="F154" s="267"/>
      <c r="G154" s="282"/>
      <c r="H154" s="283"/>
    </row>
    <row r="155" spans="1:8" x14ac:dyDescent="0.25">
      <c r="A155" s="105"/>
      <c r="B155" s="511"/>
      <c r="C155" s="526"/>
      <c r="D155" s="512"/>
      <c r="E155" s="267"/>
      <c r="F155" s="267"/>
      <c r="G155" s="282"/>
      <c r="H155" s="283"/>
    </row>
    <row r="156" spans="1:8" x14ac:dyDescent="0.25">
      <c r="A156" s="105"/>
      <c r="B156" s="511"/>
      <c r="C156" s="526"/>
      <c r="D156" s="512"/>
      <c r="E156" s="267"/>
      <c r="F156" s="267"/>
      <c r="G156" s="282"/>
      <c r="H156" s="283"/>
    </row>
    <row r="157" spans="1:8" x14ac:dyDescent="0.25">
      <c r="A157" s="105"/>
      <c r="B157" s="511"/>
      <c r="C157" s="526"/>
      <c r="D157" s="512"/>
      <c r="E157" s="267"/>
      <c r="F157" s="267"/>
      <c r="G157" s="282"/>
      <c r="H157" s="283"/>
    </row>
    <row r="158" spans="1:8" x14ac:dyDescent="0.25">
      <c r="A158" s="105"/>
      <c r="B158" s="506" t="s">
        <v>288</v>
      </c>
      <c r="C158" s="507"/>
      <c r="D158" s="508"/>
      <c r="E158" s="267"/>
      <c r="F158" s="267"/>
      <c r="G158" s="282"/>
      <c r="H158" s="283"/>
    </row>
    <row r="159" spans="1:8" x14ac:dyDescent="0.25">
      <c r="A159" s="105"/>
      <c r="B159" s="511"/>
      <c r="C159" s="526"/>
      <c r="D159" s="512"/>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01"/>
      <c r="C162" s="501"/>
      <c r="D162" s="501"/>
      <c r="E162" s="501"/>
      <c r="F162" s="501"/>
      <c r="G162" s="501"/>
      <c r="H162" s="502"/>
    </row>
    <row r="163" spans="1:8" x14ac:dyDescent="0.25">
      <c r="A163" s="105"/>
      <c r="B163" s="501"/>
      <c r="C163" s="501"/>
      <c r="D163" s="501"/>
      <c r="E163" s="501"/>
      <c r="F163" s="501"/>
      <c r="G163" s="501"/>
      <c r="H163" s="502"/>
    </row>
    <row r="164" spans="1:8" ht="15.75" thickBot="1" x14ac:dyDescent="0.3">
      <c r="A164" s="120"/>
      <c r="B164" s="173"/>
      <c r="C164" s="174"/>
      <c r="D164" s="174"/>
      <c r="E164" s="174"/>
      <c r="F164" s="174"/>
      <c r="G164" s="174"/>
      <c r="H164" s="209"/>
    </row>
    <row r="165" spans="1:8" x14ac:dyDescent="0.25">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55" priority="1">
      <formula>AND($F$11="no",$F$13="no",$F$15="no",$F$17="no")</formula>
    </cfRule>
  </conditionalFormatting>
  <conditionalFormatting sqref="E39:E50 E52:E64 E66:E69 B88:H95 E135:E146 E148:E159">
    <cfRule type="expression" dxfId="54" priority="5">
      <formula>$F$11="no"</formula>
    </cfRule>
  </conditionalFormatting>
  <conditionalFormatting sqref="F39:F50 F52:F64 F66:F69 B97:H104 F135:F146 F148:F159">
    <cfRule type="expression" dxfId="53" priority="4">
      <formula>$F$13="no"</formula>
    </cfRule>
  </conditionalFormatting>
  <conditionalFormatting sqref="G39:G50 G52:G64 G66:G69 B106:H113 G135:G146 G148:G159">
    <cfRule type="expression" dxfId="52" priority="3">
      <formula>$F$15="no"</formula>
    </cfRule>
  </conditionalFormatting>
  <conditionalFormatting sqref="H39:H50 H52:H64 H66:H69 B115:H122 H135:H146 H148:H159">
    <cfRule type="expression" dxfId="51"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40625" defaultRowHeight="15" x14ac:dyDescent="0.25"/>
  <cols>
    <col min="1" max="1" width="3" style="43" customWidth="1"/>
    <col min="2" max="2" width="12.5703125" style="43" customWidth="1"/>
    <col min="3" max="3" width="45" style="43" customWidth="1"/>
    <col min="4" max="4" width="15.85546875" style="43" customWidth="1"/>
    <col min="5" max="8" width="18.140625" style="43" customWidth="1"/>
    <col min="9" max="16384" width="9.140625" style="43"/>
  </cols>
  <sheetData>
    <row r="1" spans="1:8" ht="18.75" customHeight="1" x14ac:dyDescent="0.3">
      <c r="A1" s="42" t="str">
        <f>'Cover and Instructions'!A1</f>
        <v>Georgia Families MHPAEA Parity</v>
      </c>
      <c r="H1" s="44" t="s">
        <v>59</v>
      </c>
    </row>
    <row r="2" spans="1:8" ht="26.25" x14ac:dyDescent="0.4">
      <c r="A2" s="45" t="s">
        <v>1</v>
      </c>
    </row>
    <row r="3" spans="1:8" ht="21" x14ac:dyDescent="0.35">
      <c r="A3" s="47" t="s">
        <v>480</v>
      </c>
    </row>
    <row r="5" spans="1:8" x14ac:dyDescent="0.25">
      <c r="A5" s="49" t="s">
        <v>2</v>
      </c>
      <c r="C5" s="50" t="str">
        <f>'Cover and Instructions'!$D$4</f>
        <v>CareSource</v>
      </c>
      <c r="D5" s="50"/>
      <c r="E5" s="50"/>
      <c r="F5" s="50"/>
      <c r="G5" s="50"/>
      <c r="H5" s="50"/>
    </row>
    <row r="6" spans="1:8" x14ac:dyDescent="0.25">
      <c r="A6" s="49" t="s">
        <v>264</v>
      </c>
      <c r="C6" s="50" t="str">
        <f>'Cover and Instructions'!D5</f>
        <v>Title XIX Children</v>
      </c>
      <c r="D6" s="50"/>
      <c r="E6" s="50"/>
      <c r="F6" s="50"/>
      <c r="G6" s="50"/>
      <c r="H6" s="50"/>
    </row>
    <row r="7" spans="1:8" ht="15.75" thickBot="1" x14ac:dyDescent="0.3"/>
    <row r="8" spans="1:8" x14ac:dyDescent="0.25">
      <c r="A8" s="52" t="s">
        <v>265</v>
      </c>
      <c r="B8" s="53"/>
      <c r="C8" s="53"/>
      <c r="D8" s="53"/>
      <c r="E8" s="53"/>
      <c r="F8" s="53"/>
      <c r="G8" s="53"/>
      <c r="H8" s="54"/>
    </row>
    <row r="9" spans="1:8" ht="15" customHeight="1" x14ac:dyDescent="0.25">
      <c r="A9" s="55" t="s">
        <v>266</v>
      </c>
      <c r="B9" s="56"/>
      <c r="C9" s="56"/>
      <c r="D9" s="56"/>
      <c r="E9" s="56"/>
      <c r="F9" s="56"/>
      <c r="G9" s="56"/>
      <c r="H9" s="57"/>
    </row>
    <row r="10" spans="1:8" x14ac:dyDescent="0.25">
      <c r="A10" s="58"/>
      <c r="B10" s="59"/>
      <c r="C10" s="59"/>
      <c r="D10" s="59"/>
      <c r="E10" s="59"/>
      <c r="F10" s="59"/>
      <c r="G10" s="59"/>
      <c r="H10" s="60"/>
    </row>
    <row r="11" spans="1:8" x14ac:dyDescent="0.25">
      <c r="A11" s="61" t="s">
        <v>267</v>
      </c>
      <c r="B11" s="62" t="s">
        <v>481</v>
      </c>
      <c r="C11" s="59"/>
      <c r="D11" s="59"/>
      <c r="E11" s="59"/>
      <c r="F11" s="128" t="s">
        <v>155</v>
      </c>
      <c r="G11" s="64" t="str">
        <f>IF(F11="yes","  Complete Section 1 and Section 2","")</f>
        <v/>
      </c>
      <c r="H11" s="60"/>
    </row>
    <row r="12" spans="1:8" ht="6" customHeight="1" x14ac:dyDescent="0.25">
      <c r="A12" s="61"/>
      <c r="B12" s="62"/>
      <c r="C12" s="59"/>
      <c r="D12" s="59"/>
      <c r="E12" s="59"/>
      <c r="F12" s="59"/>
      <c r="G12" s="64"/>
      <c r="H12" s="60"/>
    </row>
    <row r="13" spans="1:8" x14ac:dyDescent="0.25">
      <c r="A13" s="61" t="s">
        <v>269</v>
      </c>
      <c r="B13" s="62" t="s">
        <v>482</v>
      </c>
      <c r="C13" s="59"/>
      <c r="D13" s="59"/>
      <c r="E13" s="59"/>
      <c r="F13" s="63" t="s">
        <v>155</v>
      </c>
      <c r="G13" s="64" t="str">
        <f>IF(F13="yes","  Complete Section 1 and Section 2","")</f>
        <v/>
      </c>
      <c r="H13" s="60"/>
    </row>
    <row r="14" spans="1:8" ht="6" customHeight="1" x14ac:dyDescent="0.25">
      <c r="A14" s="61"/>
      <c r="B14" s="62"/>
      <c r="C14" s="59"/>
      <c r="D14" s="59"/>
      <c r="E14" s="59"/>
      <c r="F14" s="59"/>
      <c r="G14" s="64"/>
      <c r="H14" s="60"/>
    </row>
    <row r="15" spans="1:8" x14ac:dyDescent="0.25">
      <c r="A15" s="61" t="s">
        <v>335</v>
      </c>
      <c r="B15" s="62" t="s">
        <v>483</v>
      </c>
      <c r="C15" s="59"/>
      <c r="D15" s="59"/>
      <c r="E15" s="59"/>
      <c r="F15" s="63" t="s">
        <v>155</v>
      </c>
      <c r="G15" s="64" t="str">
        <f>IF(F15="yes","  Complete Section 1 and Section 2","")</f>
        <v/>
      </c>
      <c r="H15" s="60"/>
    </row>
    <row r="16" spans="1:8" ht="6" customHeight="1" x14ac:dyDescent="0.25">
      <c r="A16" s="61"/>
      <c r="B16" s="62"/>
      <c r="C16" s="59"/>
      <c r="D16" s="59"/>
      <c r="E16" s="59"/>
      <c r="F16" s="59"/>
      <c r="G16" s="64"/>
      <c r="H16" s="60"/>
    </row>
    <row r="17" spans="1:8" x14ac:dyDescent="0.25">
      <c r="A17" s="61" t="s">
        <v>337</v>
      </c>
      <c r="B17" s="62" t="s">
        <v>484</v>
      </c>
      <c r="C17" s="59"/>
      <c r="D17" s="59"/>
      <c r="E17" s="59"/>
      <c r="F17" s="63" t="s">
        <v>155</v>
      </c>
      <c r="G17" s="64" t="str">
        <f>IF(F17="yes","  Complete Section 1 and Section 2","")</f>
        <v/>
      </c>
      <c r="H17" s="60"/>
    </row>
    <row r="18" spans="1:8" ht="5.25" customHeight="1" x14ac:dyDescent="0.25">
      <c r="A18" s="61"/>
      <c r="B18" s="62"/>
      <c r="C18" s="59"/>
      <c r="D18" s="59"/>
      <c r="E18" s="59"/>
      <c r="F18" s="59"/>
      <c r="G18" s="66"/>
      <c r="H18" s="60"/>
    </row>
    <row r="19" spans="1:8" x14ac:dyDescent="0.25">
      <c r="A19" s="61" t="s">
        <v>339</v>
      </c>
      <c r="B19" s="552" t="s">
        <v>444</v>
      </c>
      <c r="C19" s="552"/>
      <c r="D19" s="552"/>
      <c r="E19" s="552"/>
      <c r="F19" s="552"/>
      <c r="G19" s="552"/>
      <c r="H19" s="553"/>
    </row>
    <row r="20" spans="1:8" x14ac:dyDescent="0.25">
      <c r="A20" s="200"/>
      <c r="B20" s="552"/>
      <c r="C20" s="552"/>
      <c r="D20" s="552"/>
      <c r="E20" s="552"/>
      <c r="F20" s="552"/>
      <c r="G20" s="552"/>
      <c r="H20" s="553"/>
    </row>
    <row r="21" spans="1:8" x14ac:dyDescent="0.25">
      <c r="A21" s="200"/>
      <c r="B21" s="552"/>
      <c r="C21" s="552"/>
      <c r="D21" s="552"/>
      <c r="E21" s="552"/>
      <c r="F21" s="552"/>
      <c r="G21" s="552"/>
      <c r="H21" s="553"/>
    </row>
    <row r="22" spans="1:8" x14ac:dyDescent="0.25">
      <c r="A22" s="200"/>
      <c r="B22" s="552"/>
      <c r="C22" s="552"/>
      <c r="D22" s="552"/>
      <c r="E22" s="552"/>
      <c r="F22" s="552"/>
      <c r="G22" s="552"/>
      <c r="H22" s="553"/>
    </row>
    <row r="23" spans="1:8" x14ac:dyDescent="0.25">
      <c r="A23" s="61"/>
      <c r="B23" s="522"/>
      <c r="C23" s="554"/>
      <c r="D23" s="554"/>
      <c r="E23" s="554"/>
      <c r="F23" s="554"/>
      <c r="G23" s="554"/>
      <c r="H23" s="555"/>
    </row>
    <row r="24" spans="1:8" x14ac:dyDescent="0.25">
      <c r="A24" s="61"/>
      <c r="B24" s="556"/>
      <c r="C24" s="556"/>
      <c r="D24" s="556"/>
      <c r="E24" s="556"/>
      <c r="F24" s="556"/>
      <c r="G24" s="556"/>
      <c r="H24" s="557"/>
    </row>
    <row r="25" spans="1:8" ht="15.75" thickBot="1" x14ac:dyDescent="0.3">
      <c r="A25" s="67"/>
      <c r="B25" s="68"/>
      <c r="C25" s="69"/>
      <c r="D25" s="69"/>
      <c r="E25" s="69"/>
      <c r="F25" s="69"/>
      <c r="G25" s="70"/>
      <c r="H25" s="72"/>
    </row>
    <row r="26" spans="1:8" ht="15.75" thickBot="1" x14ac:dyDescent="0.3"/>
    <row r="27" spans="1:8" ht="16.5" thickBot="1" x14ac:dyDescent="0.3">
      <c r="A27" s="490" t="s">
        <v>485</v>
      </c>
      <c r="B27" s="491"/>
      <c r="C27" s="491"/>
      <c r="D27" s="491"/>
      <c r="E27" s="491"/>
      <c r="F27" s="491"/>
      <c r="G27" s="491"/>
      <c r="H27" s="492"/>
    </row>
    <row r="28" spans="1:8" x14ac:dyDescent="0.25">
      <c r="A28" s="73" t="s">
        <v>272</v>
      </c>
      <c r="B28" s="516" t="s">
        <v>446</v>
      </c>
      <c r="C28" s="516"/>
      <c r="D28" s="516"/>
      <c r="E28" s="516"/>
      <c r="F28" s="516"/>
      <c r="G28" s="516"/>
      <c r="H28" s="517"/>
    </row>
    <row r="29" spans="1:8" x14ac:dyDescent="0.25">
      <c r="A29" s="73"/>
      <c r="B29" s="518"/>
      <c r="C29" s="518"/>
      <c r="D29" s="518"/>
      <c r="E29" s="518"/>
      <c r="F29" s="518"/>
      <c r="G29" s="518"/>
      <c r="H29" s="519"/>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D32" s="504"/>
      <c r="E32" s="504"/>
      <c r="F32" s="504"/>
      <c r="G32" s="504"/>
      <c r="H32" s="505"/>
    </row>
    <row r="33" spans="1:8" x14ac:dyDescent="0.25">
      <c r="A33" s="73"/>
      <c r="C33" s="77"/>
      <c r="D33" s="77"/>
      <c r="E33" s="77"/>
      <c r="F33" s="77"/>
      <c r="G33" s="77"/>
      <c r="H33" s="78"/>
    </row>
    <row r="34" spans="1:8" ht="15" customHeight="1" x14ac:dyDescent="0.25">
      <c r="A34" s="105"/>
      <c r="B34" s="77"/>
      <c r="C34" s="77"/>
      <c r="D34" s="77"/>
      <c r="E34" s="520" t="s">
        <v>447</v>
      </c>
      <c r="F34" s="520"/>
      <c r="G34" s="520"/>
      <c r="H34" s="521"/>
    </row>
    <row r="35" spans="1:8" x14ac:dyDescent="0.25">
      <c r="A35" s="105"/>
      <c r="E35" s="77" t="s">
        <v>448</v>
      </c>
      <c r="F35" s="77" t="s">
        <v>448</v>
      </c>
      <c r="G35" s="77" t="s">
        <v>448</v>
      </c>
      <c r="H35" s="78" t="s">
        <v>448</v>
      </c>
    </row>
    <row r="36" spans="1:8" x14ac:dyDescent="0.25">
      <c r="A36" s="105"/>
      <c r="B36" s="79"/>
      <c r="C36" s="79"/>
      <c r="D36" s="79" t="s">
        <v>411</v>
      </c>
      <c r="E36" s="79" t="s">
        <v>449</v>
      </c>
      <c r="F36" s="79" t="s">
        <v>450</v>
      </c>
      <c r="G36" s="79" t="s">
        <v>451</v>
      </c>
      <c r="H36" s="80" t="s">
        <v>452</v>
      </c>
    </row>
    <row r="37" spans="1:8" x14ac:dyDescent="0.25">
      <c r="A37" s="105"/>
      <c r="B37" s="81" t="s">
        <v>412</v>
      </c>
      <c r="C37" s="82"/>
      <c r="D37" s="82" t="s">
        <v>276</v>
      </c>
      <c r="E37" s="82" t="s">
        <v>453</v>
      </c>
      <c r="F37" s="82" t="s">
        <v>454</v>
      </c>
      <c r="G37" s="82" t="s">
        <v>455</v>
      </c>
      <c r="H37" s="134" t="s">
        <v>456</v>
      </c>
    </row>
    <row r="38" spans="1:8" ht="21.95" customHeight="1" x14ac:dyDescent="0.25">
      <c r="A38" s="105"/>
      <c r="B38" s="87" t="s">
        <v>354</v>
      </c>
      <c r="C38" s="79"/>
      <c r="D38" s="79"/>
      <c r="E38" s="79"/>
      <c r="F38" s="79"/>
      <c r="G38" s="79"/>
      <c r="H38" s="80"/>
    </row>
    <row r="39" spans="1:8" ht="15" customHeight="1" x14ac:dyDescent="0.25">
      <c r="A39" s="105"/>
      <c r="B39" s="503"/>
      <c r="C39" s="503"/>
      <c r="D39" s="262"/>
      <c r="E39" s="262"/>
      <c r="F39" s="262"/>
      <c r="G39" s="265"/>
      <c r="H39" s="266"/>
    </row>
    <row r="40" spans="1:8" x14ac:dyDescent="0.25">
      <c r="A40" s="105"/>
      <c r="B40" s="503"/>
      <c r="C40" s="503"/>
      <c r="D40" s="262"/>
      <c r="E40" s="262"/>
      <c r="F40" s="262"/>
      <c r="G40" s="265"/>
      <c r="H40" s="266"/>
    </row>
    <row r="41" spans="1:8" x14ac:dyDescent="0.25">
      <c r="A41" s="105"/>
      <c r="B41" s="503"/>
      <c r="C41" s="503"/>
      <c r="D41" s="262"/>
      <c r="E41" s="262"/>
      <c r="F41" s="262"/>
      <c r="G41" s="265"/>
      <c r="H41" s="266"/>
    </row>
    <row r="42" spans="1:8" x14ac:dyDescent="0.25">
      <c r="A42" s="105"/>
      <c r="B42" s="503"/>
      <c r="C42" s="503"/>
      <c r="D42" s="262"/>
      <c r="E42" s="262"/>
      <c r="F42" s="262"/>
      <c r="G42" s="265"/>
      <c r="H42" s="266"/>
    </row>
    <row r="43" spans="1:8" x14ac:dyDescent="0.25">
      <c r="A43" s="105"/>
      <c r="B43" s="503"/>
      <c r="C43" s="503"/>
      <c r="D43" s="262"/>
      <c r="E43" s="262"/>
      <c r="F43" s="262"/>
      <c r="G43" s="265"/>
      <c r="H43" s="266"/>
    </row>
    <row r="44" spans="1:8" x14ac:dyDescent="0.25">
      <c r="A44" s="105"/>
      <c r="B44" s="503"/>
      <c r="C44" s="503"/>
      <c r="D44" s="262"/>
      <c r="E44" s="262"/>
      <c r="F44" s="262"/>
      <c r="G44" s="265"/>
      <c r="H44" s="266"/>
    </row>
    <row r="45" spans="1:8" x14ac:dyDescent="0.25">
      <c r="A45" s="105"/>
      <c r="B45" s="503"/>
      <c r="C45" s="503"/>
      <c r="D45" s="262"/>
      <c r="E45" s="262"/>
      <c r="F45" s="262"/>
      <c r="G45" s="265"/>
      <c r="H45" s="266"/>
    </row>
    <row r="46" spans="1:8" x14ac:dyDescent="0.25">
      <c r="A46" s="105"/>
      <c r="B46" s="503"/>
      <c r="C46" s="503"/>
      <c r="D46" s="262"/>
      <c r="E46" s="262"/>
      <c r="F46" s="262"/>
      <c r="G46" s="265"/>
      <c r="H46" s="266"/>
    </row>
    <row r="47" spans="1:8" x14ac:dyDescent="0.25">
      <c r="A47" s="105"/>
      <c r="B47" s="503"/>
      <c r="C47" s="503"/>
      <c r="D47" s="262"/>
      <c r="E47" s="262"/>
      <c r="F47" s="262"/>
      <c r="G47" s="265"/>
      <c r="H47" s="266"/>
    </row>
    <row r="48" spans="1:8" x14ac:dyDescent="0.25">
      <c r="A48" s="105"/>
      <c r="B48" s="503"/>
      <c r="C48" s="503"/>
      <c r="D48" s="262"/>
      <c r="E48" s="262"/>
      <c r="F48" s="262"/>
      <c r="G48" s="265"/>
      <c r="H48" s="266"/>
    </row>
    <row r="49" spans="1:8" x14ac:dyDescent="0.25">
      <c r="A49" s="105"/>
      <c r="B49" s="535" t="s">
        <v>288</v>
      </c>
      <c r="C49" s="535"/>
      <c r="D49" s="262"/>
      <c r="E49" s="262"/>
      <c r="F49" s="262"/>
      <c r="G49" s="265"/>
      <c r="H49" s="266"/>
    </row>
    <row r="50" spans="1:8" x14ac:dyDescent="0.25">
      <c r="A50" s="105"/>
      <c r="B50" s="503"/>
      <c r="C50" s="503"/>
      <c r="D50" s="262"/>
      <c r="E50" s="262"/>
      <c r="F50" s="262"/>
      <c r="G50" s="265"/>
      <c r="H50" s="266"/>
    </row>
    <row r="51" spans="1:8" ht="21.95" customHeight="1" x14ac:dyDescent="0.25">
      <c r="A51" s="105"/>
      <c r="B51" s="87" t="s">
        <v>355</v>
      </c>
      <c r="C51" s="112"/>
      <c r="D51" s="139"/>
      <c r="E51" s="139"/>
      <c r="F51" s="139"/>
      <c r="G51" s="140"/>
      <c r="H51" s="141"/>
    </row>
    <row r="52" spans="1:8" x14ac:dyDescent="0.25">
      <c r="A52" s="105"/>
      <c r="B52" s="503"/>
      <c r="C52" s="503"/>
      <c r="D52" s="262"/>
      <c r="E52" s="262"/>
      <c r="F52" s="262"/>
      <c r="G52" s="265"/>
      <c r="H52" s="266"/>
    </row>
    <row r="53" spans="1:8" x14ac:dyDescent="0.25">
      <c r="A53" s="105"/>
      <c r="B53" s="503"/>
      <c r="C53" s="503"/>
      <c r="D53" s="262"/>
      <c r="E53" s="262"/>
      <c r="F53" s="262"/>
      <c r="G53" s="265"/>
      <c r="H53" s="266"/>
    </row>
    <row r="54" spans="1:8" x14ac:dyDescent="0.25">
      <c r="A54" s="105"/>
      <c r="B54" s="503"/>
      <c r="C54" s="503"/>
      <c r="D54" s="262"/>
      <c r="E54" s="262"/>
      <c r="F54" s="262"/>
      <c r="G54" s="265"/>
      <c r="H54" s="266"/>
    </row>
    <row r="55" spans="1:8" x14ac:dyDescent="0.25">
      <c r="A55" s="105"/>
      <c r="B55" s="503"/>
      <c r="C55" s="503"/>
      <c r="D55" s="262"/>
      <c r="E55" s="262"/>
      <c r="F55" s="262"/>
      <c r="G55" s="265"/>
      <c r="H55" s="266"/>
    </row>
    <row r="56" spans="1:8" x14ac:dyDescent="0.25">
      <c r="A56" s="105"/>
      <c r="B56" s="503"/>
      <c r="C56" s="503"/>
      <c r="D56" s="262"/>
      <c r="E56" s="262"/>
      <c r="F56" s="262"/>
      <c r="G56" s="265"/>
      <c r="H56" s="266"/>
    </row>
    <row r="57" spans="1:8" x14ac:dyDescent="0.25">
      <c r="A57" s="105"/>
      <c r="B57" s="503"/>
      <c r="C57" s="503"/>
      <c r="D57" s="262"/>
      <c r="E57" s="262"/>
      <c r="F57" s="262"/>
      <c r="G57" s="265"/>
      <c r="H57" s="266"/>
    </row>
    <row r="58" spans="1:8" x14ac:dyDescent="0.25">
      <c r="A58" s="105"/>
      <c r="B58" s="503"/>
      <c r="C58" s="503"/>
      <c r="D58" s="262"/>
      <c r="E58" s="262"/>
      <c r="F58" s="262"/>
      <c r="G58" s="265"/>
      <c r="H58" s="266"/>
    </row>
    <row r="59" spans="1:8" x14ac:dyDescent="0.25">
      <c r="A59" s="105"/>
      <c r="B59" s="503"/>
      <c r="C59" s="503"/>
      <c r="D59" s="262"/>
      <c r="E59" s="262"/>
      <c r="F59" s="262"/>
      <c r="G59" s="265"/>
      <c r="H59" s="266"/>
    </row>
    <row r="60" spans="1:8" x14ac:dyDescent="0.25">
      <c r="A60" s="105"/>
      <c r="B60" s="503"/>
      <c r="C60" s="503"/>
      <c r="D60" s="262"/>
      <c r="E60" s="262"/>
      <c r="F60" s="262"/>
      <c r="G60" s="265"/>
      <c r="H60" s="266"/>
    </row>
    <row r="61" spans="1:8" x14ac:dyDescent="0.25">
      <c r="A61" s="105"/>
      <c r="B61" s="503"/>
      <c r="C61" s="503"/>
      <c r="D61" s="262"/>
      <c r="E61" s="262"/>
      <c r="F61" s="262"/>
      <c r="G61" s="265"/>
      <c r="H61" s="266"/>
    </row>
    <row r="62" spans="1:8" x14ac:dyDescent="0.25">
      <c r="A62" s="105"/>
      <c r="B62" s="535" t="s">
        <v>288</v>
      </c>
      <c r="C62" s="535"/>
      <c r="D62" s="262"/>
      <c r="E62" s="262"/>
      <c r="F62" s="262"/>
      <c r="G62" s="265"/>
      <c r="H62" s="266"/>
    </row>
    <row r="63" spans="1:8" x14ac:dyDescent="0.25">
      <c r="A63" s="105"/>
      <c r="B63" s="503"/>
      <c r="C63" s="503"/>
      <c r="D63" s="262"/>
      <c r="E63" s="262"/>
      <c r="F63" s="262"/>
      <c r="G63" s="265"/>
      <c r="H63" s="266"/>
    </row>
    <row r="64" spans="1:8" x14ac:dyDescent="0.25">
      <c r="A64" s="105"/>
      <c r="B64" s="142"/>
      <c r="C64" s="119"/>
      <c r="D64" s="144">
        <f>SUM(D39:D63)</f>
        <v>0</v>
      </c>
      <c r="E64" s="144">
        <f>SUM(E39:E63)</f>
        <v>0</v>
      </c>
      <c r="F64" s="144">
        <f>SUM(F39:F63)</f>
        <v>0</v>
      </c>
      <c r="G64" s="144">
        <f>SUM(G39:G63)</f>
        <v>0</v>
      </c>
      <c r="H64" s="201">
        <f>SUM(H39:H63)</f>
        <v>0</v>
      </c>
    </row>
    <row r="65" spans="1:8" x14ac:dyDescent="0.25">
      <c r="A65" s="73" t="s">
        <v>301</v>
      </c>
      <c r="B65" s="49" t="s">
        <v>356</v>
      </c>
      <c r="C65" s="119"/>
      <c r="D65" s="146"/>
      <c r="E65" s="146"/>
      <c r="F65" s="146"/>
      <c r="G65" s="140"/>
      <c r="H65" s="141"/>
    </row>
    <row r="66" spans="1:8" x14ac:dyDescent="0.25">
      <c r="A66" s="105"/>
      <c r="C66" s="43" t="s">
        <v>357</v>
      </c>
      <c r="D66" s="144">
        <f>D64</f>
        <v>0</v>
      </c>
      <c r="E66" s="144">
        <f t="shared" ref="E66:H66" si="0">E64</f>
        <v>0</v>
      </c>
      <c r="F66" s="144">
        <f t="shared" si="0"/>
        <v>0</v>
      </c>
      <c r="G66" s="144">
        <f t="shared" si="0"/>
        <v>0</v>
      </c>
      <c r="H66" s="201">
        <f t="shared" si="0"/>
        <v>0</v>
      </c>
    </row>
    <row r="67" spans="1:8" x14ac:dyDescent="0.25">
      <c r="A67" s="105"/>
      <c r="C67" s="43" t="s">
        <v>358</v>
      </c>
      <c r="E67" s="300" t="e">
        <f>E64/D64</f>
        <v>#DIV/0!</v>
      </c>
      <c r="F67" s="300" t="e">
        <f>F64/D64</f>
        <v>#DIV/0!</v>
      </c>
      <c r="G67" s="300" t="e">
        <f>G64/D64</f>
        <v>#DIV/0!</v>
      </c>
      <c r="H67" s="301" t="e">
        <f>H64/D64</f>
        <v>#DIV/0!</v>
      </c>
    </row>
    <row r="68" spans="1:8" x14ac:dyDescent="0.25">
      <c r="A68" s="105"/>
      <c r="C68" s="43" t="s">
        <v>359</v>
      </c>
      <c r="E68" s="91" t="e">
        <f>IF(E67&gt;=(2/3),"Yes","No")</f>
        <v>#DIV/0!</v>
      </c>
      <c r="F68" s="91" t="e">
        <f>IF(F67&gt;=(2/3),"Yes","No")</f>
        <v>#DIV/0!</v>
      </c>
      <c r="G68" s="91" t="e">
        <f>IF(G67&gt;=(2/3),"Yes","No")</f>
        <v>#DIV/0!</v>
      </c>
      <c r="H68" s="150" t="e">
        <f>IF(H67&gt;=(2/3),"Yes","No")</f>
        <v>#DIV/0!</v>
      </c>
    </row>
    <row r="69" spans="1:8" x14ac:dyDescent="0.25">
      <c r="A69" s="105"/>
      <c r="E69" s="153" t="e">
        <f>IF(E68="No", "Note A", "Note B")</f>
        <v>#DIV/0!</v>
      </c>
      <c r="F69" s="153" t="e">
        <f>IF(F68="No", "Note A", "Note B")</f>
        <v>#DIV/0!</v>
      </c>
      <c r="G69" s="153" t="e">
        <f>IF(G68="No", "Note A", "Note B")</f>
        <v>#DIV/0!</v>
      </c>
      <c r="H69" s="183" t="e">
        <f>IF(H68="No", "Note A", "Note B")</f>
        <v>#DIV/0!</v>
      </c>
    </row>
    <row r="70" spans="1:8" x14ac:dyDescent="0.25">
      <c r="A70" s="105"/>
      <c r="E70" s="153"/>
      <c r="F70" s="153"/>
      <c r="G70" s="153"/>
      <c r="H70" s="183"/>
    </row>
    <row r="71" spans="1:8" ht="15" customHeight="1" x14ac:dyDescent="0.25">
      <c r="A71" s="105"/>
      <c r="B71" s="154" t="s">
        <v>363</v>
      </c>
      <c r="C71" s="142" t="s">
        <v>457</v>
      </c>
      <c r="D71" s="142"/>
      <c r="E71" s="142"/>
      <c r="F71" s="142"/>
      <c r="G71" s="142"/>
      <c r="H71" s="155"/>
    </row>
    <row r="72" spans="1:8" ht="30.75" customHeight="1" x14ac:dyDescent="0.25">
      <c r="A72" s="105"/>
      <c r="B72" s="210" t="s">
        <v>365</v>
      </c>
      <c r="C72" s="558" t="s">
        <v>458</v>
      </c>
      <c r="D72" s="558"/>
      <c r="E72" s="558"/>
      <c r="F72" s="558"/>
      <c r="G72" s="558"/>
      <c r="H72" s="559"/>
    </row>
    <row r="73" spans="1:8" x14ac:dyDescent="0.25">
      <c r="A73" s="105"/>
      <c r="B73" s="156"/>
      <c r="C73" s="142"/>
      <c r="D73" s="142"/>
      <c r="E73" s="142"/>
      <c r="F73" s="142"/>
      <c r="G73" s="142"/>
      <c r="H73" s="155"/>
    </row>
    <row r="74" spans="1:8" x14ac:dyDescent="0.25">
      <c r="A74" s="73" t="s">
        <v>304</v>
      </c>
      <c r="B74" s="49" t="s">
        <v>367</v>
      </c>
      <c r="E74" s="91"/>
      <c r="F74" s="91"/>
      <c r="G74" s="91"/>
      <c r="H74" s="150"/>
    </row>
    <row r="75" spans="1:8" x14ac:dyDescent="0.25">
      <c r="A75" s="105"/>
      <c r="B75" s="518" t="s">
        <v>459</v>
      </c>
      <c r="C75" s="518"/>
      <c r="D75" s="518"/>
      <c r="E75" s="518"/>
      <c r="F75" s="518"/>
      <c r="G75" s="518"/>
      <c r="H75" s="519"/>
    </row>
    <row r="76" spans="1:8" x14ac:dyDescent="0.25">
      <c r="A76" s="73"/>
      <c r="B76" s="518"/>
      <c r="C76" s="518"/>
      <c r="D76" s="518"/>
      <c r="E76" s="518"/>
      <c r="F76" s="518"/>
      <c r="G76" s="518"/>
      <c r="H76" s="519"/>
    </row>
    <row r="77" spans="1:8" x14ac:dyDescent="0.25">
      <c r="A77" s="73"/>
      <c r="E77" s="91"/>
      <c r="F77" s="91"/>
      <c r="G77" s="91"/>
      <c r="H77" s="150"/>
    </row>
    <row r="78" spans="1:8" x14ac:dyDescent="0.25">
      <c r="A78" s="73"/>
      <c r="B78" s="518" t="s">
        <v>460</v>
      </c>
      <c r="C78" s="518"/>
      <c r="D78" s="518"/>
      <c r="E78" s="518"/>
      <c r="F78" s="518"/>
      <c r="G78" s="518"/>
      <c r="H78" s="519"/>
    </row>
    <row r="79" spans="1:8" x14ac:dyDescent="0.25">
      <c r="A79" s="73"/>
      <c r="B79" s="518"/>
      <c r="C79" s="518"/>
      <c r="D79" s="518"/>
      <c r="E79" s="518"/>
      <c r="F79" s="518"/>
      <c r="G79" s="518"/>
      <c r="H79" s="519"/>
    </row>
    <row r="80" spans="1:8" x14ac:dyDescent="0.25">
      <c r="A80" s="73"/>
      <c r="B80" s="518"/>
      <c r="C80" s="518"/>
      <c r="D80" s="518"/>
      <c r="E80" s="518"/>
      <c r="F80" s="518"/>
      <c r="G80" s="518"/>
      <c r="H80" s="519"/>
    </row>
    <row r="81" spans="1:8" x14ac:dyDescent="0.25">
      <c r="A81" s="73"/>
      <c r="B81" s="518"/>
      <c r="C81" s="518"/>
      <c r="D81" s="518"/>
      <c r="E81" s="518"/>
      <c r="F81" s="518"/>
      <c r="G81" s="518"/>
      <c r="H81" s="519"/>
    </row>
    <row r="82" spans="1:8" x14ac:dyDescent="0.25">
      <c r="A82" s="73"/>
      <c r="E82" s="91"/>
      <c r="F82" s="91"/>
      <c r="G82" s="91"/>
      <c r="H82" s="150"/>
    </row>
    <row r="83" spans="1:8" x14ac:dyDescent="0.25">
      <c r="A83" s="73"/>
      <c r="B83" s="49" t="s">
        <v>275</v>
      </c>
      <c r="D83" s="504"/>
      <c r="E83" s="504"/>
      <c r="F83" s="504"/>
      <c r="G83" s="504"/>
      <c r="H83" s="505"/>
    </row>
    <row r="84" spans="1:8" x14ac:dyDescent="0.25">
      <c r="A84" s="73"/>
      <c r="C84" s="77"/>
      <c r="D84" s="77"/>
      <c r="E84" s="77"/>
      <c r="F84" s="77"/>
      <c r="G84" s="77"/>
      <c r="H84" s="78"/>
    </row>
    <row r="85" spans="1:8" x14ac:dyDescent="0.25">
      <c r="A85" s="73"/>
      <c r="D85" s="77"/>
      <c r="E85" s="157"/>
      <c r="F85" s="157"/>
      <c r="G85" s="157"/>
      <c r="H85" s="158"/>
    </row>
    <row r="86" spans="1:8" x14ac:dyDescent="0.25">
      <c r="A86" s="73"/>
      <c r="D86" s="77" t="s">
        <v>461</v>
      </c>
      <c r="E86" s="157" t="s">
        <v>371</v>
      </c>
      <c r="F86" s="157" t="s">
        <v>372</v>
      </c>
      <c r="G86" s="157"/>
      <c r="H86" s="158"/>
    </row>
    <row r="87" spans="1:8" x14ac:dyDescent="0.25">
      <c r="A87" s="73"/>
      <c r="B87" s="159" t="s">
        <v>462</v>
      </c>
      <c r="C87" s="83"/>
      <c r="D87" s="160" t="s">
        <v>374</v>
      </c>
      <c r="E87" s="161" t="s">
        <v>375</v>
      </c>
      <c r="F87" s="161" t="s">
        <v>376</v>
      </c>
      <c r="G87" s="202" t="s">
        <v>377</v>
      </c>
      <c r="H87" s="203"/>
    </row>
    <row r="88" spans="1:8" x14ac:dyDescent="0.25">
      <c r="A88" s="73"/>
      <c r="B88" s="43" t="s">
        <v>463</v>
      </c>
      <c r="E88" s="91"/>
      <c r="G88" s="91"/>
      <c r="H88" s="150"/>
    </row>
    <row r="89" spans="1:8" x14ac:dyDescent="0.25">
      <c r="A89" s="73"/>
      <c r="C89" s="162" t="e">
        <f>IF(E68="Yes", "Complete Analysis", "N/A - Do Not Complete")</f>
        <v>#DIV/0!</v>
      </c>
      <c r="D89" s="285"/>
      <c r="E89" s="262"/>
      <c r="F89" s="90" t="e">
        <f>E89/E95</f>
        <v>#DIV/0!</v>
      </c>
      <c r="G89" s="527"/>
      <c r="H89" s="528"/>
    </row>
    <row r="90" spans="1:8" x14ac:dyDescent="0.25">
      <c r="A90" s="73"/>
      <c r="D90" s="285"/>
      <c r="E90" s="262"/>
      <c r="F90" s="90" t="e">
        <f>E90/E95</f>
        <v>#DIV/0!</v>
      </c>
      <c r="G90" s="527"/>
      <c r="H90" s="528"/>
    </row>
    <row r="91" spans="1:8" x14ac:dyDescent="0.25">
      <c r="A91" s="73"/>
      <c r="D91" s="285"/>
      <c r="E91" s="262"/>
      <c r="F91" s="90" t="e">
        <f>E91/E95</f>
        <v>#DIV/0!</v>
      </c>
      <c r="G91" s="527"/>
      <c r="H91" s="528"/>
    </row>
    <row r="92" spans="1:8" x14ac:dyDescent="0.25">
      <c r="A92" s="73"/>
      <c r="D92" s="285"/>
      <c r="E92" s="262"/>
      <c r="F92" s="90" t="e">
        <f>E92/E95</f>
        <v>#DIV/0!</v>
      </c>
      <c r="G92" s="527"/>
      <c r="H92" s="528"/>
    </row>
    <row r="93" spans="1:8" x14ac:dyDescent="0.25">
      <c r="A93" s="73"/>
      <c r="D93" s="285"/>
      <c r="E93" s="262"/>
      <c r="F93" s="90" t="e">
        <f>E93/E95</f>
        <v>#DIV/0!</v>
      </c>
      <c r="G93" s="527"/>
      <c r="H93" s="528"/>
    </row>
    <row r="94" spans="1:8" x14ac:dyDescent="0.25">
      <c r="A94" s="73"/>
      <c r="D94" s="286"/>
      <c r="E94" s="268"/>
      <c r="F94" s="90" t="e">
        <f>E94/E95</f>
        <v>#DIV/0!</v>
      </c>
      <c r="G94" s="531"/>
      <c r="H94" s="532"/>
    </row>
    <row r="95" spans="1:8" x14ac:dyDescent="0.25">
      <c r="A95" s="73"/>
      <c r="C95" s="163"/>
      <c r="D95" s="163" t="s">
        <v>464</v>
      </c>
      <c r="E95" s="164">
        <f>SUM(E89:E94)</f>
        <v>0</v>
      </c>
      <c r="F95" s="91"/>
      <c r="G95" s="165" t="s">
        <v>380</v>
      </c>
      <c r="H95" s="290"/>
    </row>
    <row r="96" spans="1:8" x14ac:dyDescent="0.25">
      <c r="A96" s="73"/>
      <c r="E96" s="91"/>
      <c r="F96" s="91"/>
      <c r="G96" s="91"/>
      <c r="H96" s="150"/>
    </row>
    <row r="97" spans="1:8" x14ac:dyDescent="0.25">
      <c r="A97" s="73"/>
      <c r="B97" s="43" t="s">
        <v>465</v>
      </c>
      <c r="E97" s="91"/>
      <c r="F97" s="91"/>
      <c r="G97" s="91"/>
      <c r="H97" s="150"/>
    </row>
    <row r="98" spans="1:8" x14ac:dyDescent="0.25">
      <c r="A98" s="73"/>
      <c r="C98" s="162" t="e">
        <f>IF(F68="Yes", "Complete Analysis", "N/A - Do Not Complete")</f>
        <v>#DIV/0!</v>
      </c>
      <c r="D98" s="285"/>
      <c r="E98" s="262"/>
      <c r="F98" s="90" t="e">
        <f>E98/E104</f>
        <v>#DIV/0!</v>
      </c>
      <c r="G98" s="527"/>
      <c r="H98" s="528"/>
    </row>
    <row r="99" spans="1:8" x14ac:dyDescent="0.25">
      <c r="A99" s="73"/>
      <c r="D99" s="285"/>
      <c r="E99" s="262"/>
      <c r="F99" s="90" t="e">
        <f>E99/E104</f>
        <v>#DIV/0!</v>
      </c>
      <c r="G99" s="527"/>
      <c r="H99" s="528"/>
    </row>
    <row r="100" spans="1:8" x14ac:dyDescent="0.25">
      <c r="A100" s="73"/>
      <c r="D100" s="285"/>
      <c r="E100" s="262"/>
      <c r="F100" s="90" t="e">
        <f>E100/E104</f>
        <v>#DIV/0!</v>
      </c>
      <c r="G100" s="527"/>
      <c r="H100" s="528"/>
    </row>
    <row r="101" spans="1:8" x14ac:dyDescent="0.25">
      <c r="A101" s="73"/>
      <c r="D101" s="285"/>
      <c r="E101" s="262"/>
      <c r="F101" s="90" t="e">
        <f>E101/E104</f>
        <v>#DIV/0!</v>
      </c>
      <c r="G101" s="527"/>
      <c r="H101" s="528"/>
    </row>
    <row r="102" spans="1:8" x14ac:dyDescent="0.25">
      <c r="A102" s="73"/>
      <c r="D102" s="285"/>
      <c r="E102" s="262"/>
      <c r="F102" s="90" t="e">
        <f>E102/E104</f>
        <v>#DIV/0!</v>
      </c>
      <c r="G102" s="527"/>
      <c r="H102" s="528"/>
    </row>
    <row r="103" spans="1:8" x14ac:dyDescent="0.25">
      <c r="A103" s="73"/>
      <c r="D103" s="286"/>
      <c r="E103" s="268"/>
      <c r="F103" s="90" t="e">
        <f>E103/E104</f>
        <v>#DIV/0!</v>
      </c>
      <c r="G103" s="531"/>
      <c r="H103" s="532"/>
    </row>
    <row r="104" spans="1:8" x14ac:dyDescent="0.25">
      <c r="A104" s="73"/>
      <c r="D104" s="163" t="s">
        <v>466</v>
      </c>
      <c r="E104" s="164">
        <f>SUM(E98:E103)</f>
        <v>0</v>
      </c>
      <c r="F104" s="91"/>
      <c r="G104" s="165" t="s">
        <v>380</v>
      </c>
      <c r="H104" s="290"/>
    </row>
    <row r="105" spans="1:8" x14ac:dyDescent="0.25">
      <c r="A105" s="73"/>
      <c r="D105" s="163"/>
      <c r="E105" s="139"/>
      <c r="F105" s="91"/>
      <c r="G105" s="165"/>
      <c r="H105" s="205"/>
    </row>
    <row r="106" spans="1:8" x14ac:dyDescent="0.25">
      <c r="A106" s="105"/>
      <c r="B106" s="43" t="s">
        <v>467</v>
      </c>
      <c r="E106" s="91"/>
      <c r="F106" s="91"/>
      <c r="G106" s="91"/>
      <c r="H106" s="150"/>
    </row>
    <row r="107" spans="1:8" x14ac:dyDescent="0.25">
      <c r="A107" s="105"/>
      <c r="C107" s="162" t="e">
        <f>IF(G68="Yes", "Complete Analysis", "N/A - Do Not Complete")</f>
        <v>#DIV/0!</v>
      </c>
      <c r="D107" s="285"/>
      <c r="E107" s="262"/>
      <c r="F107" s="90" t="e">
        <f>E107/E113</f>
        <v>#DIV/0!</v>
      </c>
      <c r="G107" s="527"/>
      <c r="H107" s="528"/>
    </row>
    <row r="108" spans="1:8" x14ac:dyDescent="0.25">
      <c r="A108" s="105"/>
      <c r="D108" s="285"/>
      <c r="E108" s="262"/>
      <c r="F108" s="90" t="e">
        <f>E108/E113</f>
        <v>#DIV/0!</v>
      </c>
      <c r="G108" s="527"/>
      <c r="H108" s="528"/>
    </row>
    <row r="109" spans="1:8" x14ac:dyDescent="0.25">
      <c r="A109" s="105"/>
      <c r="D109" s="285"/>
      <c r="E109" s="262"/>
      <c r="F109" s="90" t="e">
        <f>E109/E113</f>
        <v>#DIV/0!</v>
      </c>
      <c r="G109" s="527"/>
      <c r="H109" s="528"/>
    </row>
    <row r="110" spans="1:8" x14ac:dyDescent="0.25">
      <c r="A110" s="105"/>
      <c r="D110" s="285"/>
      <c r="E110" s="262"/>
      <c r="F110" s="90" t="e">
        <f>E110/E113</f>
        <v>#DIV/0!</v>
      </c>
      <c r="G110" s="527"/>
      <c r="H110" s="528"/>
    </row>
    <row r="111" spans="1:8" x14ac:dyDescent="0.25">
      <c r="A111" s="105"/>
      <c r="D111" s="285"/>
      <c r="E111" s="262"/>
      <c r="F111" s="90" t="e">
        <f>E111/E113</f>
        <v>#DIV/0!</v>
      </c>
      <c r="G111" s="527"/>
      <c r="H111" s="528"/>
    </row>
    <row r="112" spans="1:8" x14ac:dyDescent="0.25">
      <c r="A112" s="105"/>
      <c r="D112" s="286"/>
      <c r="E112" s="268"/>
      <c r="F112" s="90" t="e">
        <f>E112/E113</f>
        <v>#DIV/0!</v>
      </c>
      <c r="G112" s="531"/>
      <c r="H112" s="532"/>
    </row>
    <row r="113" spans="1:8" x14ac:dyDescent="0.25">
      <c r="A113" s="105"/>
      <c r="D113" s="163" t="s">
        <v>468</v>
      </c>
      <c r="E113" s="164">
        <f>SUM(E107:E112)</f>
        <v>0</v>
      </c>
      <c r="F113" s="91"/>
      <c r="G113" s="165" t="s">
        <v>380</v>
      </c>
      <c r="H113" s="290"/>
    </row>
    <row r="114" spans="1:8" x14ac:dyDescent="0.25">
      <c r="A114" s="105"/>
      <c r="E114" s="91"/>
      <c r="F114" s="91"/>
      <c r="G114" s="91"/>
      <c r="H114" s="150"/>
    </row>
    <row r="115" spans="1:8" x14ac:dyDescent="0.25">
      <c r="A115" s="105"/>
      <c r="B115" s="43" t="s">
        <v>469</v>
      </c>
      <c r="E115" s="91"/>
      <c r="F115" s="91"/>
      <c r="G115" s="91"/>
      <c r="H115" s="150"/>
    </row>
    <row r="116" spans="1:8" x14ac:dyDescent="0.25">
      <c r="A116" s="105"/>
      <c r="C116" s="162" t="e">
        <f>IF(H68="Yes", "Complete Analysis", "N/A - Do Not Complete")</f>
        <v>#DIV/0!</v>
      </c>
      <c r="D116" s="285"/>
      <c r="E116" s="262"/>
      <c r="F116" s="90" t="e">
        <f>E116/E122</f>
        <v>#DIV/0!</v>
      </c>
      <c r="G116" s="527"/>
      <c r="H116" s="528"/>
    </row>
    <row r="117" spans="1:8" x14ac:dyDescent="0.25">
      <c r="A117" s="105"/>
      <c r="C117" s="162"/>
      <c r="D117" s="285"/>
      <c r="E117" s="262"/>
      <c r="F117" s="90" t="e">
        <f>E117/E122</f>
        <v>#DIV/0!</v>
      </c>
      <c r="G117" s="527"/>
      <c r="H117" s="528"/>
    </row>
    <row r="118" spans="1:8" x14ac:dyDescent="0.25">
      <c r="A118" s="105"/>
      <c r="C118" s="162"/>
      <c r="D118" s="285"/>
      <c r="E118" s="262"/>
      <c r="F118" s="90" t="e">
        <f>E118/E122</f>
        <v>#DIV/0!</v>
      </c>
      <c r="G118" s="527"/>
      <c r="H118" s="528"/>
    </row>
    <row r="119" spans="1:8" x14ac:dyDescent="0.25">
      <c r="A119" s="105"/>
      <c r="C119" s="162"/>
      <c r="D119" s="285"/>
      <c r="E119" s="262"/>
      <c r="F119" s="90" t="e">
        <f>E119/E122</f>
        <v>#DIV/0!</v>
      </c>
      <c r="G119" s="527"/>
      <c r="H119" s="528"/>
    </row>
    <row r="120" spans="1:8" x14ac:dyDescent="0.25">
      <c r="A120" s="105"/>
      <c r="C120" s="162"/>
      <c r="D120" s="285"/>
      <c r="E120" s="262"/>
      <c r="F120" s="90" t="e">
        <f>E120/E122</f>
        <v>#DIV/0!</v>
      </c>
      <c r="G120" s="527"/>
      <c r="H120" s="528"/>
    </row>
    <row r="121" spans="1:8" x14ac:dyDescent="0.25">
      <c r="A121" s="105"/>
      <c r="C121" s="162"/>
      <c r="D121" s="286"/>
      <c r="E121" s="268"/>
      <c r="F121" s="90" t="e">
        <f>E121/E122</f>
        <v>#DIV/0!</v>
      </c>
      <c r="G121" s="531"/>
      <c r="H121" s="532"/>
    </row>
    <row r="122" spans="1:8" x14ac:dyDescent="0.25">
      <c r="A122" s="105"/>
      <c r="C122" s="162"/>
      <c r="D122" s="163" t="s">
        <v>470</v>
      </c>
      <c r="E122" s="164">
        <f>SUM(E116:E121)</f>
        <v>0</v>
      </c>
      <c r="F122" s="90"/>
      <c r="G122" s="165" t="s">
        <v>380</v>
      </c>
      <c r="H122" s="290"/>
    </row>
    <row r="123" spans="1:8" ht="15.75" thickBot="1" x14ac:dyDescent="0.3">
      <c r="A123" s="120"/>
      <c r="B123" s="95"/>
      <c r="C123" s="168"/>
      <c r="D123" s="169"/>
      <c r="E123" s="169"/>
      <c r="F123" s="170"/>
      <c r="G123" s="96"/>
      <c r="H123" s="171"/>
    </row>
    <row r="124" spans="1:8" ht="15.75" thickBot="1" x14ac:dyDescent="0.3">
      <c r="C124" s="162"/>
      <c r="E124" s="139"/>
      <c r="F124" s="91"/>
      <c r="G124" s="91"/>
      <c r="H124" s="91"/>
    </row>
    <row r="125" spans="1:8" ht="16.5" thickBot="1" x14ac:dyDescent="0.3">
      <c r="A125" s="490" t="s">
        <v>486</v>
      </c>
      <c r="B125" s="491"/>
      <c r="C125" s="491"/>
      <c r="D125" s="491"/>
      <c r="E125" s="491"/>
      <c r="F125" s="491"/>
      <c r="G125" s="491"/>
      <c r="H125" s="492"/>
    </row>
    <row r="126" spans="1:8" ht="15" customHeight="1" x14ac:dyDescent="0.25">
      <c r="A126" s="73" t="s">
        <v>309</v>
      </c>
      <c r="B126" s="74" t="s">
        <v>472</v>
      </c>
      <c r="C126" s="74"/>
      <c r="D126" s="74"/>
      <c r="E126" s="74"/>
      <c r="F126" s="74"/>
      <c r="G126" s="74"/>
      <c r="H126" s="206"/>
    </row>
    <row r="127" spans="1:8" x14ac:dyDescent="0.25">
      <c r="A127" s="105"/>
      <c r="H127" s="75"/>
    </row>
    <row r="128" spans="1:8" x14ac:dyDescent="0.25">
      <c r="A128" s="73"/>
      <c r="B128" s="49" t="s">
        <v>275</v>
      </c>
      <c r="D128" s="504"/>
      <c r="E128" s="504"/>
      <c r="F128" s="504"/>
      <c r="G128" s="504"/>
      <c r="H128" s="505"/>
    </row>
    <row r="129" spans="1:8" x14ac:dyDescent="0.25">
      <c r="A129" s="73"/>
      <c r="C129" s="77"/>
      <c r="D129" s="77"/>
      <c r="E129" s="77"/>
      <c r="F129" s="77"/>
      <c r="G129" s="77"/>
      <c r="H129" s="78"/>
    </row>
    <row r="130" spans="1:8" x14ac:dyDescent="0.25">
      <c r="A130" s="105"/>
      <c r="E130" s="546" t="s">
        <v>346</v>
      </c>
      <c r="F130" s="547"/>
      <c r="G130" s="547"/>
      <c r="H130" s="548"/>
    </row>
    <row r="131" spans="1:8" x14ac:dyDescent="0.25">
      <c r="A131" s="105"/>
      <c r="E131" s="79" t="s">
        <v>311</v>
      </c>
      <c r="F131" s="79" t="s">
        <v>311</v>
      </c>
      <c r="G131" s="79" t="s">
        <v>311</v>
      </c>
      <c r="H131" s="80" t="s">
        <v>311</v>
      </c>
    </row>
    <row r="132" spans="1:8" x14ac:dyDescent="0.25">
      <c r="A132" s="105"/>
      <c r="E132" s="79" t="s">
        <v>449</v>
      </c>
      <c r="F132" s="79" t="s">
        <v>450</v>
      </c>
      <c r="G132" s="79" t="s">
        <v>451</v>
      </c>
      <c r="H132" s="80" t="s">
        <v>452</v>
      </c>
    </row>
    <row r="133" spans="1:8" x14ac:dyDescent="0.25">
      <c r="A133" s="105"/>
      <c r="B133" s="81" t="s">
        <v>414</v>
      </c>
      <c r="C133" s="82"/>
      <c r="D133" s="83"/>
      <c r="E133" s="82" t="s">
        <v>453</v>
      </c>
      <c r="F133" s="82" t="s">
        <v>454</v>
      </c>
      <c r="G133" s="82" t="s">
        <v>455</v>
      </c>
      <c r="H133" s="134" t="s">
        <v>456</v>
      </c>
    </row>
    <row r="134" spans="1:8" ht="21.95" customHeight="1" x14ac:dyDescent="0.25">
      <c r="A134" s="105"/>
      <c r="B134" s="87" t="s">
        <v>354</v>
      </c>
      <c r="C134" s="79"/>
      <c r="D134" s="79"/>
      <c r="E134" s="79"/>
      <c r="F134" s="79"/>
      <c r="G134" s="79"/>
      <c r="H134" s="80"/>
    </row>
    <row r="135" spans="1:8" ht="15" customHeight="1" x14ac:dyDescent="0.25">
      <c r="A135" s="105"/>
      <c r="B135" s="511"/>
      <c r="C135" s="526"/>
      <c r="D135" s="512"/>
      <c r="E135" s="267"/>
      <c r="F135" s="267"/>
      <c r="G135" s="282"/>
      <c r="H135" s="283"/>
    </row>
    <row r="136" spans="1:8" x14ac:dyDescent="0.25">
      <c r="A136" s="105"/>
      <c r="B136" s="511"/>
      <c r="C136" s="526"/>
      <c r="D136" s="512"/>
      <c r="E136" s="267"/>
      <c r="F136" s="267"/>
      <c r="G136" s="282"/>
      <c r="H136" s="283"/>
    </row>
    <row r="137" spans="1:8" x14ac:dyDescent="0.25">
      <c r="A137" s="105"/>
      <c r="B137" s="511"/>
      <c r="C137" s="526"/>
      <c r="D137" s="512"/>
      <c r="E137" s="267"/>
      <c r="F137" s="267"/>
      <c r="G137" s="282"/>
      <c r="H137" s="283"/>
    </row>
    <row r="138" spans="1:8" x14ac:dyDescent="0.25">
      <c r="A138" s="105"/>
      <c r="B138" s="511"/>
      <c r="C138" s="526"/>
      <c r="D138" s="512"/>
      <c r="E138" s="267"/>
      <c r="F138" s="267"/>
      <c r="G138" s="282"/>
      <c r="H138" s="283"/>
    </row>
    <row r="139" spans="1:8" x14ac:dyDescent="0.25">
      <c r="A139" s="105"/>
      <c r="B139" s="511"/>
      <c r="C139" s="526"/>
      <c r="D139" s="512"/>
      <c r="E139" s="267"/>
      <c r="F139" s="267"/>
      <c r="G139" s="282"/>
      <c r="H139" s="283"/>
    </row>
    <row r="140" spans="1:8" x14ac:dyDescent="0.25">
      <c r="A140" s="105"/>
      <c r="B140" s="511"/>
      <c r="C140" s="526"/>
      <c r="D140" s="512"/>
      <c r="E140" s="267"/>
      <c r="F140" s="267"/>
      <c r="G140" s="282"/>
      <c r="H140" s="283"/>
    </row>
    <row r="141" spans="1:8" x14ac:dyDescent="0.25">
      <c r="A141" s="105"/>
      <c r="B141" s="511"/>
      <c r="C141" s="526"/>
      <c r="D141" s="512"/>
      <c r="E141" s="267"/>
      <c r="F141" s="267"/>
      <c r="G141" s="282"/>
      <c r="H141" s="283"/>
    </row>
    <row r="142" spans="1:8" x14ac:dyDescent="0.25">
      <c r="A142" s="105"/>
      <c r="B142" s="511"/>
      <c r="C142" s="526"/>
      <c r="D142" s="512"/>
      <c r="E142" s="267"/>
      <c r="F142" s="267"/>
      <c r="G142" s="282"/>
      <c r="H142" s="283"/>
    </row>
    <row r="143" spans="1:8" x14ac:dyDescent="0.25">
      <c r="A143" s="105"/>
      <c r="B143" s="511"/>
      <c r="C143" s="526"/>
      <c r="D143" s="512"/>
      <c r="E143" s="267"/>
      <c r="F143" s="267"/>
      <c r="G143" s="282"/>
      <c r="H143" s="283"/>
    </row>
    <row r="144" spans="1:8" x14ac:dyDescent="0.25">
      <c r="A144" s="105"/>
      <c r="B144" s="511"/>
      <c r="C144" s="526"/>
      <c r="D144" s="512"/>
      <c r="E144" s="267"/>
      <c r="F144" s="267"/>
      <c r="G144" s="282"/>
      <c r="H144" s="283"/>
    </row>
    <row r="145" spans="1:8" x14ac:dyDescent="0.25">
      <c r="A145" s="105"/>
      <c r="B145" s="506" t="s">
        <v>288</v>
      </c>
      <c r="C145" s="507"/>
      <c r="D145" s="508"/>
      <c r="E145" s="267"/>
      <c r="F145" s="267"/>
      <c r="G145" s="282"/>
      <c r="H145" s="283"/>
    </row>
    <row r="146" spans="1:8" x14ac:dyDescent="0.25">
      <c r="A146" s="105"/>
      <c r="B146" s="511"/>
      <c r="C146" s="526"/>
      <c r="D146" s="512"/>
      <c r="E146" s="267"/>
      <c r="F146" s="267"/>
      <c r="G146" s="282"/>
      <c r="H146" s="283"/>
    </row>
    <row r="147" spans="1:8" ht="21.95" customHeight="1" x14ac:dyDescent="0.25">
      <c r="A147" s="105"/>
      <c r="B147" s="87" t="s">
        <v>355</v>
      </c>
      <c r="C147" s="112"/>
      <c r="D147" s="139"/>
      <c r="E147" s="139"/>
      <c r="F147" s="139"/>
      <c r="G147" s="140"/>
      <c r="H147" s="141"/>
    </row>
    <row r="148" spans="1:8" ht="15" customHeight="1" x14ac:dyDescent="0.25">
      <c r="A148" s="105"/>
      <c r="B148" s="511"/>
      <c r="C148" s="526"/>
      <c r="D148" s="512"/>
      <c r="E148" s="267"/>
      <c r="F148" s="267"/>
      <c r="G148" s="282"/>
      <c r="H148" s="283"/>
    </row>
    <row r="149" spans="1:8" x14ac:dyDescent="0.25">
      <c r="A149" s="105"/>
      <c r="B149" s="511"/>
      <c r="C149" s="526"/>
      <c r="D149" s="512"/>
      <c r="E149" s="267"/>
      <c r="F149" s="267"/>
      <c r="G149" s="282"/>
      <c r="H149" s="283"/>
    </row>
    <row r="150" spans="1:8" x14ac:dyDescent="0.25">
      <c r="A150" s="105"/>
      <c r="B150" s="511"/>
      <c r="C150" s="526"/>
      <c r="D150" s="512"/>
      <c r="E150" s="267"/>
      <c r="F150" s="267"/>
      <c r="G150" s="282"/>
      <c r="H150" s="283"/>
    </row>
    <row r="151" spans="1:8" x14ac:dyDescent="0.25">
      <c r="A151" s="105"/>
      <c r="B151" s="511"/>
      <c r="C151" s="526"/>
      <c r="D151" s="512"/>
      <c r="E151" s="267"/>
      <c r="F151" s="267"/>
      <c r="G151" s="282"/>
      <c r="H151" s="283"/>
    </row>
    <row r="152" spans="1:8" x14ac:dyDescent="0.25">
      <c r="A152" s="105"/>
      <c r="B152" s="511"/>
      <c r="C152" s="526"/>
      <c r="D152" s="512"/>
      <c r="E152" s="267"/>
      <c r="F152" s="267"/>
      <c r="G152" s="282"/>
      <c r="H152" s="283"/>
    </row>
    <row r="153" spans="1:8" x14ac:dyDescent="0.25">
      <c r="A153" s="105"/>
      <c r="B153" s="511"/>
      <c r="C153" s="526"/>
      <c r="D153" s="512"/>
      <c r="E153" s="267"/>
      <c r="F153" s="267"/>
      <c r="G153" s="282"/>
      <c r="H153" s="283"/>
    </row>
    <row r="154" spans="1:8" x14ac:dyDescent="0.25">
      <c r="A154" s="105"/>
      <c r="B154" s="511"/>
      <c r="C154" s="526"/>
      <c r="D154" s="512"/>
      <c r="E154" s="267"/>
      <c r="F154" s="267"/>
      <c r="G154" s="282"/>
      <c r="H154" s="283"/>
    </row>
    <row r="155" spans="1:8" x14ac:dyDescent="0.25">
      <c r="A155" s="105"/>
      <c r="B155" s="511"/>
      <c r="C155" s="526"/>
      <c r="D155" s="512"/>
      <c r="E155" s="267"/>
      <c r="F155" s="267"/>
      <c r="G155" s="282"/>
      <c r="H155" s="283"/>
    </row>
    <row r="156" spans="1:8" x14ac:dyDescent="0.25">
      <c r="A156" s="105"/>
      <c r="B156" s="511"/>
      <c r="C156" s="526"/>
      <c r="D156" s="512"/>
      <c r="E156" s="267"/>
      <c r="F156" s="267"/>
      <c r="G156" s="282"/>
      <c r="H156" s="283"/>
    </row>
    <row r="157" spans="1:8" x14ac:dyDescent="0.25">
      <c r="A157" s="105"/>
      <c r="B157" s="511"/>
      <c r="C157" s="526"/>
      <c r="D157" s="512"/>
      <c r="E157" s="267"/>
      <c r="F157" s="267"/>
      <c r="G157" s="282"/>
      <c r="H157" s="283"/>
    </row>
    <row r="158" spans="1:8" x14ac:dyDescent="0.25">
      <c r="A158" s="105"/>
      <c r="B158" s="506" t="s">
        <v>288</v>
      </c>
      <c r="C158" s="507"/>
      <c r="D158" s="508"/>
      <c r="E158" s="267"/>
      <c r="F158" s="267"/>
      <c r="G158" s="282"/>
      <c r="H158" s="283"/>
    </row>
    <row r="159" spans="1:8" x14ac:dyDescent="0.25">
      <c r="A159" s="105"/>
      <c r="B159" s="511"/>
      <c r="C159" s="526"/>
      <c r="D159" s="512"/>
      <c r="E159" s="267"/>
      <c r="F159" s="267"/>
      <c r="G159" s="282"/>
      <c r="H159" s="283"/>
    </row>
    <row r="160" spans="1:8" x14ac:dyDescent="0.25">
      <c r="A160" s="105"/>
      <c r="B160" s="142"/>
      <c r="C160" s="119"/>
      <c r="D160" s="207"/>
      <c r="E160" s="207"/>
      <c r="F160" s="207"/>
      <c r="G160" s="207"/>
      <c r="H160" s="208"/>
    </row>
    <row r="161" spans="1:8" x14ac:dyDescent="0.25">
      <c r="A161" s="73" t="s">
        <v>314</v>
      </c>
      <c r="B161" s="117" t="s">
        <v>315</v>
      </c>
      <c r="C161" s="118"/>
      <c r="D161" s="118"/>
      <c r="E161" s="119"/>
      <c r="F161" s="119"/>
      <c r="G161" s="119"/>
      <c r="H161" s="172"/>
    </row>
    <row r="162" spans="1:8" x14ac:dyDescent="0.25">
      <c r="A162" s="105"/>
      <c r="B162" s="501"/>
      <c r="C162" s="501"/>
      <c r="D162" s="501"/>
      <c r="E162" s="501"/>
      <c r="F162" s="501"/>
      <c r="G162" s="501"/>
      <c r="H162" s="502"/>
    </row>
    <row r="163" spans="1:8" x14ac:dyDescent="0.25">
      <c r="A163" s="105"/>
      <c r="B163" s="501"/>
      <c r="C163" s="501"/>
      <c r="D163" s="501"/>
      <c r="E163" s="501"/>
      <c r="F163" s="501"/>
      <c r="G163" s="501"/>
      <c r="H163" s="502"/>
    </row>
    <row r="164" spans="1:8" ht="15.75" thickBot="1" x14ac:dyDescent="0.3">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50" priority="1">
      <formula>AND($F$11="no",$F$13="no",$F$15="no",$F$17="no")</formula>
    </cfRule>
  </conditionalFormatting>
  <conditionalFormatting sqref="E39:E50 E52:E64 E66:E69 B88:H95 E135:E146 E148:E159">
    <cfRule type="expression" dxfId="49" priority="5">
      <formula>$F$11="no"</formula>
    </cfRule>
  </conditionalFormatting>
  <conditionalFormatting sqref="F39:F50 F52:F64 F66:F69 B97:H104 F135:F146 F148:F159">
    <cfRule type="expression" dxfId="48" priority="4">
      <formula>$F$13="no"</formula>
    </cfRule>
  </conditionalFormatting>
  <conditionalFormatting sqref="G39:G50 G52:G64 G66:G69 B106:H113 G135:G146 G148:G159">
    <cfRule type="expression" dxfId="47" priority="3">
      <formula>$F$15="no"</formula>
    </cfRule>
  </conditionalFormatting>
  <conditionalFormatting sqref="H39:H50 H52:H64 H66:H69 B115:H122 H135:H146 H148:H159">
    <cfRule type="expression" dxfId="46"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2"/>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41" t="s">
        <v>59</v>
      </c>
    </row>
    <row r="2" spans="1:5" ht="26.25" x14ac:dyDescent="0.4">
      <c r="A2" s="3" t="s">
        <v>1</v>
      </c>
    </row>
    <row r="3" spans="1:5" ht="21" x14ac:dyDescent="0.35">
      <c r="A3" s="7" t="s">
        <v>29</v>
      </c>
    </row>
    <row r="5" spans="1:5" x14ac:dyDescent="0.25">
      <c r="A5" s="12" t="s">
        <v>60</v>
      </c>
    </row>
    <row r="6" spans="1:5" x14ac:dyDescent="0.25">
      <c r="A6" s="8"/>
    </row>
    <row r="7" spans="1:5" x14ac:dyDescent="0.25">
      <c r="A7" s="472" t="s">
        <v>61</v>
      </c>
      <c r="B7" s="472"/>
      <c r="C7" s="472"/>
      <c r="D7" s="472"/>
      <c r="E7" s="472"/>
    </row>
    <row r="8" spans="1:5" x14ac:dyDescent="0.25">
      <c r="A8" s="472"/>
      <c r="B8" s="472"/>
      <c r="C8" s="472"/>
      <c r="D8" s="472"/>
      <c r="E8" s="472"/>
    </row>
    <row r="9" spans="1:5" x14ac:dyDescent="0.25">
      <c r="A9" s="6"/>
      <c r="B9" s="6"/>
      <c r="C9" s="6"/>
      <c r="D9" s="6"/>
      <c r="E9" s="6"/>
    </row>
    <row r="10" spans="1:5" x14ac:dyDescent="0.25">
      <c r="A10" s="472" t="s">
        <v>62</v>
      </c>
      <c r="B10" s="472"/>
      <c r="C10" s="472"/>
      <c r="D10" s="472"/>
      <c r="E10" s="472"/>
    </row>
    <row r="11" spans="1:5" x14ac:dyDescent="0.25">
      <c r="A11" s="472"/>
      <c r="B11" s="472"/>
      <c r="C11" s="472"/>
      <c r="D11" s="472"/>
      <c r="E11" s="472"/>
    </row>
    <row r="12" spans="1:5" x14ac:dyDescent="0.25">
      <c r="A12" s="6"/>
      <c r="B12" s="6"/>
      <c r="C12" s="6"/>
      <c r="D12" s="6"/>
      <c r="E12" s="6"/>
    </row>
    <row r="13" spans="1:5" x14ac:dyDescent="0.25">
      <c r="A13" s="472" t="s">
        <v>63</v>
      </c>
      <c r="B13" s="472"/>
      <c r="C13" s="472"/>
      <c r="D13" s="472"/>
      <c r="E13" s="472"/>
    </row>
    <row r="14" spans="1:5" x14ac:dyDescent="0.25">
      <c r="A14" s="472"/>
      <c r="B14" s="472"/>
      <c r="C14" s="472"/>
      <c r="D14" s="472"/>
      <c r="E14" s="472"/>
    </row>
    <row r="15" spans="1:5" x14ac:dyDescent="0.25">
      <c r="A15" s="6"/>
      <c r="B15" s="6"/>
      <c r="C15" s="6"/>
      <c r="D15" s="6"/>
      <c r="E15" s="6"/>
    </row>
    <row r="16" spans="1:5" x14ac:dyDescent="0.25">
      <c r="A16" s="472" t="s">
        <v>64</v>
      </c>
      <c r="B16" s="472"/>
      <c r="C16" s="472"/>
      <c r="D16" s="472"/>
      <c r="E16" s="472"/>
    </row>
    <row r="17" spans="1:5" x14ac:dyDescent="0.25">
      <c r="A17" s="472"/>
      <c r="B17" s="472"/>
      <c r="C17" s="472"/>
      <c r="D17" s="472"/>
      <c r="E17" s="472"/>
    </row>
    <row r="18" spans="1:5" x14ac:dyDescent="0.25">
      <c r="A18" s="472"/>
      <c r="B18" s="472"/>
      <c r="C18" s="472"/>
      <c r="D18" s="472"/>
      <c r="E18" s="472"/>
    </row>
    <row r="19" spans="1:5" x14ac:dyDescent="0.25">
      <c r="A19" s="472" t="s">
        <v>65</v>
      </c>
      <c r="B19" s="472"/>
      <c r="C19" s="472"/>
      <c r="D19" s="472"/>
      <c r="E19" s="472"/>
    </row>
    <row r="20" spans="1:5" x14ac:dyDescent="0.25">
      <c r="A20" s="472"/>
      <c r="B20" s="472"/>
      <c r="C20" s="472"/>
      <c r="D20" s="472"/>
      <c r="E20" s="472"/>
    </row>
    <row r="21" spans="1:5" x14ac:dyDescent="0.25">
      <c r="A21" s="6"/>
      <c r="B21" s="6"/>
      <c r="C21" s="6"/>
      <c r="D21" s="6"/>
      <c r="E21" s="6"/>
    </row>
    <row r="22" spans="1:5" x14ac:dyDescent="0.25">
      <c r="A22" s="472" t="s">
        <v>66</v>
      </c>
      <c r="B22" s="472"/>
      <c r="C22" s="472"/>
      <c r="D22" s="472"/>
      <c r="E22" s="472"/>
    </row>
    <row r="23" spans="1:5" x14ac:dyDescent="0.25">
      <c r="A23" s="472"/>
      <c r="B23" s="472"/>
      <c r="C23" s="472"/>
      <c r="D23" s="472"/>
      <c r="E23" s="472"/>
    </row>
    <row r="24" spans="1:5" x14ac:dyDescent="0.25">
      <c r="A24" s="6"/>
      <c r="B24" s="6"/>
      <c r="C24" s="6"/>
      <c r="D24" s="6"/>
      <c r="E24" s="6"/>
    </row>
    <row r="25" spans="1:5" x14ac:dyDescent="0.25">
      <c r="A25" s="472" t="s">
        <v>67</v>
      </c>
      <c r="B25" s="472"/>
      <c r="C25" s="472"/>
      <c r="D25" s="472"/>
      <c r="E25" s="472"/>
    </row>
    <row r="26" spans="1:5" x14ac:dyDescent="0.25">
      <c r="A26" s="472"/>
      <c r="B26" s="472"/>
      <c r="C26" s="472"/>
      <c r="D26" s="472"/>
      <c r="E26" s="472"/>
    </row>
    <row r="27" spans="1:5" x14ac:dyDescent="0.25">
      <c r="A27" s="472"/>
      <c r="B27" s="472"/>
      <c r="C27" s="472"/>
      <c r="D27" s="472"/>
      <c r="E27" s="472"/>
    </row>
    <row r="28" spans="1:5" x14ac:dyDescent="0.25">
      <c r="A28" s="472"/>
      <c r="B28" s="472"/>
      <c r="C28" s="472"/>
      <c r="D28" s="472"/>
      <c r="E28" s="472"/>
    </row>
    <row r="29" spans="1:5" x14ac:dyDescent="0.25">
      <c r="A29" s="472"/>
      <c r="B29" s="472"/>
      <c r="C29" s="472"/>
      <c r="D29" s="472"/>
      <c r="E29" s="472"/>
    </row>
    <row r="31" spans="1:5" x14ac:dyDescent="0.25">
      <c r="A31" s="12" t="s">
        <v>68</v>
      </c>
    </row>
    <row r="33" spans="1:15" ht="29.25" customHeight="1" x14ac:dyDescent="0.25">
      <c r="A33" s="472" t="s">
        <v>69</v>
      </c>
      <c r="B33" s="472"/>
      <c r="C33" s="472"/>
      <c r="D33" s="472"/>
      <c r="E33" s="472"/>
    </row>
    <row r="35" spans="1:15" x14ac:dyDescent="0.25">
      <c r="A35" t="s">
        <v>70</v>
      </c>
    </row>
    <row r="37" spans="1:15" x14ac:dyDescent="0.25">
      <c r="A37" t="s">
        <v>71</v>
      </c>
    </row>
    <row r="39" spans="1:15" x14ac:dyDescent="0.25">
      <c r="A39" s="472" t="s">
        <v>72</v>
      </c>
      <c r="B39" s="472"/>
      <c r="C39" s="472"/>
      <c r="D39" s="472"/>
      <c r="E39" s="472"/>
    </row>
    <row r="40" spans="1:15" x14ac:dyDescent="0.25">
      <c r="A40" s="472"/>
      <c r="B40" s="472"/>
      <c r="C40" s="472"/>
      <c r="D40" s="472"/>
      <c r="E40" s="472"/>
    </row>
    <row r="41" spans="1:15" x14ac:dyDescent="0.25">
      <c r="A41" s="472"/>
      <c r="B41" s="472"/>
      <c r="C41" s="472"/>
      <c r="D41" s="472"/>
      <c r="E41" s="472"/>
    </row>
    <row r="42" spans="1:15" x14ac:dyDescent="0.25">
      <c r="A42" s="472" t="s">
        <v>73</v>
      </c>
      <c r="B42" s="472"/>
      <c r="C42" s="472"/>
      <c r="D42" s="472"/>
      <c r="E42" s="472"/>
    </row>
    <row r="43" spans="1:15" x14ac:dyDescent="0.25">
      <c r="A43" s="472"/>
      <c r="B43" s="472"/>
      <c r="C43" s="472"/>
      <c r="D43" s="472"/>
      <c r="E43" s="472"/>
    </row>
    <row r="44" spans="1:15" x14ac:dyDescent="0.25">
      <c r="A44" s="472"/>
      <c r="B44" s="472"/>
      <c r="C44" s="472"/>
      <c r="D44" s="472"/>
      <c r="E44" s="472"/>
    </row>
    <row r="45" spans="1:15" x14ac:dyDescent="0.25">
      <c r="A45" s="472"/>
      <c r="B45" s="472"/>
      <c r="C45" s="472"/>
      <c r="D45" s="472"/>
      <c r="E45" s="472"/>
    </row>
    <row r="46" spans="1:15" x14ac:dyDescent="0.25">
      <c r="A46" s="472"/>
      <c r="B46" s="472"/>
      <c r="C46" s="472"/>
      <c r="D46" s="472"/>
      <c r="E46" s="472"/>
    </row>
    <row r="47" spans="1:15" x14ac:dyDescent="0.25">
      <c r="A47" s="6"/>
      <c r="B47" s="33"/>
      <c r="C47" s="33"/>
      <c r="D47" s="33"/>
      <c r="E47" s="6"/>
      <c r="O47" s="34"/>
    </row>
    <row r="48" spans="1:15" x14ac:dyDescent="0.25">
      <c r="A48" s="6"/>
      <c r="B48" s="34" t="s">
        <v>74</v>
      </c>
      <c r="C48" s="34"/>
      <c r="D48" s="34" t="s">
        <v>75</v>
      </c>
      <c r="E48" s="6"/>
      <c r="O48" s="35"/>
    </row>
    <row r="49" spans="1:15" x14ac:dyDescent="0.25">
      <c r="A49" s="6"/>
      <c r="B49" s="35" t="s">
        <v>76</v>
      </c>
      <c r="C49" s="35"/>
      <c r="D49" s="35" t="s">
        <v>77</v>
      </c>
      <c r="E49" s="6"/>
      <c r="O49" s="35"/>
    </row>
    <row r="50" spans="1:15" x14ac:dyDescent="0.25">
      <c r="A50" s="6"/>
      <c r="B50" s="35" t="s">
        <v>78</v>
      </c>
      <c r="C50" s="35"/>
      <c r="D50" s="35" t="s">
        <v>79</v>
      </c>
      <c r="E50" s="6"/>
      <c r="O50" s="35"/>
    </row>
    <row r="51" spans="1:15" x14ac:dyDescent="0.25">
      <c r="A51" s="6"/>
      <c r="B51" s="35" t="s">
        <v>80</v>
      </c>
      <c r="C51" s="35"/>
      <c r="D51" s="35" t="s">
        <v>81</v>
      </c>
      <c r="E51" s="6"/>
      <c r="O51" s="35"/>
    </row>
    <row r="52" spans="1:15" x14ac:dyDescent="0.25">
      <c r="A52" s="6"/>
      <c r="B52" s="35" t="s">
        <v>82</v>
      </c>
      <c r="C52" s="35"/>
      <c r="D52" s="35" t="s">
        <v>83</v>
      </c>
      <c r="E52" s="6"/>
      <c r="O52" s="35"/>
    </row>
    <row r="53" spans="1:15" x14ac:dyDescent="0.25">
      <c r="A53" s="6"/>
      <c r="B53" s="35" t="s">
        <v>84</v>
      </c>
      <c r="C53" s="35"/>
      <c r="D53" s="35" t="s">
        <v>85</v>
      </c>
      <c r="E53" s="6"/>
      <c r="O53" s="35"/>
    </row>
    <row r="54" spans="1:15" x14ac:dyDescent="0.25">
      <c r="A54" s="6"/>
      <c r="B54" s="35" t="s">
        <v>86</v>
      </c>
      <c r="C54" s="35"/>
      <c r="D54" s="35" t="s">
        <v>87</v>
      </c>
      <c r="E54" s="6"/>
      <c r="K54" s="6"/>
      <c r="O54" s="34"/>
    </row>
    <row r="55" spans="1:15" x14ac:dyDescent="0.25">
      <c r="A55" s="6"/>
      <c r="B55" t="s">
        <v>88</v>
      </c>
      <c r="C55" s="35"/>
      <c r="D55" s="472" t="s">
        <v>89</v>
      </c>
      <c r="E55" s="6"/>
      <c r="O55" s="35"/>
    </row>
    <row r="56" spans="1:15" x14ac:dyDescent="0.25">
      <c r="A56" s="6"/>
      <c r="B56" t="s">
        <v>90</v>
      </c>
      <c r="C56" s="35"/>
      <c r="D56" s="472"/>
      <c r="E56" s="6"/>
      <c r="O56" s="35"/>
    </row>
    <row r="57" spans="1:15" x14ac:dyDescent="0.25">
      <c r="A57" s="6"/>
      <c r="B57" t="s">
        <v>91</v>
      </c>
      <c r="C57" s="35"/>
      <c r="D57" s="472" t="s">
        <v>92</v>
      </c>
      <c r="E57" s="6"/>
      <c r="O57" s="35"/>
    </row>
    <row r="58" spans="1:15" x14ac:dyDescent="0.25">
      <c r="A58" s="6"/>
      <c r="B58" t="s">
        <v>93</v>
      </c>
      <c r="C58" s="35"/>
      <c r="D58" s="472"/>
      <c r="E58" s="6"/>
      <c r="O58" s="35"/>
    </row>
    <row r="59" spans="1:15" ht="15" customHeight="1" x14ac:dyDescent="0.25">
      <c r="A59" s="6"/>
      <c r="B59" t="s">
        <v>94</v>
      </c>
      <c r="C59" s="35"/>
      <c r="D59" s="472" t="s">
        <v>95</v>
      </c>
      <c r="E59" s="6"/>
      <c r="O59" s="35"/>
    </row>
    <row r="60" spans="1:15" x14ac:dyDescent="0.25">
      <c r="A60" s="6"/>
      <c r="B60" t="s">
        <v>96</v>
      </c>
      <c r="C60" s="35"/>
      <c r="D60" s="472"/>
      <c r="E60" s="6"/>
      <c r="O60" s="35"/>
    </row>
    <row r="61" spans="1:15" x14ac:dyDescent="0.25">
      <c r="A61" s="6"/>
      <c r="B61" t="s">
        <v>97</v>
      </c>
      <c r="C61" s="35"/>
      <c r="D61" s="472"/>
      <c r="E61" s="6"/>
      <c r="O61" s="35"/>
    </row>
    <row r="62" spans="1:15" x14ac:dyDescent="0.25">
      <c r="A62" s="6"/>
      <c r="B62" t="s">
        <v>98</v>
      </c>
      <c r="C62" s="35"/>
      <c r="D62" s="472" t="s">
        <v>99</v>
      </c>
      <c r="E62" s="6"/>
      <c r="O62" s="34"/>
    </row>
    <row r="63" spans="1:15" x14ac:dyDescent="0.25">
      <c r="A63" s="6"/>
      <c r="B63" s="472" t="s">
        <v>100</v>
      </c>
      <c r="C63" s="35"/>
      <c r="D63" s="472"/>
      <c r="E63" s="6"/>
      <c r="O63" s="35"/>
    </row>
    <row r="64" spans="1:15" x14ac:dyDescent="0.25">
      <c r="A64" s="6"/>
      <c r="B64" s="472"/>
      <c r="C64" s="35"/>
      <c r="D64" s="472"/>
      <c r="E64" s="6"/>
      <c r="O64" s="35"/>
    </row>
    <row r="65" spans="1:15" x14ac:dyDescent="0.25">
      <c r="A65" s="6"/>
      <c r="B65" t="s">
        <v>101</v>
      </c>
      <c r="C65" s="35"/>
      <c r="D65" s="472" t="s">
        <v>102</v>
      </c>
      <c r="E65" s="6"/>
      <c r="O65" s="35"/>
    </row>
    <row r="66" spans="1:15" x14ac:dyDescent="0.25">
      <c r="A66" s="6"/>
      <c r="B66" t="s">
        <v>103</v>
      </c>
      <c r="C66" s="35"/>
      <c r="D66" s="472"/>
      <c r="E66" s="6"/>
      <c r="O66" s="35"/>
    </row>
    <row r="67" spans="1:15" x14ac:dyDescent="0.25">
      <c r="A67" s="6"/>
      <c r="B67" t="s">
        <v>104</v>
      </c>
      <c r="C67" s="35"/>
      <c r="D67" s="472"/>
      <c r="E67" s="6"/>
      <c r="O67" s="35"/>
    </row>
    <row r="68" spans="1:15" x14ac:dyDescent="0.25">
      <c r="A68" s="6"/>
      <c r="B68" t="s">
        <v>105</v>
      </c>
      <c r="C68" s="35"/>
      <c r="D68" s="6" t="s">
        <v>106</v>
      </c>
      <c r="E68" s="6"/>
      <c r="O68" s="35"/>
    </row>
    <row r="69" spans="1:15" x14ac:dyDescent="0.25">
      <c r="A69" s="6"/>
      <c r="B69" t="s">
        <v>107</v>
      </c>
      <c r="C69" s="35"/>
      <c r="D69" s="6" t="s">
        <v>108</v>
      </c>
      <c r="E69" s="6"/>
    </row>
    <row r="70" spans="1:15" x14ac:dyDescent="0.25">
      <c r="A70" s="6"/>
      <c r="C70" s="35"/>
      <c r="D70" s="6"/>
      <c r="E70" s="6"/>
    </row>
    <row r="71" spans="1:15" x14ac:dyDescent="0.25">
      <c r="A71" s="6"/>
      <c r="B71" s="6"/>
      <c r="C71" s="6"/>
      <c r="D71" s="6"/>
      <c r="E71" s="6"/>
    </row>
    <row r="72" spans="1:15" x14ac:dyDescent="0.25">
      <c r="A72" t="s">
        <v>109</v>
      </c>
    </row>
  </sheetData>
  <sheetProtection algorithmName="SHA-512" hashValue="ha38rVM2YwOqEQEaCQTKyO2GGbQewf0ly9dpyruqp8O2+lkbsVcGKp4s18H4V+aqw4uQ4OxScruSl2snpUupSw==" saltValue="Rmgpt5lz/S+VGIVTv3Mu/w=="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F17" sqref="F17"/>
    </sheetView>
  </sheetViews>
  <sheetFormatPr defaultColWidth="9.140625" defaultRowHeight="15" x14ac:dyDescent="0.25"/>
  <cols>
    <col min="1" max="1" width="3" style="43" customWidth="1"/>
    <col min="2" max="2" width="13" style="43" customWidth="1"/>
    <col min="3" max="3" width="39.85546875" style="43" customWidth="1"/>
    <col min="4" max="8" width="18.5703125" style="43" customWidth="1"/>
    <col min="9" max="9" width="2.7109375" style="43" customWidth="1"/>
    <col min="10" max="16384" width="9.140625" style="43"/>
  </cols>
  <sheetData>
    <row r="1" spans="1:10" ht="18.75" customHeight="1" x14ac:dyDescent="0.3">
      <c r="A1" s="42" t="str">
        <f>'Cover and Instructions'!A1</f>
        <v>Georgia Families MHPAEA Parity</v>
      </c>
      <c r="H1" s="44" t="s">
        <v>59</v>
      </c>
    </row>
    <row r="2" spans="1:10" ht="26.25" x14ac:dyDescent="0.4">
      <c r="A2" s="45" t="s">
        <v>1</v>
      </c>
    </row>
    <row r="3" spans="1:10" ht="21" x14ac:dyDescent="0.35">
      <c r="A3" s="47" t="s">
        <v>487</v>
      </c>
    </row>
    <row r="5" spans="1:10" x14ac:dyDescent="0.25">
      <c r="A5" s="49" t="s">
        <v>2</v>
      </c>
      <c r="C5" s="50" t="str">
        <f>'Cover and Instructions'!$D$4</f>
        <v>CareSource</v>
      </c>
      <c r="D5" s="50"/>
      <c r="E5" s="50"/>
      <c r="F5" s="50"/>
      <c r="G5" s="50"/>
      <c r="H5" s="50"/>
    </row>
    <row r="6" spans="1:10" x14ac:dyDescent="0.25">
      <c r="A6" s="49" t="s">
        <v>264</v>
      </c>
      <c r="C6" s="50" t="str">
        <f>'Cover and Instructions'!D5</f>
        <v>Title XIX Children</v>
      </c>
      <c r="D6" s="50"/>
      <c r="E6" s="50"/>
      <c r="F6" s="50"/>
      <c r="G6" s="50"/>
      <c r="H6" s="50"/>
    </row>
    <row r="7" spans="1:10" ht="15.75" thickBot="1" x14ac:dyDescent="0.3"/>
    <row r="8" spans="1:10" x14ac:dyDescent="0.25">
      <c r="A8" s="52" t="s">
        <v>265</v>
      </c>
      <c r="B8" s="53"/>
      <c r="C8" s="53"/>
      <c r="D8" s="53"/>
      <c r="E8" s="53"/>
      <c r="F8" s="53"/>
      <c r="G8" s="53"/>
      <c r="H8" s="54"/>
    </row>
    <row r="9" spans="1:10" ht="15" customHeight="1" x14ac:dyDescent="0.25">
      <c r="A9" s="55" t="s">
        <v>266</v>
      </c>
      <c r="B9" s="56"/>
      <c r="C9" s="56"/>
      <c r="D9" s="56"/>
      <c r="E9" s="56"/>
      <c r="F9" s="56"/>
      <c r="G9" s="56"/>
      <c r="H9" s="57"/>
    </row>
    <row r="10" spans="1:10" x14ac:dyDescent="0.25">
      <c r="A10" s="58"/>
      <c r="B10" s="59"/>
      <c r="C10" s="59"/>
      <c r="D10" s="59"/>
      <c r="E10" s="59"/>
      <c r="F10" s="59"/>
      <c r="G10" s="59"/>
      <c r="H10" s="60"/>
    </row>
    <row r="11" spans="1:10" x14ac:dyDescent="0.25">
      <c r="A11" s="61" t="s">
        <v>267</v>
      </c>
      <c r="B11" s="62" t="s">
        <v>488</v>
      </c>
      <c r="C11" s="59"/>
      <c r="D11" s="59"/>
      <c r="E11" s="59"/>
      <c r="F11" s="128" t="s">
        <v>155</v>
      </c>
      <c r="G11" s="64" t="str">
        <f>IF(F11="yes","  Complete Section 1 and Section 2","")</f>
        <v/>
      </c>
      <c r="H11" s="60"/>
    </row>
    <row r="12" spans="1:10" ht="6" customHeight="1" x14ac:dyDescent="0.25">
      <c r="A12" s="61"/>
      <c r="B12" s="62"/>
      <c r="C12" s="59"/>
      <c r="D12" s="59"/>
      <c r="E12" s="59"/>
      <c r="F12" s="59"/>
      <c r="G12" s="59"/>
      <c r="H12" s="60"/>
    </row>
    <row r="13" spans="1:10" x14ac:dyDescent="0.25">
      <c r="A13" s="61" t="s">
        <v>269</v>
      </c>
      <c r="B13" s="62" t="s">
        <v>489</v>
      </c>
      <c r="C13" s="59"/>
      <c r="D13" s="59"/>
      <c r="E13" s="59"/>
      <c r="F13" s="63" t="s">
        <v>155</v>
      </c>
      <c r="G13" s="64" t="str">
        <f>IF(F13="yes","  Complete Section 1 and Section 2","")</f>
        <v/>
      </c>
      <c r="H13" s="60"/>
    </row>
    <row r="14" spans="1:10" ht="6" customHeight="1" x14ac:dyDescent="0.25">
      <c r="A14" s="61"/>
      <c r="B14" s="62"/>
      <c r="C14" s="59"/>
      <c r="D14" s="59"/>
      <c r="E14" s="59"/>
      <c r="F14" s="59"/>
      <c r="G14" s="59"/>
      <c r="H14" s="60"/>
    </row>
    <row r="15" spans="1:10" x14ac:dyDescent="0.25">
      <c r="A15" s="61" t="s">
        <v>335</v>
      </c>
      <c r="B15" s="62" t="s">
        <v>490</v>
      </c>
      <c r="C15" s="59"/>
      <c r="D15" s="59"/>
      <c r="E15" s="59"/>
      <c r="F15" s="63" t="s">
        <v>155</v>
      </c>
      <c r="G15" s="64" t="str">
        <f>IF(F15="yes","  Complete Section 1 and Section 2","")</f>
        <v/>
      </c>
      <c r="H15" s="60"/>
      <c r="J15" s="131"/>
    </row>
    <row r="16" spans="1:10" ht="6" customHeight="1" x14ac:dyDescent="0.25">
      <c r="A16" s="61"/>
      <c r="B16" s="62"/>
      <c r="C16" s="59"/>
      <c r="D16" s="59"/>
      <c r="E16" s="59"/>
      <c r="F16" s="59"/>
      <c r="G16" s="59"/>
      <c r="H16" s="60"/>
      <c r="J16" s="131"/>
    </row>
    <row r="17" spans="1:8" x14ac:dyDescent="0.25">
      <c r="A17" s="61" t="s">
        <v>337</v>
      </c>
      <c r="B17" s="62" t="s">
        <v>491</v>
      </c>
      <c r="C17" s="59"/>
      <c r="D17" s="59"/>
      <c r="E17" s="59"/>
      <c r="F17" s="63" t="s">
        <v>155</v>
      </c>
      <c r="G17" s="64" t="str">
        <f>IF(F17="yes","  Complete Section 1 and Section 2","")</f>
        <v/>
      </c>
      <c r="H17" s="60"/>
    </row>
    <row r="18" spans="1:8" ht="6" customHeight="1" x14ac:dyDescent="0.25">
      <c r="A18" s="61"/>
      <c r="B18" s="62"/>
      <c r="C18" s="59"/>
      <c r="D18" s="59"/>
      <c r="E18" s="59"/>
      <c r="F18" s="59"/>
      <c r="G18" s="59"/>
      <c r="H18" s="211"/>
    </row>
    <row r="19" spans="1:8" x14ac:dyDescent="0.25">
      <c r="A19" s="61" t="s">
        <v>339</v>
      </c>
      <c r="B19" s="552" t="s">
        <v>444</v>
      </c>
      <c r="C19" s="552"/>
      <c r="D19" s="552"/>
      <c r="E19" s="552"/>
      <c r="F19" s="552"/>
      <c r="G19" s="552"/>
      <c r="H19" s="553"/>
    </row>
    <row r="20" spans="1:8" x14ac:dyDescent="0.25">
      <c r="A20" s="200"/>
      <c r="B20" s="552"/>
      <c r="C20" s="552"/>
      <c r="D20" s="552"/>
      <c r="E20" s="552"/>
      <c r="F20" s="552"/>
      <c r="G20" s="552"/>
      <c r="H20" s="553"/>
    </row>
    <row r="21" spans="1:8" x14ac:dyDescent="0.25">
      <c r="A21" s="200"/>
      <c r="B21" s="552"/>
      <c r="C21" s="552"/>
      <c r="D21" s="552"/>
      <c r="E21" s="552"/>
      <c r="F21" s="552"/>
      <c r="G21" s="552"/>
      <c r="H21" s="553"/>
    </row>
    <row r="22" spans="1:8" x14ac:dyDescent="0.25">
      <c r="A22" s="200"/>
      <c r="B22" s="552"/>
      <c r="C22" s="552"/>
      <c r="D22" s="552"/>
      <c r="E22" s="552"/>
      <c r="F22" s="552"/>
      <c r="G22" s="552"/>
      <c r="H22" s="553"/>
    </row>
    <row r="23" spans="1:8" x14ac:dyDescent="0.25">
      <c r="A23" s="61"/>
      <c r="B23" s="522"/>
      <c r="C23" s="554"/>
      <c r="D23" s="554"/>
      <c r="E23" s="554"/>
      <c r="F23" s="554"/>
      <c r="G23" s="554"/>
      <c r="H23" s="555"/>
    </row>
    <row r="24" spans="1:8" x14ac:dyDescent="0.25">
      <c r="A24" s="61"/>
      <c r="B24" s="556"/>
      <c r="C24" s="556"/>
      <c r="D24" s="556"/>
      <c r="E24" s="556"/>
      <c r="F24" s="556"/>
      <c r="G24" s="556"/>
      <c r="H24" s="557"/>
    </row>
    <row r="25" spans="1:8" ht="15.75" thickBot="1" x14ac:dyDescent="0.3">
      <c r="A25" s="67"/>
      <c r="B25" s="68"/>
      <c r="C25" s="69"/>
      <c r="D25" s="69"/>
      <c r="E25" s="69"/>
      <c r="F25" s="69"/>
      <c r="G25" s="69"/>
      <c r="H25" s="212"/>
    </row>
    <row r="26" spans="1:8" ht="15.75" thickBot="1" x14ac:dyDescent="0.3"/>
    <row r="27" spans="1:8" ht="16.5" thickBot="1" x14ac:dyDescent="0.3">
      <c r="A27" s="490" t="s">
        <v>492</v>
      </c>
      <c r="B27" s="491"/>
      <c r="C27" s="491"/>
      <c r="D27" s="491"/>
      <c r="E27" s="491"/>
      <c r="F27" s="491"/>
      <c r="G27" s="491"/>
      <c r="H27" s="492"/>
    </row>
    <row r="28" spans="1:8" x14ac:dyDescent="0.25">
      <c r="A28" s="73" t="s">
        <v>272</v>
      </c>
      <c r="B28" s="516" t="s">
        <v>446</v>
      </c>
      <c r="C28" s="516"/>
      <c r="D28" s="516"/>
      <c r="E28" s="516"/>
      <c r="F28" s="516"/>
      <c r="G28" s="516"/>
      <c r="H28" s="517"/>
    </row>
    <row r="29" spans="1:8" x14ac:dyDescent="0.25">
      <c r="A29" s="73"/>
      <c r="B29" s="518"/>
      <c r="C29" s="518"/>
      <c r="D29" s="518"/>
      <c r="E29" s="518"/>
      <c r="F29" s="518"/>
      <c r="G29" s="518"/>
      <c r="H29" s="519"/>
    </row>
    <row r="30" spans="1:8" x14ac:dyDescent="0.25">
      <c r="A30" s="73"/>
      <c r="B30" s="76" t="s">
        <v>274</v>
      </c>
      <c r="C30" s="77"/>
      <c r="D30" s="77"/>
      <c r="E30" s="77"/>
      <c r="F30" s="77"/>
      <c r="G30" s="77"/>
      <c r="H30" s="78"/>
    </row>
    <row r="31" spans="1:8" x14ac:dyDescent="0.25">
      <c r="A31" s="73"/>
      <c r="C31" s="77"/>
      <c r="D31" s="77"/>
      <c r="E31" s="77"/>
      <c r="F31" s="77"/>
      <c r="G31" s="77"/>
      <c r="H31" s="78"/>
    </row>
    <row r="32" spans="1:8" x14ac:dyDescent="0.25">
      <c r="A32" s="73"/>
      <c r="B32" s="49" t="s">
        <v>275</v>
      </c>
      <c r="C32" s="77"/>
      <c r="D32" s="77"/>
      <c r="E32" s="560"/>
      <c r="F32" s="560"/>
      <c r="G32" s="560"/>
      <c r="H32" s="561"/>
    </row>
    <row r="33" spans="1:10" x14ac:dyDescent="0.25">
      <c r="A33" s="73"/>
      <c r="C33" s="77"/>
      <c r="D33" s="77"/>
      <c r="E33" s="77"/>
      <c r="F33" s="77"/>
      <c r="G33" s="77"/>
      <c r="H33" s="78"/>
    </row>
    <row r="34" spans="1:10" ht="15" customHeight="1" x14ac:dyDescent="0.25">
      <c r="A34" s="105"/>
      <c r="B34" s="77"/>
      <c r="C34" s="77"/>
      <c r="D34" s="77"/>
      <c r="E34" s="520" t="s">
        <v>447</v>
      </c>
      <c r="F34" s="520"/>
      <c r="G34" s="520"/>
      <c r="H34" s="521"/>
    </row>
    <row r="35" spans="1:10" x14ac:dyDescent="0.25">
      <c r="A35" s="105"/>
      <c r="E35" s="77" t="s">
        <v>448</v>
      </c>
      <c r="F35" s="77" t="s">
        <v>448</v>
      </c>
      <c r="G35" s="77" t="s">
        <v>448</v>
      </c>
      <c r="H35" s="78" t="s">
        <v>448</v>
      </c>
      <c r="J35" s="77"/>
    </row>
    <row r="36" spans="1:10" x14ac:dyDescent="0.25">
      <c r="A36" s="105"/>
      <c r="B36" s="79"/>
      <c r="C36" s="79"/>
      <c r="D36" s="79" t="s">
        <v>422</v>
      </c>
      <c r="E36" s="79" t="s">
        <v>493</v>
      </c>
      <c r="F36" s="79" t="s">
        <v>493</v>
      </c>
      <c r="G36" s="79" t="s">
        <v>493</v>
      </c>
      <c r="H36" s="80" t="s">
        <v>452</v>
      </c>
      <c r="J36" s="79"/>
    </row>
    <row r="37" spans="1:10" x14ac:dyDescent="0.25">
      <c r="A37" s="105"/>
      <c r="B37" s="81" t="s">
        <v>423</v>
      </c>
      <c r="C37" s="82"/>
      <c r="D37" s="82" t="s">
        <v>276</v>
      </c>
      <c r="E37" s="82" t="s">
        <v>453</v>
      </c>
      <c r="F37" s="82" t="s">
        <v>494</v>
      </c>
      <c r="G37" s="82" t="s">
        <v>495</v>
      </c>
      <c r="H37" s="134" t="s">
        <v>456</v>
      </c>
      <c r="J37" s="79"/>
    </row>
    <row r="38" spans="1:10" ht="21.95" customHeight="1" x14ac:dyDescent="0.25">
      <c r="A38" s="105"/>
      <c r="B38" s="87" t="s">
        <v>354</v>
      </c>
      <c r="C38" s="79"/>
      <c r="D38" s="79"/>
      <c r="E38" s="79"/>
      <c r="F38" s="79"/>
      <c r="G38" s="79"/>
      <c r="H38" s="80"/>
    </row>
    <row r="39" spans="1:10" x14ac:dyDescent="0.25">
      <c r="A39" s="105"/>
      <c r="B39" s="562"/>
      <c r="C39" s="562"/>
      <c r="D39" s="261"/>
      <c r="E39" s="261"/>
      <c r="F39" s="262"/>
      <c r="G39" s="261"/>
      <c r="H39" s="266"/>
      <c r="J39" s="138"/>
    </row>
    <row r="40" spans="1:10" x14ac:dyDescent="0.25">
      <c r="A40" s="105"/>
      <c r="B40" s="562"/>
      <c r="C40" s="562"/>
      <c r="D40" s="261"/>
      <c r="E40" s="261"/>
      <c r="F40" s="262"/>
      <c r="G40" s="261"/>
      <c r="H40" s="266"/>
    </row>
    <row r="41" spans="1:10" x14ac:dyDescent="0.25">
      <c r="A41" s="105"/>
      <c r="B41" s="562"/>
      <c r="C41" s="562"/>
      <c r="D41" s="262"/>
      <c r="E41" s="262"/>
      <c r="F41" s="262"/>
      <c r="G41" s="265"/>
      <c r="H41" s="266"/>
    </row>
    <row r="42" spans="1:10" x14ac:dyDescent="0.25">
      <c r="A42" s="105"/>
      <c r="B42" s="535" t="s">
        <v>288</v>
      </c>
      <c r="C42" s="535"/>
      <c r="D42" s="262"/>
      <c r="E42" s="262"/>
      <c r="F42" s="262"/>
      <c r="G42" s="265"/>
      <c r="H42" s="266"/>
    </row>
    <row r="43" spans="1:10" x14ac:dyDescent="0.25">
      <c r="A43" s="105"/>
      <c r="B43" s="503"/>
      <c r="C43" s="503"/>
      <c r="D43" s="262"/>
      <c r="E43" s="262"/>
      <c r="F43" s="262"/>
      <c r="G43" s="265"/>
      <c r="H43" s="266"/>
    </row>
    <row r="44" spans="1:10" ht="21.95" customHeight="1" x14ac:dyDescent="0.25">
      <c r="A44" s="105"/>
      <c r="B44" s="87" t="s">
        <v>355</v>
      </c>
      <c r="C44" s="112"/>
      <c r="D44" s="139"/>
      <c r="E44" s="139"/>
      <c r="F44" s="139"/>
      <c r="G44" s="140"/>
      <c r="H44" s="141"/>
    </row>
    <row r="45" spans="1:10" x14ac:dyDescent="0.25">
      <c r="A45" s="105"/>
      <c r="B45" s="503"/>
      <c r="C45" s="503"/>
      <c r="D45" s="262"/>
      <c r="E45" s="262"/>
      <c r="F45" s="262"/>
      <c r="G45" s="265"/>
      <c r="H45" s="266"/>
    </row>
    <row r="46" spans="1:10" x14ac:dyDescent="0.25">
      <c r="A46" s="105"/>
      <c r="B46" s="511"/>
      <c r="C46" s="512"/>
      <c r="D46" s="262"/>
      <c r="E46" s="262"/>
      <c r="F46" s="262"/>
      <c r="G46" s="265"/>
      <c r="H46" s="266"/>
    </row>
    <row r="47" spans="1:10" x14ac:dyDescent="0.25">
      <c r="A47" s="105"/>
      <c r="B47" s="511"/>
      <c r="C47" s="512"/>
      <c r="D47" s="262"/>
      <c r="E47" s="262"/>
      <c r="F47" s="262"/>
      <c r="G47" s="265"/>
      <c r="H47" s="266"/>
    </row>
    <row r="48" spans="1:10" x14ac:dyDescent="0.25">
      <c r="A48" s="105"/>
      <c r="B48" s="506" t="s">
        <v>288</v>
      </c>
      <c r="C48" s="508"/>
      <c r="D48" s="262"/>
      <c r="E48" s="262"/>
      <c r="F48" s="262"/>
      <c r="G48" s="265"/>
      <c r="H48" s="266"/>
    </row>
    <row r="49" spans="1:8" x14ac:dyDescent="0.25">
      <c r="A49" s="105"/>
      <c r="B49" s="503"/>
      <c r="C49" s="503"/>
      <c r="D49" s="262"/>
      <c r="E49" s="262"/>
      <c r="F49" s="262"/>
      <c r="G49" s="265"/>
      <c r="H49" s="266"/>
    </row>
    <row r="50" spans="1:8" x14ac:dyDescent="0.25">
      <c r="A50" s="105"/>
      <c r="B50" s="142"/>
      <c r="C50" s="119"/>
      <c r="D50" s="143">
        <f>SUM(D39:D49)</f>
        <v>0</v>
      </c>
      <c r="E50" s="213">
        <f>SUM(E39:E49)</f>
        <v>0</v>
      </c>
      <c r="F50" s="214">
        <f>SUM(F39:F49)</f>
        <v>0</v>
      </c>
      <c r="G50" s="213">
        <f>SUM(G39:G49)</f>
        <v>0</v>
      </c>
      <c r="H50" s="215">
        <f>SUM(H39:H49)</f>
        <v>0</v>
      </c>
    </row>
    <row r="51" spans="1:8" x14ac:dyDescent="0.25">
      <c r="A51" s="73" t="s">
        <v>301</v>
      </c>
      <c r="B51" s="49" t="s">
        <v>356</v>
      </c>
      <c r="C51" s="119"/>
      <c r="D51" s="146"/>
      <c r="E51" s="146"/>
      <c r="F51" s="146"/>
      <c r="G51" s="140"/>
      <c r="H51" s="141"/>
    </row>
    <row r="52" spans="1:8" x14ac:dyDescent="0.25">
      <c r="A52" s="105"/>
      <c r="C52" s="43" t="s">
        <v>357</v>
      </c>
      <c r="D52" s="143">
        <f>D50</f>
        <v>0</v>
      </c>
      <c r="E52" s="143">
        <f t="shared" ref="E52:H52" si="0">E50</f>
        <v>0</v>
      </c>
      <c r="F52" s="144">
        <f t="shared" si="0"/>
        <v>0</v>
      </c>
      <c r="G52" s="143">
        <f t="shared" si="0"/>
        <v>0</v>
      </c>
      <c r="H52" s="201">
        <f t="shared" si="0"/>
        <v>0</v>
      </c>
    </row>
    <row r="53" spans="1:8" x14ac:dyDescent="0.25">
      <c r="A53" s="105"/>
      <c r="C53" s="43" t="s">
        <v>358</v>
      </c>
      <c r="E53" s="300" t="e">
        <f>E52/D52</f>
        <v>#DIV/0!</v>
      </c>
      <c r="F53" s="300" t="e">
        <f>F52/D52</f>
        <v>#DIV/0!</v>
      </c>
      <c r="G53" s="300" t="e">
        <f>G52/D52</f>
        <v>#DIV/0!</v>
      </c>
      <c r="H53" s="301" t="e">
        <f>H52/D52</f>
        <v>#DIV/0!</v>
      </c>
    </row>
    <row r="54" spans="1:8" x14ac:dyDescent="0.25">
      <c r="A54" s="105"/>
      <c r="C54" s="43" t="s">
        <v>359</v>
      </c>
      <c r="E54" s="91" t="e">
        <f t="shared" ref="E54:H54" si="1">IF(E53&gt;=(2/3),"Yes","No")</f>
        <v>#DIV/0!</v>
      </c>
      <c r="F54" s="91" t="e">
        <f t="shared" si="1"/>
        <v>#DIV/0!</v>
      </c>
      <c r="G54" s="91" t="e">
        <f t="shared" si="1"/>
        <v>#DIV/0!</v>
      </c>
      <c r="H54" s="150" t="e">
        <f t="shared" si="1"/>
        <v>#DIV/0!</v>
      </c>
    </row>
    <row r="55" spans="1:8" x14ac:dyDescent="0.25">
      <c r="A55" s="105"/>
      <c r="E55" s="153" t="e">
        <f t="shared" ref="E55:H55" si="2">IF(E54="No", "Note A", "Note B")</f>
        <v>#DIV/0!</v>
      </c>
      <c r="F55" s="153" t="e">
        <f t="shared" si="2"/>
        <v>#DIV/0!</v>
      </c>
      <c r="G55" s="153" t="e">
        <f t="shared" si="2"/>
        <v>#DIV/0!</v>
      </c>
      <c r="H55" s="183" t="e">
        <f t="shared" si="2"/>
        <v>#DIV/0!</v>
      </c>
    </row>
    <row r="56" spans="1:8" x14ac:dyDescent="0.25">
      <c r="A56" s="105"/>
      <c r="E56" s="153"/>
      <c r="F56" s="153"/>
      <c r="G56" s="153"/>
      <c r="H56" s="183"/>
    </row>
    <row r="57" spans="1:8" ht="15" customHeight="1" x14ac:dyDescent="0.25">
      <c r="A57" s="105"/>
      <c r="B57" s="154" t="s">
        <v>363</v>
      </c>
      <c r="C57" s="142" t="s">
        <v>457</v>
      </c>
      <c r="D57" s="142"/>
      <c r="E57" s="142"/>
      <c r="F57" s="142"/>
      <c r="G57" s="142"/>
      <c r="H57" s="155"/>
    </row>
    <row r="58" spans="1:8" ht="30" customHeight="1" x14ac:dyDescent="0.25">
      <c r="A58" s="105"/>
      <c r="B58" s="210" t="s">
        <v>365</v>
      </c>
      <c r="C58" s="558" t="s">
        <v>458</v>
      </c>
      <c r="D58" s="558"/>
      <c r="E58" s="558"/>
      <c r="F58" s="558"/>
      <c r="G58" s="558"/>
      <c r="H58" s="559"/>
    </row>
    <row r="59" spans="1:8" x14ac:dyDescent="0.25">
      <c r="A59" s="105"/>
      <c r="B59" s="156"/>
      <c r="C59" s="142"/>
      <c r="D59" s="142"/>
      <c r="E59" s="142"/>
      <c r="F59" s="142"/>
      <c r="G59" s="142"/>
      <c r="H59" s="155"/>
    </row>
    <row r="60" spans="1:8" x14ac:dyDescent="0.25">
      <c r="A60" s="73" t="s">
        <v>304</v>
      </c>
      <c r="B60" s="49" t="s">
        <v>367</v>
      </c>
      <c r="E60" s="91"/>
      <c r="F60" s="91"/>
      <c r="G60" s="91"/>
      <c r="H60" s="150"/>
    </row>
    <row r="61" spans="1:8" x14ac:dyDescent="0.25">
      <c r="A61" s="105"/>
      <c r="B61" s="518" t="s">
        <v>459</v>
      </c>
      <c r="C61" s="518"/>
      <c r="D61" s="518"/>
      <c r="E61" s="518"/>
      <c r="F61" s="518"/>
      <c r="G61" s="518"/>
      <c r="H61" s="519"/>
    </row>
    <row r="62" spans="1:8" x14ac:dyDescent="0.25">
      <c r="A62" s="73"/>
      <c r="B62" s="518"/>
      <c r="C62" s="518"/>
      <c r="D62" s="518"/>
      <c r="E62" s="518"/>
      <c r="F62" s="518"/>
      <c r="G62" s="518"/>
      <c r="H62" s="519"/>
    </row>
    <row r="63" spans="1:8" x14ac:dyDescent="0.25">
      <c r="A63" s="73"/>
      <c r="E63" s="91"/>
      <c r="F63" s="91"/>
      <c r="G63" s="91"/>
      <c r="H63" s="150"/>
    </row>
    <row r="64" spans="1:8" x14ac:dyDescent="0.25">
      <c r="A64" s="73"/>
      <c r="B64" s="518" t="s">
        <v>460</v>
      </c>
      <c r="C64" s="518"/>
      <c r="D64" s="518"/>
      <c r="E64" s="518"/>
      <c r="F64" s="518"/>
      <c r="G64" s="518"/>
      <c r="H64" s="519"/>
    </row>
    <row r="65" spans="1:10" x14ac:dyDescent="0.25">
      <c r="A65" s="73"/>
      <c r="B65" s="518"/>
      <c r="C65" s="518"/>
      <c r="D65" s="518"/>
      <c r="E65" s="518"/>
      <c r="F65" s="518"/>
      <c r="G65" s="518"/>
      <c r="H65" s="519"/>
    </row>
    <row r="66" spans="1:10" x14ac:dyDescent="0.25">
      <c r="A66" s="73"/>
      <c r="B66" s="518"/>
      <c r="C66" s="518"/>
      <c r="D66" s="518"/>
      <c r="E66" s="518"/>
      <c r="F66" s="518"/>
      <c r="G66" s="518"/>
      <c r="H66" s="519"/>
    </row>
    <row r="67" spans="1:10" x14ac:dyDescent="0.25">
      <c r="A67" s="73"/>
      <c r="B67" s="518"/>
      <c r="C67" s="518"/>
      <c r="D67" s="518"/>
      <c r="E67" s="518"/>
      <c r="F67" s="518"/>
      <c r="G67" s="518"/>
      <c r="H67" s="519"/>
    </row>
    <row r="68" spans="1:10" x14ac:dyDescent="0.25">
      <c r="A68" s="73"/>
      <c r="E68" s="91"/>
      <c r="F68" s="91"/>
      <c r="G68" s="91"/>
      <c r="H68" s="150"/>
    </row>
    <row r="69" spans="1:10" x14ac:dyDescent="0.25">
      <c r="A69" s="73"/>
      <c r="B69" s="49" t="s">
        <v>275</v>
      </c>
      <c r="C69" s="77"/>
      <c r="D69" s="77"/>
      <c r="E69" s="504"/>
      <c r="F69" s="504"/>
      <c r="G69" s="504"/>
      <c r="H69" s="505"/>
      <c r="J69" s="138"/>
    </row>
    <row r="70" spans="1:10" x14ac:dyDescent="0.25">
      <c r="A70" s="73"/>
      <c r="D70" s="77"/>
      <c r="E70" s="157"/>
      <c r="F70" s="157"/>
      <c r="G70" s="157"/>
      <c r="H70" s="158"/>
    </row>
    <row r="71" spans="1:10" x14ac:dyDescent="0.25">
      <c r="A71" s="73"/>
      <c r="D71" s="77" t="s">
        <v>461</v>
      </c>
      <c r="E71" s="157" t="s">
        <v>371</v>
      </c>
      <c r="F71" s="157" t="s">
        <v>372</v>
      </c>
      <c r="G71" s="157"/>
      <c r="H71" s="158"/>
    </row>
    <row r="72" spans="1:10" x14ac:dyDescent="0.25">
      <c r="A72" s="73"/>
      <c r="B72" s="159" t="s">
        <v>462</v>
      </c>
      <c r="C72" s="83"/>
      <c r="D72" s="160" t="s">
        <v>374</v>
      </c>
      <c r="E72" s="161" t="s">
        <v>375</v>
      </c>
      <c r="F72" s="161" t="s">
        <v>376</v>
      </c>
      <c r="G72" s="202" t="s">
        <v>377</v>
      </c>
      <c r="H72" s="203"/>
    </row>
    <row r="73" spans="1:10" x14ac:dyDescent="0.25">
      <c r="A73" s="73"/>
      <c r="B73" s="43" t="s">
        <v>496</v>
      </c>
      <c r="E73" s="91"/>
      <c r="G73" s="91"/>
      <c r="H73" s="150"/>
    </row>
    <row r="74" spans="1:10" x14ac:dyDescent="0.25">
      <c r="A74" s="73"/>
      <c r="C74" s="162" t="e">
        <f>IF(E54="Yes", "Complete Analysis", "N/A - Do Not Complete")</f>
        <v>#DIV/0!</v>
      </c>
      <c r="D74" s="288"/>
      <c r="E74" s="261"/>
      <c r="F74" s="90" t="e">
        <f t="shared" ref="F74:F75" si="3">E74/$E$80</f>
        <v>#DIV/0!</v>
      </c>
      <c r="G74" s="527"/>
      <c r="H74" s="528"/>
    </row>
    <row r="75" spans="1:10" x14ac:dyDescent="0.25">
      <c r="A75" s="73"/>
      <c r="D75" s="288"/>
      <c r="E75" s="261"/>
      <c r="F75" s="90" t="e">
        <f t="shared" si="3"/>
        <v>#DIV/0!</v>
      </c>
      <c r="G75" s="527"/>
      <c r="H75" s="528"/>
    </row>
    <row r="76" spans="1:10" x14ac:dyDescent="0.25">
      <c r="A76" s="73"/>
      <c r="D76" s="285"/>
      <c r="E76" s="262"/>
      <c r="F76" s="90" t="e">
        <f>E76/$E$80</f>
        <v>#DIV/0!</v>
      </c>
      <c r="G76" s="527"/>
      <c r="H76" s="528"/>
    </row>
    <row r="77" spans="1:10" x14ac:dyDescent="0.25">
      <c r="A77" s="73"/>
      <c r="D77" s="285"/>
      <c r="E77" s="262"/>
      <c r="F77" s="90" t="e">
        <f>E77/E80</f>
        <v>#DIV/0!</v>
      </c>
      <c r="G77" s="527"/>
      <c r="H77" s="528"/>
    </row>
    <row r="78" spans="1:10" x14ac:dyDescent="0.25">
      <c r="A78" s="73"/>
      <c r="D78" s="285"/>
      <c r="E78" s="262"/>
      <c r="F78" s="90" t="e">
        <f>E78/E80</f>
        <v>#DIV/0!</v>
      </c>
      <c r="G78" s="527"/>
      <c r="H78" s="528"/>
    </row>
    <row r="79" spans="1:10" x14ac:dyDescent="0.25">
      <c r="A79" s="73"/>
      <c r="D79" s="286"/>
      <c r="E79" s="268"/>
      <c r="F79" s="90" t="e">
        <f>E79/E80</f>
        <v>#DIV/0!</v>
      </c>
      <c r="G79" s="531"/>
      <c r="H79" s="532"/>
    </row>
    <row r="80" spans="1:10" x14ac:dyDescent="0.25">
      <c r="A80" s="73"/>
      <c r="C80" s="163"/>
      <c r="D80" s="163" t="s">
        <v>464</v>
      </c>
      <c r="E80" s="167">
        <f>SUM(E74:E79)</f>
        <v>0</v>
      </c>
      <c r="F80" s="91"/>
      <c r="G80" s="199" t="s">
        <v>497</v>
      </c>
      <c r="H80" s="298"/>
      <c r="J80" s="138"/>
    </row>
    <row r="81" spans="1:8" x14ac:dyDescent="0.25">
      <c r="A81" s="73"/>
      <c r="C81" s="163"/>
      <c r="D81" s="163"/>
      <c r="E81" s="186"/>
      <c r="F81" s="91"/>
      <c r="G81" s="199" t="s">
        <v>498</v>
      </c>
      <c r="H81" s="299"/>
    </row>
    <row r="82" spans="1:8" x14ac:dyDescent="0.25">
      <c r="A82" s="73"/>
      <c r="E82" s="91"/>
      <c r="F82" s="91"/>
      <c r="G82" s="91"/>
      <c r="H82" s="150"/>
    </row>
    <row r="83" spans="1:8" x14ac:dyDescent="0.25">
      <c r="A83" s="73"/>
      <c r="B83" s="43" t="s">
        <v>499</v>
      </c>
      <c r="E83" s="91"/>
      <c r="F83" s="91"/>
      <c r="G83" s="91"/>
      <c r="H83" s="150"/>
    </row>
    <row r="84" spans="1:8" x14ac:dyDescent="0.25">
      <c r="A84" s="73"/>
      <c r="C84" s="162" t="e">
        <f>IF(F54="Yes", "Complete Analysis", "N/A - Do Not Complete")</f>
        <v>#DIV/0!</v>
      </c>
      <c r="D84" s="285"/>
      <c r="E84" s="262"/>
      <c r="F84" s="90" t="e">
        <f>E84/E90</f>
        <v>#DIV/0!</v>
      </c>
      <c r="G84" s="527"/>
      <c r="H84" s="528"/>
    </row>
    <row r="85" spans="1:8" x14ac:dyDescent="0.25">
      <c r="A85" s="73"/>
      <c r="D85" s="285"/>
      <c r="E85" s="262"/>
      <c r="F85" s="90" t="e">
        <f>E85/E90</f>
        <v>#DIV/0!</v>
      </c>
      <c r="G85" s="527"/>
      <c r="H85" s="528"/>
    </row>
    <row r="86" spans="1:8" x14ac:dyDescent="0.25">
      <c r="A86" s="73"/>
      <c r="D86" s="285"/>
      <c r="E86" s="262"/>
      <c r="F86" s="90" t="e">
        <f>E86/E90</f>
        <v>#DIV/0!</v>
      </c>
      <c r="G86" s="527"/>
      <c r="H86" s="528"/>
    </row>
    <row r="87" spans="1:8" x14ac:dyDescent="0.25">
      <c r="A87" s="73"/>
      <c r="D87" s="285"/>
      <c r="E87" s="262"/>
      <c r="F87" s="90" t="e">
        <f>E87/E90</f>
        <v>#DIV/0!</v>
      </c>
      <c r="G87" s="527"/>
      <c r="H87" s="528"/>
    </row>
    <row r="88" spans="1:8" x14ac:dyDescent="0.25">
      <c r="A88" s="73"/>
      <c r="D88" s="285"/>
      <c r="E88" s="262"/>
      <c r="F88" s="90" t="e">
        <f>E88/E90</f>
        <v>#DIV/0!</v>
      </c>
      <c r="G88" s="527"/>
      <c r="H88" s="528"/>
    </row>
    <row r="89" spans="1:8" x14ac:dyDescent="0.25">
      <c r="A89" s="73"/>
      <c r="D89" s="286"/>
      <c r="E89" s="268"/>
      <c r="F89" s="90" t="e">
        <f>E89/E90</f>
        <v>#DIV/0!</v>
      </c>
      <c r="G89" s="531"/>
      <c r="H89" s="532"/>
    </row>
    <row r="90" spans="1:8" x14ac:dyDescent="0.25">
      <c r="A90" s="73"/>
      <c r="D90" s="163" t="s">
        <v>466</v>
      </c>
      <c r="E90" s="164">
        <f>SUM(E84:E89)</f>
        <v>0</v>
      </c>
      <c r="F90" s="91"/>
      <c r="G90" s="165" t="s">
        <v>380</v>
      </c>
      <c r="H90" s="290"/>
    </row>
    <row r="91" spans="1:8" x14ac:dyDescent="0.25">
      <c r="A91" s="73"/>
      <c r="D91" s="163"/>
      <c r="E91" s="139"/>
      <c r="F91" s="91"/>
      <c r="G91" s="165"/>
      <c r="H91" s="205"/>
    </row>
    <row r="92" spans="1:8" x14ac:dyDescent="0.25">
      <c r="A92" s="105"/>
      <c r="B92" s="43" t="s">
        <v>500</v>
      </c>
      <c r="E92" s="91"/>
      <c r="F92" s="91"/>
      <c r="G92" s="91"/>
      <c r="H92" s="150"/>
    </row>
    <row r="93" spans="1:8" x14ac:dyDescent="0.25">
      <c r="A93" s="105"/>
      <c r="C93" s="162" t="e">
        <f>IF(G54="Yes", "Complete Analysis", "N/A - Do Not Complete")</f>
        <v>#DIV/0!</v>
      </c>
      <c r="D93" s="285"/>
      <c r="E93" s="262"/>
      <c r="F93" s="90" t="e">
        <f>E93/E99</f>
        <v>#DIV/0!</v>
      </c>
      <c r="G93" s="527"/>
      <c r="H93" s="528"/>
    </row>
    <row r="94" spans="1:8" x14ac:dyDescent="0.25">
      <c r="A94" s="105"/>
      <c r="D94" s="285"/>
      <c r="E94" s="262"/>
      <c r="F94" s="90" t="e">
        <f>E94/E99</f>
        <v>#DIV/0!</v>
      </c>
      <c r="G94" s="527"/>
      <c r="H94" s="528"/>
    </row>
    <row r="95" spans="1:8" x14ac:dyDescent="0.25">
      <c r="A95" s="105"/>
      <c r="D95" s="285"/>
      <c r="E95" s="262"/>
      <c r="F95" s="90" t="e">
        <f>E95/E99</f>
        <v>#DIV/0!</v>
      </c>
      <c r="G95" s="527"/>
      <c r="H95" s="528"/>
    </row>
    <row r="96" spans="1:8" x14ac:dyDescent="0.25">
      <c r="A96" s="105"/>
      <c r="D96" s="285"/>
      <c r="E96" s="262"/>
      <c r="F96" s="90" t="e">
        <f>E96/E99</f>
        <v>#DIV/0!</v>
      </c>
      <c r="G96" s="527"/>
      <c r="H96" s="528"/>
    </row>
    <row r="97" spans="1:8" x14ac:dyDescent="0.25">
      <c r="A97" s="105"/>
      <c r="D97" s="285"/>
      <c r="E97" s="262"/>
      <c r="F97" s="90" t="e">
        <f>E97/E99</f>
        <v>#DIV/0!</v>
      </c>
      <c r="G97" s="527"/>
      <c r="H97" s="528"/>
    </row>
    <row r="98" spans="1:8" x14ac:dyDescent="0.25">
      <c r="A98" s="105"/>
      <c r="D98" s="286"/>
      <c r="E98" s="268"/>
      <c r="F98" s="90" t="e">
        <f>E98/E99</f>
        <v>#DIV/0!</v>
      </c>
      <c r="G98" s="531"/>
      <c r="H98" s="532"/>
    </row>
    <row r="99" spans="1:8" x14ac:dyDescent="0.25">
      <c r="A99" s="105"/>
      <c r="D99" s="163" t="s">
        <v>468</v>
      </c>
      <c r="E99" s="164">
        <f>SUM(E93:E98)</f>
        <v>0</v>
      </c>
      <c r="F99" s="91"/>
      <c r="G99" s="165" t="s">
        <v>380</v>
      </c>
      <c r="H99" s="290"/>
    </row>
    <row r="100" spans="1:8" x14ac:dyDescent="0.25">
      <c r="A100" s="105"/>
      <c r="E100" s="91"/>
      <c r="F100" s="91"/>
      <c r="G100" s="91"/>
      <c r="H100" s="150"/>
    </row>
    <row r="101" spans="1:8" x14ac:dyDescent="0.25">
      <c r="A101" s="105"/>
      <c r="B101" s="43" t="s">
        <v>469</v>
      </c>
      <c r="E101" s="91"/>
      <c r="F101" s="91"/>
      <c r="G101" s="91"/>
      <c r="H101" s="150"/>
    </row>
    <row r="102" spans="1:8" x14ac:dyDescent="0.25">
      <c r="A102" s="105"/>
      <c r="C102" s="162" t="e">
        <f>IF(H54="Yes", "Complete Analysis", "N/A - Do Not Complete")</f>
        <v>#DIV/0!</v>
      </c>
      <c r="D102" s="285"/>
      <c r="E102" s="262"/>
      <c r="F102" s="90" t="e">
        <f>E102/E108</f>
        <v>#DIV/0!</v>
      </c>
      <c r="G102" s="527"/>
      <c r="H102" s="528"/>
    </row>
    <row r="103" spans="1:8" x14ac:dyDescent="0.25">
      <c r="A103" s="105"/>
      <c r="C103" s="162"/>
      <c r="D103" s="285"/>
      <c r="E103" s="262"/>
      <c r="F103" s="90" t="e">
        <f>E103/E108</f>
        <v>#DIV/0!</v>
      </c>
      <c r="G103" s="527"/>
      <c r="H103" s="528"/>
    </row>
    <row r="104" spans="1:8" x14ac:dyDescent="0.25">
      <c r="A104" s="105"/>
      <c r="C104" s="162"/>
      <c r="D104" s="285"/>
      <c r="E104" s="262"/>
      <c r="F104" s="90" t="e">
        <f>E104/E108</f>
        <v>#DIV/0!</v>
      </c>
      <c r="G104" s="527"/>
      <c r="H104" s="528"/>
    </row>
    <row r="105" spans="1:8" x14ac:dyDescent="0.25">
      <c r="A105" s="105"/>
      <c r="C105" s="162"/>
      <c r="D105" s="285"/>
      <c r="E105" s="262"/>
      <c r="F105" s="90" t="e">
        <f>E105/E108</f>
        <v>#DIV/0!</v>
      </c>
      <c r="G105" s="527"/>
      <c r="H105" s="528"/>
    </row>
    <row r="106" spans="1:8" x14ac:dyDescent="0.25">
      <c r="A106" s="105"/>
      <c r="C106" s="162"/>
      <c r="D106" s="285"/>
      <c r="E106" s="262"/>
      <c r="F106" s="90" t="e">
        <f>E106/E108</f>
        <v>#DIV/0!</v>
      </c>
      <c r="G106" s="527"/>
      <c r="H106" s="528"/>
    </row>
    <row r="107" spans="1:8" x14ac:dyDescent="0.25">
      <c r="A107" s="105"/>
      <c r="C107" s="162"/>
      <c r="D107" s="286"/>
      <c r="E107" s="268"/>
      <c r="F107" s="90" t="e">
        <f>E107/E108</f>
        <v>#DIV/0!</v>
      </c>
      <c r="G107" s="531"/>
      <c r="H107" s="532"/>
    </row>
    <row r="108" spans="1:8" x14ac:dyDescent="0.25">
      <c r="A108" s="105"/>
      <c r="C108" s="162"/>
      <c r="D108" s="163" t="s">
        <v>470</v>
      </c>
      <c r="E108" s="164">
        <f>SUM(E102:E107)</f>
        <v>0</v>
      </c>
      <c r="F108" s="90"/>
      <c r="G108" s="165" t="s">
        <v>380</v>
      </c>
      <c r="H108" s="290"/>
    </row>
    <row r="109" spans="1:8" ht="15.75" thickBot="1" x14ac:dyDescent="0.3">
      <c r="A109" s="120"/>
      <c r="B109" s="95"/>
      <c r="C109" s="168"/>
      <c r="D109" s="169"/>
      <c r="E109" s="169"/>
      <c r="F109" s="170"/>
      <c r="G109" s="96"/>
      <c r="H109" s="171"/>
    </row>
    <row r="110" spans="1:8" ht="15.75" thickBot="1" x14ac:dyDescent="0.3">
      <c r="C110" s="162"/>
      <c r="E110" s="139"/>
      <c r="F110" s="91"/>
      <c r="G110" s="91"/>
      <c r="H110" s="91"/>
    </row>
    <row r="111" spans="1:8" ht="16.5" thickBot="1" x14ac:dyDescent="0.3">
      <c r="A111" s="490" t="s">
        <v>501</v>
      </c>
      <c r="B111" s="491"/>
      <c r="C111" s="491"/>
      <c r="D111" s="491"/>
      <c r="E111" s="491"/>
      <c r="F111" s="491"/>
      <c r="G111" s="491"/>
      <c r="H111" s="492"/>
    </row>
    <row r="112" spans="1:8" ht="15" customHeight="1" x14ac:dyDescent="0.25">
      <c r="A112" s="73" t="s">
        <v>309</v>
      </c>
      <c r="B112" s="74" t="s">
        <v>472</v>
      </c>
      <c r="C112" s="74"/>
      <c r="D112" s="74"/>
      <c r="E112" s="74"/>
      <c r="F112" s="74"/>
      <c r="G112" s="74"/>
      <c r="H112" s="206"/>
    </row>
    <row r="113" spans="1:8" x14ac:dyDescent="0.25">
      <c r="A113" s="105"/>
      <c r="H113" s="75"/>
    </row>
    <row r="114" spans="1:8" x14ac:dyDescent="0.25">
      <c r="A114" s="73"/>
      <c r="B114" s="49" t="s">
        <v>275</v>
      </c>
      <c r="C114" s="77"/>
      <c r="D114" s="77"/>
      <c r="E114" s="560"/>
      <c r="F114" s="560"/>
      <c r="G114" s="560"/>
      <c r="H114" s="561"/>
    </row>
    <row r="115" spans="1:8" x14ac:dyDescent="0.25">
      <c r="A115" s="73"/>
      <c r="C115" s="77"/>
      <c r="D115" s="77"/>
      <c r="E115" s="77"/>
      <c r="F115" s="77"/>
      <c r="G115" s="77"/>
      <c r="H115" s="78"/>
    </row>
    <row r="116" spans="1:8" x14ac:dyDescent="0.25">
      <c r="A116" s="105"/>
      <c r="E116" s="520" t="s">
        <v>346</v>
      </c>
      <c r="F116" s="520"/>
      <c r="G116" s="520"/>
      <c r="H116" s="521"/>
    </row>
    <row r="117" spans="1:8" x14ac:dyDescent="0.25">
      <c r="A117" s="105"/>
      <c r="E117" s="79" t="s">
        <v>311</v>
      </c>
      <c r="F117" s="79" t="s">
        <v>311</v>
      </c>
      <c r="G117" s="79" t="s">
        <v>311</v>
      </c>
      <c r="H117" s="80" t="s">
        <v>311</v>
      </c>
    </row>
    <row r="118" spans="1:8" x14ac:dyDescent="0.25">
      <c r="A118" s="105"/>
      <c r="E118" s="79" t="s">
        <v>449</v>
      </c>
      <c r="F118" s="79" t="s">
        <v>493</v>
      </c>
      <c r="G118" s="79" t="s">
        <v>493</v>
      </c>
      <c r="H118" s="80" t="s">
        <v>452</v>
      </c>
    </row>
    <row r="119" spans="1:8" x14ac:dyDescent="0.25">
      <c r="A119" s="105"/>
      <c r="B119" s="81" t="s">
        <v>431</v>
      </c>
      <c r="C119" s="82"/>
      <c r="D119" s="83"/>
      <c r="E119" s="82" t="s">
        <v>453</v>
      </c>
      <c r="F119" s="82" t="s">
        <v>494</v>
      </c>
      <c r="G119" s="82" t="s">
        <v>495</v>
      </c>
      <c r="H119" s="134" t="s">
        <v>456</v>
      </c>
    </row>
    <row r="120" spans="1:8" ht="21.95" customHeight="1" x14ac:dyDescent="0.25">
      <c r="A120" s="105"/>
      <c r="B120" s="87" t="s">
        <v>354</v>
      </c>
      <c r="C120" s="79"/>
      <c r="D120" s="79"/>
      <c r="E120" s="79"/>
      <c r="F120" s="79"/>
      <c r="G120" s="79"/>
      <c r="H120" s="80"/>
    </row>
    <row r="121" spans="1:8" x14ac:dyDescent="0.25">
      <c r="A121" s="105"/>
      <c r="B121" s="509"/>
      <c r="C121" s="509"/>
      <c r="D121" s="509"/>
      <c r="E121" s="284"/>
      <c r="F121" s="272"/>
      <c r="G121" s="281"/>
      <c r="H121" s="273"/>
    </row>
    <row r="122" spans="1:8" x14ac:dyDescent="0.25">
      <c r="A122" s="105"/>
      <c r="B122" s="503"/>
      <c r="C122" s="503"/>
      <c r="D122" s="503"/>
      <c r="E122" s="284"/>
      <c r="F122" s="272"/>
      <c r="G122" s="281"/>
      <c r="H122" s="273"/>
    </row>
    <row r="123" spans="1:8" x14ac:dyDescent="0.25">
      <c r="A123" s="105"/>
      <c r="B123" s="503"/>
      <c r="C123" s="503"/>
      <c r="D123" s="503"/>
      <c r="E123" s="284"/>
      <c r="F123" s="272"/>
      <c r="G123" s="281"/>
      <c r="H123" s="273"/>
    </row>
    <row r="124" spans="1:8" x14ac:dyDescent="0.25">
      <c r="A124" s="105"/>
      <c r="B124" s="503"/>
      <c r="C124" s="503"/>
      <c r="D124" s="503"/>
      <c r="E124" s="272"/>
      <c r="F124" s="272"/>
      <c r="G124" s="281"/>
      <c r="H124" s="273"/>
    </row>
    <row r="125" spans="1:8" x14ac:dyDescent="0.25">
      <c r="A125" s="105"/>
      <c r="B125" s="503"/>
      <c r="C125" s="503"/>
      <c r="D125" s="503"/>
      <c r="E125" s="272"/>
      <c r="F125" s="272"/>
      <c r="G125" s="281"/>
      <c r="H125" s="273"/>
    </row>
    <row r="126" spans="1:8" x14ac:dyDescent="0.25">
      <c r="A126" s="105"/>
      <c r="B126" s="503"/>
      <c r="C126" s="503"/>
      <c r="D126" s="503"/>
      <c r="E126" s="272"/>
      <c r="F126" s="272"/>
      <c r="G126" s="281"/>
      <c r="H126" s="273"/>
    </row>
    <row r="127" spans="1:8" x14ac:dyDescent="0.25">
      <c r="A127" s="105"/>
      <c r="B127" s="511"/>
      <c r="C127" s="526"/>
      <c r="D127" s="512"/>
      <c r="E127" s="272"/>
      <c r="F127" s="272"/>
      <c r="G127" s="281"/>
      <c r="H127" s="273"/>
    </row>
    <row r="128" spans="1:8" x14ac:dyDescent="0.25">
      <c r="A128" s="105"/>
      <c r="B128" s="511"/>
      <c r="C128" s="526"/>
      <c r="D128" s="512"/>
      <c r="E128" s="272"/>
      <c r="F128" s="272"/>
      <c r="G128" s="281"/>
      <c r="H128" s="273"/>
    </row>
    <row r="129" spans="1:8" x14ac:dyDescent="0.25">
      <c r="A129" s="105"/>
      <c r="B129" s="511"/>
      <c r="C129" s="526"/>
      <c r="D129" s="512"/>
      <c r="E129" s="272"/>
      <c r="F129" s="272"/>
      <c r="G129" s="281"/>
      <c r="H129" s="273"/>
    </row>
    <row r="130" spans="1:8" x14ac:dyDescent="0.25">
      <c r="A130" s="105"/>
      <c r="B130" s="511"/>
      <c r="C130" s="526"/>
      <c r="D130" s="512"/>
      <c r="E130" s="272"/>
      <c r="F130" s="272"/>
      <c r="G130" s="281"/>
      <c r="H130" s="273"/>
    </row>
    <row r="131" spans="1:8" x14ac:dyDescent="0.25">
      <c r="A131" s="105"/>
      <c r="B131" s="563" t="s">
        <v>288</v>
      </c>
      <c r="C131" s="564"/>
      <c r="D131" s="565"/>
      <c r="E131" s="272"/>
      <c r="F131" s="272"/>
      <c r="G131" s="281"/>
      <c r="H131" s="273"/>
    </row>
    <row r="132" spans="1:8" x14ac:dyDescent="0.25">
      <c r="A132" s="105"/>
      <c r="B132" s="503"/>
      <c r="C132" s="503"/>
      <c r="D132" s="503"/>
      <c r="E132" s="272"/>
      <c r="F132" s="272"/>
      <c r="G132" s="281"/>
      <c r="H132" s="273"/>
    </row>
    <row r="133" spans="1:8" ht="21.95" customHeight="1" x14ac:dyDescent="0.25">
      <c r="A133" s="105"/>
      <c r="B133" s="87" t="s">
        <v>355</v>
      </c>
      <c r="C133" s="112"/>
      <c r="D133" s="139"/>
      <c r="E133" s="139"/>
      <c r="F133" s="139"/>
      <c r="G133" s="140"/>
      <c r="H133" s="141"/>
    </row>
    <row r="134" spans="1:8" x14ac:dyDescent="0.25">
      <c r="A134" s="105"/>
      <c r="B134" s="503"/>
      <c r="C134" s="503"/>
      <c r="D134" s="503"/>
      <c r="E134" s="272"/>
      <c r="F134" s="272"/>
      <c r="G134" s="272"/>
      <c r="H134" s="273"/>
    </row>
    <row r="135" spans="1:8" x14ac:dyDescent="0.25">
      <c r="A135" s="105"/>
      <c r="B135" s="514"/>
      <c r="C135" s="566"/>
      <c r="D135" s="515"/>
      <c r="E135" s="272"/>
      <c r="F135" s="272"/>
      <c r="G135" s="272"/>
      <c r="H135" s="273"/>
    </row>
    <row r="136" spans="1:8" x14ac:dyDescent="0.25">
      <c r="A136" s="105"/>
      <c r="B136" s="514"/>
      <c r="C136" s="566"/>
      <c r="D136" s="515"/>
      <c r="E136" s="272"/>
      <c r="F136" s="272"/>
      <c r="G136" s="272"/>
      <c r="H136" s="273"/>
    </row>
    <row r="137" spans="1:8" x14ac:dyDescent="0.25">
      <c r="A137" s="105"/>
      <c r="B137" s="514"/>
      <c r="C137" s="566"/>
      <c r="D137" s="515"/>
      <c r="E137" s="272"/>
      <c r="F137" s="272"/>
      <c r="G137" s="272"/>
      <c r="H137" s="273"/>
    </row>
    <row r="138" spans="1:8" x14ac:dyDescent="0.25">
      <c r="A138" s="105"/>
      <c r="B138" s="514"/>
      <c r="C138" s="566"/>
      <c r="D138" s="515"/>
      <c r="E138" s="272"/>
      <c r="F138" s="272"/>
      <c r="G138" s="272"/>
      <c r="H138" s="273"/>
    </row>
    <row r="139" spans="1:8" x14ac:dyDescent="0.25">
      <c r="A139" s="105"/>
      <c r="B139" s="514"/>
      <c r="C139" s="566"/>
      <c r="D139" s="515"/>
      <c r="E139" s="272"/>
      <c r="F139" s="272"/>
      <c r="G139" s="272"/>
      <c r="H139" s="273"/>
    </row>
    <row r="140" spans="1:8" x14ac:dyDescent="0.25">
      <c r="A140" s="105"/>
      <c r="B140" s="514"/>
      <c r="C140" s="566"/>
      <c r="D140" s="515"/>
      <c r="E140" s="272"/>
      <c r="F140" s="272"/>
      <c r="G140" s="272"/>
      <c r="H140" s="273"/>
    </row>
    <row r="141" spans="1:8" x14ac:dyDescent="0.25">
      <c r="A141" s="105"/>
      <c r="B141" s="514"/>
      <c r="C141" s="566"/>
      <c r="D141" s="515"/>
      <c r="E141" s="272"/>
      <c r="F141" s="272"/>
      <c r="G141" s="272"/>
      <c r="H141" s="273"/>
    </row>
    <row r="142" spans="1:8" x14ac:dyDescent="0.25">
      <c r="A142" s="105"/>
      <c r="B142" s="514"/>
      <c r="C142" s="566"/>
      <c r="D142" s="515"/>
      <c r="E142" s="272"/>
      <c r="F142" s="272"/>
      <c r="G142" s="272"/>
      <c r="H142" s="273"/>
    </row>
    <row r="143" spans="1:8" x14ac:dyDescent="0.25">
      <c r="A143" s="105"/>
      <c r="B143" s="514"/>
      <c r="C143" s="566"/>
      <c r="D143" s="515"/>
      <c r="E143" s="272"/>
      <c r="F143" s="272"/>
      <c r="G143" s="272"/>
      <c r="H143" s="273"/>
    </row>
    <row r="144" spans="1:8" x14ac:dyDescent="0.25">
      <c r="A144" s="105"/>
      <c r="B144" s="563" t="s">
        <v>288</v>
      </c>
      <c r="C144" s="564"/>
      <c r="D144" s="565"/>
      <c r="E144" s="272"/>
      <c r="F144" s="272"/>
      <c r="G144" s="272"/>
      <c r="H144" s="273"/>
    </row>
    <row r="145" spans="1:15" x14ac:dyDescent="0.25">
      <c r="A145" s="105"/>
      <c r="B145" s="503"/>
      <c r="C145" s="503"/>
      <c r="D145" s="503"/>
      <c r="E145" s="272"/>
      <c r="F145" s="272"/>
      <c r="G145" s="272"/>
      <c r="H145" s="273"/>
    </row>
    <row r="146" spans="1:15" x14ac:dyDescent="0.25">
      <c r="A146" s="105"/>
      <c r="B146" s="118"/>
      <c r="C146" s="118"/>
      <c r="D146" s="118"/>
      <c r="E146" s="119"/>
      <c r="F146" s="119"/>
      <c r="G146" s="119"/>
      <c r="H146" s="172"/>
    </row>
    <row r="147" spans="1:15" x14ac:dyDescent="0.25">
      <c r="A147" s="73" t="s">
        <v>314</v>
      </c>
      <c r="B147" s="117" t="s">
        <v>315</v>
      </c>
      <c r="C147" s="118"/>
      <c r="D147" s="118"/>
      <c r="E147" s="119"/>
      <c r="F147" s="119"/>
      <c r="G147" s="119"/>
      <c r="H147" s="172"/>
      <c r="J147" s="138"/>
    </row>
    <row r="148" spans="1:15" x14ac:dyDescent="0.25">
      <c r="A148" s="105"/>
      <c r="B148" s="501"/>
      <c r="C148" s="501"/>
      <c r="D148" s="501"/>
      <c r="E148" s="501"/>
      <c r="F148" s="501"/>
      <c r="G148" s="501"/>
      <c r="H148" s="502"/>
      <c r="I148" s="216"/>
      <c r="J148" s="217"/>
      <c r="K148" s="217"/>
      <c r="L148" s="217"/>
      <c r="M148" s="217"/>
      <c r="N148" s="217"/>
      <c r="O148" s="217"/>
    </row>
    <row r="149" spans="1:15" ht="70.900000000000006" customHeight="1" x14ac:dyDescent="0.25">
      <c r="A149" s="105"/>
      <c r="B149" s="501"/>
      <c r="C149" s="501"/>
      <c r="D149" s="501"/>
      <c r="E149" s="501"/>
      <c r="F149" s="501"/>
      <c r="G149" s="501"/>
      <c r="H149" s="502"/>
      <c r="I149" s="216"/>
      <c r="J149" s="217"/>
      <c r="K149" s="217"/>
      <c r="L149" s="217"/>
      <c r="M149" s="217"/>
      <c r="N149" s="217"/>
      <c r="O149" s="217"/>
    </row>
    <row r="150" spans="1:15" ht="15.75" thickBot="1" x14ac:dyDescent="0.3">
      <c r="A150" s="120"/>
      <c r="B150" s="173"/>
      <c r="C150" s="174"/>
      <c r="D150" s="174"/>
      <c r="E150" s="174"/>
      <c r="F150" s="174"/>
      <c r="G150" s="174"/>
      <c r="H150" s="209"/>
    </row>
    <row r="151" spans="1:15" x14ac:dyDescent="0.25">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45" priority="1">
      <formula>AND($F$11="no",$F$13="no",$F$15="no",$F$17="no")</formula>
    </cfRule>
  </conditionalFormatting>
  <conditionalFormatting sqref="E39:E43 E45:E50 E52:E55 B73:H81 E121:E132 E134:E145">
    <cfRule type="expression" dxfId="44" priority="3">
      <formula>$F$11="no"</formula>
    </cfRule>
  </conditionalFormatting>
  <conditionalFormatting sqref="F39:F43 F45:F50 F52:F55 B83:H90 F121:F132 F134:F145">
    <cfRule type="expression" dxfId="43" priority="5">
      <formula>$F$13="no"</formula>
    </cfRule>
  </conditionalFormatting>
  <conditionalFormatting sqref="G39:G43 G45:G50 G52:G55 B92:H99 G121:G132 G134:G145">
    <cfRule type="expression" dxfId="42" priority="6">
      <formula>$F$15="no"</formula>
    </cfRule>
  </conditionalFormatting>
  <conditionalFormatting sqref="H39:H43 H45:H50 H52:H55 B101:H108 H121:H132 H134:H145">
    <cfRule type="expression" dxfId="41"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3" customWidth="1"/>
    <col min="2" max="2" width="25.7109375" style="43" customWidth="1"/>
    <col min="3" max="3" width="22.7109375" style="43" customWidth="1"/>
    <col min="4" max="4" width="41.42578125" style="218" customWidth="1"/>
    <col min="5" max="12" width="65.42578125" style="43" customWidth="1"/>
    <col min="13" max="14" width="50.28515625" style="43" customWidth="1"/>
    <col min="15" max="15" width="51.140625" style="43" customWidth="1"/>
    <col min="16" max="16384" width="9.14062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502</v>
      </c>
    </row>
    <row r="4" spans="1:15" x14ac:dyDescent="0.25">
      <c r="A4" s="49"/>
      <c r="B4" s="49"/>
      <c r="C4" s="50"/>
      <c r="D4" s="77"/>
    </row>
    <row r="5" spans="1:15" x14ac:dyDescent="0.25">
      <c r="A5" s="49" t="s">
        <v>2</v>
      </c>
      <c r="B5" s="50" t="str">
        <f>'Cover and Instructions'!D4</f>
        <v>CareSource</v>
      </c>
      <c r="C5" s="43" t="s">
        <v>503</v>
      </c>
    </row>
    <row r="6" spans="1:15" x14ac:dyDescent="0.25">
      <c r="A6" s="49" t="s">
        <v>264</v>
      </c>
      <c r="B6" s="50" t="str">
        <f>'Cover and Instructions'!D5</f>
        <v>Title XIX Children</v>
      </c>
    </row>
    <row r="7" spans="1:15" x14ac:dyDescent="0.25">
      <c r="A7" s="49" t="s">
        <v>504</v>
      </c>
      <c r="B7" s="49" t="s">
        <v>505</v>
      </c>
      <c r="C7" s="50"/>
      <c r="D7" s="77"/>
    </row>
    <row r="8" spans="1:15" ht="15.75" thickBot="1" x14ac:dyDescent="0.3">
      <c r="A8" s="49"/>
      <c r="B8" s="49"/>
      <c r="C8" s="50"/>
      <c r="D8" s="219"/>
    </row>
    <row r="9" spans="1:15" ht="34.15" customHeight="1" thickBot="1" x14ac:dyDescent="0.3">
      <c r="A9" s="573" t="s">
        <v>506</v>
      </c>
      <c r="B9" s="574"/>
      <c r="C9" s="581" t="s">
        <v>507</v>
      </c>
      <c r="D9" s="589" t="s">
        <v>508</v>
      </c>
      <c r="E9" s="587" t="s">
        <v>509</v>
      </c>
      <c r="F9" s="588"/>
      <c r="G9" s="587" t="s">
        <v>510</v>
      </c>
      <c r="H9" s="588"/>
      <c r="I9" s="587" t="s">
        <v>511</v>
      </c>
      <c r="J9" s="588"/>
      <c r="K9" s="587" t="s">
        <v>512</v>
      </c>
      <c r="L9" s="588"/>
      <c r="M9" s="584" t="s">
        <v>513</v>
      </c>
      <c r="N9" s="584" t="s">
        <v>514</v>
      </c>
      <c r="O9" s="584" t="s">
        <v>515</v>
      </c>
    </row>
    <row r="10" spans="1:15" x14ac:dyDescent="0.25">
      <c r="A10" s="575"/>
      <c r="B10" s="576"/>
      <c r="C10" s="582"/>
      <c r="D10" s="590"/>
      <c r="E10" s="579" t="s">
        <v>516</v>
      </c>
      <c r="F10" s="580"/>
      <c r="G10" s="579" t="s">
        <v>516</v>
      </c>
      <c r="H10" s="580"/>
      <c r="I10" s="579" t="s">
        <v>516</v>
      </c>
      <c r="J10" s="580"/>
      <c r="K10" s="579" t="s">
        <v>516</v>
      </c>
      <c r="L10" s="580"/>
      <c r="M10" s="585"/>
      <c r="N10" s="585"/>
      <c r="O10" s="585"/>
    </row>
    <row r="11" spans="1:15" ht="46.9" customHeight="1" x14ac:dyDescent="0.25">
      <c r="A11" s="577"/>
      <c r="B11" s="578"/>
      <c r="C11" s="583"/>
      <c r="D11" s="591"/>
      <c r="E11" s="220" t="s">
        <v>74</v>
      </c>
      <c r="F11" s="221" t="s">
        <v>517</v>
      </c>
      <c r="G11" s="220" t="s">
        <v>74</v>
      </c>
      <c r="H11" s="221" t="s">
        <v>517</v>
      </c>
      <c r="I11" s="220" t="s">
        <v>74</v>
      </c>
      <c r="J11" s="221" t="s">
        <v>517</v>
      </c>
      <c r="K11" s="220" t="s">
        <v>74</v>
      </c>
      <c r="L11" s="221" t="s">
        <v>517</v>
      </c>
      <c r="M11" s="586"/>
      <c r="N11" s="586"/>
      <c r="O11" s="586"/>
    </row>
    <row r="12" spans="1:15" ht="189" customHeight="1" x14ac:dyDescent="0.25">
      <c r="A12" s="567" t="s">
        <v>518</v>
      </c>
      <c r="B12" s="568"/>
      <c r="C12" s="232" t="s">
        <v>519</v>
      </c>
      <c r="D12" s="223" t="s">
        <v>154</v>
      </c>
      <c r="E12" s="426" t="s">
        <v>520</v>
      </c>
      <c r="F12" s="427" t="s">
        <v>520</v>
      </c>
      <c r="G12" s="434" t="s">
        <v>520</v>
      </c>
      <c r="H12" s="435" t="s">
        <v>520</v>
      </c>
      <c r="I12" s="422" t="s">
        <v>521</v>
      </c>
      <c r="J12" s="423" t="s">
        <v>521</v>
      </c>
      <c r="K12" s="459" t="s">
        <v>522</v>
      </c>
      <c r="L12" s="460" t="s">
        <v>522</v>
      </c>
      <c r="M12" s="442" t="s">
        <v>523</v>
      </c>
      <c r="N12" s="443" t="s">
        <v>524</v>
      </c>
      <c r="O12" s="442" t="s">
        <v>525</v>
      </c>
    </row>
    <row r="13" spans="1:15" ht="189" customHeight="1" x14ac:dyDescent="0.25">
      <c r="A13" s="569"/>
      <c r="B13" s="570"/>
      <c r="C13" s="224" t="s">
        <v>526</v>
      </c>
      <c r="D13" s="225" t="s">
        <v>154</v>
      </c>
      <c r="E13" s="428" t="s">
        <v>527</v>
      </c>
      <c r="F13" s="429" t="s">
        <v>527</v>
      </c>
      <c r="G13" s="436" t="s">
        <v>527</v>
      </c>
      <c r="H13" s="437" t="s">
        <v>527</v>
      </c>
      <c r="I13" s="424" t="s">
        <v>521</v>
      </c>
      <c r="J13" s="425" t="s">
        <v>521</v>
      </c>
      <c r="K13" s="461" t="s">
        <v>528</v>
      </c>
      <c r="L13" s="461" t="s">
        <v>528</v>
      </c>
      <c r="M13" s="444" t="s">
        <v>529</v>
      </c>
      <c r="N13" s="445" t="s">
        <v>530</v>
      </c>
      <c r="O13" s="444" t="s">
        <v>525</v>
      </c>
    </row>
    <row r="14" spans="1:15" ht="189" customHeight="1" x14ac:dyDescent="0.25">
      <c r="A14" s="569"/>
      <c r="B14" s="570"/>
      <c r="C14" s="224" t="s">
        <v>531</v>
      </c>
      <c r="D14" s="225" t="s">
        <v>154</v>
      </c>
      <c r="E14" s="428" t="s">
        <v>532</v>
      </c>
      <c r="F14" s="429" t="s">
        <v>532</v>
      </c>
      <c r="G14" s="436" t="s">
        <v>533</v>
      </c>
      <c r="H14" s="437" t="s">
        <v>533</v>
      </c>
      <c r="I14" s="424" t="s">
        <v>521</v>
      </c>
      <c r="J14" s="425" t="s">
        <v>521</v>
      </c>
      <c r="K14" s="461" t="s">
        <v>528</v>
      </c>
      <c r="L14" s="461" t="s">
        <v>528</v>
      </c>
      <c r="M14" s="444" t="s">
        <v>534</v>
      </c>
      <c r="N14" s="445" t="s">
        <v>530</v>
      </c>
      <c r="O14" s="444" t="s">
        <v>525</v>
      </c>
    </row>
    <row r="15" spans="1:15" ht="189" customHeight="1" x14ac:dyDescent="0.25">
      <c r="A15" s="569"/>
      <c r="B15" s="570"/>
      <c r="C15" s="224" t="s">
        <v>535</v>
      </c>
      <c r="D15" s="225" t="s">
        <v>154</v>
      </c>
      <c r="E15" s="428" t="s">
        <v>536</v>
      </c>
      <c r="F15" s="429" t="s">
        <v>536</v>
      </c>
      <c r="G15" s="436" t="s">
        <v>536</v>
      </c>
      <c r="H15" s="437" t="s">
        <v>536</v>
      </c>
      <c r="I15" s="424" t="s">
        <v>537</v>
      </c>
      <c r="J15" s="425" t="s">
        <v>521</v>
      </c>
      <c r="K15" s="461" t="s">
        <v>528</v>
      </c>
      <c r="L15" s="461" t="s">
        <v>528</v>
      </c>
      <c r="M15" s="444" t="s">
        <v>538</v>
      </c>
      <c r="N15" s="445" t="s">
        <v>530</v>
      </c>
      <c r="O15" s="444" t="s">
        <v>525</v>
      </c>
    </row>
    <row r="16" spans="1:15" ht="189" customHeight="1" x14ac:dyDescent="0.25">
      <c r="A16" s="569"/>
      <c r="B16" s="570"/>
      <c r="C16" s="224" t="s">
        <v>539</v>
      </c>
      <c r="D16" s="225" t="s">
        <v>154</v>
      </c>
      <c r="E16" s="428" t="s">
        <v>540</v>
      </c>
      <c r="F16" s="429" t="s">
        <v>540</v>
      </c>
      <c r="G16" s="436" t="s">
        <v>540</v>
      </c>
      <c r="H16" s="437" t="s">
        <v>540</v>
      </c>
      <c r="I16" s="424" t="s">
        <v>521</v>
      </c>
      <c r="J16" s="425" t="s">
        <v>521</v>
      </c>
      <c r="K16" s="461" t="s">
        <v>528</v>
      </c>
      <c r="L16" s="461" t="s">
        <v>528</v>
      </c>
      <c r="M16" s="444" t="s">
        <v>541</v>
      </c>
      <c r="N16" s="445" t="s">
        <v>530</v>
      </c>
      <c r="O16" s="444" t="s">
        <v>525</v>
      </c>
    </row>
    <row r="17" spans="1:15" ht="189" customHeight="1" x14ac:dyDescent="0.25">
      <c r="A17" s="569"/>
      <c r="B17" s="570"/>
      <c r="C17" s="224" t="s">
        <v>542</v>
      </c>
      <c r="D17" s="225" t="s">
        <v>154</v>
      </c>
      <c r="E17" s="428" t="s">
        <v>543</v>
      </c>
      <c r="F17" s="429" t="s">
        <v>543</v>
      </c>
      <c r="G17" s="436" t="s">
        <v>543</v>
      </c>
      <c r="H17" s="437" t="s">
        <v>543</v>
      </c>
      <c r="I17" s="424" t="s">
        <v>537</v>
      </c>
      <c r="J17" s="425" t="s">
        <v>521</v>
      </c>
      <c r="K17" s="461" t="s">
        <v>528</v>
      </c>
      <c r="L17" s="461" t="s">
        <v>528</v>
      </c>
      <c r="M17" s="444" t="s">
        <v>544</v>
      </c>
      <c r="N17" s="445" t="s">
        <v>530</v>
      </c>
      <c r="O17" s="444" t="s">
        <v>525</v>
      </c>
    </row>
    <row r="18" spans="1:15" ht="189" customHeight="1" x14ac:dyDescent="0.25">
      <c r="A18" s="569"/>
      <c r="B18" s="570"/>
      <c r="C18" s="224" t="s">
        <v>545</v>
      </c>
      <c r="D18" s="225" t="s">
        <v>154</v>
      </c>
      <c r="E18" s="428" t="s">
        <v>546</v>
      </c>
      <c r="F18" s="429" t="s">
        <v>546</v>
      </c>
      <c r="G18" s="436" t="s">
        <v>547</v>
      </c>
      <c r="H18" s="437" t="s">
        <v>548</v>
      </c>
      <c r="I18" s="424" t="s">
        <v>537</v>
      </c>
      <c r="J18" s="425" t="s">
        <v>537</v>
      </c>
      <c r="K18" s="461" t="s">
        <v>528</v>
      </c>
      <c r="L18" s="461" t="s">
        <v>528</v>
      </c>
      <c r="M18" s="444" t="s">
        <v>549</v>
      </c>
      <c r="N18" s="445" t="s">
        <v>530</v>
      </c>
      <c r="O18" s="444" t="s">
        <v>525</v>
      </c>
    </row>
    <row r="19" spans="1:15" ht="189" customHeight="1" x14ac:dyDescent="0.25">
      <c r="A19" s="569"/>
      <c r="B19" s="570"/>
      <c r="C19" s="224" t="s">
        <v>550</v>
      </c>
      <c r="D19" s="225" t="s">
        <v>155</v>
      </c>
      <c r="E19" s="346"/>
      <c r="F19" s="347"/>
      <c r="G19" s="348"/>
      <c r="H19" s="349"/>
      <c r="I19" s="346"/>
      <c r="J19" s="347"/>
      <c r="K19" s="327"/>
      <c r="L19" s="328"/>
      <c r="M19" s="350" t="s">
        <v>503</v>
      </c>
      <c r="N19" s="351"/>
      <c r="O19" s="350"/>
    </row>
    <row r="20" spans="1:15" ht="189" customHeight="1" x14ac:dyDescent="0.25">
      <c r="A20" s="571"/>
      <c r="B20" s="572"/>
      <c r="C20" s="226" t="s">
        <v>551</v>
      </c>
      <c r="D20" s="231" t="s">
        <v>155</v>
      </c>
      <c r="E20" s="352"/>
      <c r="F20" s="353"/>
      <c r="G20" s="354"/>
      <c r="H20" s="355"/>
      <c r="I20" s="352"/>
      <c r="J20" s="353"/>
      <c r="K20" s="341"/>
      <c r="L20" s="342"/>
      <c r="M20" s="332"/>
      <c r="N20" s="333"/>
      <c r="O20" s="332"/>
    </row>
  </sheetData>
  <sheetProtection algorithmName="SHA-512" hashValue="U8BrAvCeuYeDXb4FOY2wdWsW2mJXfmr8aONgZ1AeYqJw6X52ND3Jj6Oe33a/CIdxtk6SWEux/BsVXLCDsYBmRw==" saltValue="SKuKz/OsSVM2mO33d523wg=="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9:O20">
    <cfRule type="expression" dxfId="40" priority="22">
      <formula>$D$19="no"</formula>
    </cfRule>
  </conditionalFormatting>
  <conditionalFormatting sqref="E20:O20">
    <cfRule type="expression" dxfId="39"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3" customWidth="1"/>
    <col min="2" max="2" width="25.7109375" style="43" customWidth="1"/>
    <col min="3" max="3" width="22.7109375" style="43" customWidth="1"/>
    <col min="4" max="4" width="24.7109375" style="218" customWidth="1"/>
    <col min="5" max="12" width="74.14062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502</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552</v>
      </c>
      <c r="B7" s="49" t="s">
        <v>553</v>
      </c>
      <c r="D7" s="77"/>
    </row>
    <row r="8" spans="1:15" ht="15.75" thickBot="1" x14ac:dyDescent="0.3">
      <c r="D8" s="77"/>
    </row>
    <row r="9" spans="1:15" ht="44.25" customHeight="1" thickBot="1" x14ac:dyDescent="0.3">
      <c r="A9" s="573" t="s">
        <v>506</v>
      </c>
      <c r="B9" s="574"/>
      <c r="C9" s="581" t="s">
        <v>554</v>
      </c>
      <c r="D9" s="589" t="s">
        <v>508</v>
      </c>
      <c r="E9" s="592" t="s">
        <v>509</v>
      </c>
      <c r="F9" s="592"/>
      <c r="G9" s="587" t="s">
        <v>510</v>
      </c>
      <c r="H9" s="588"/>
      <c r="I9" s="587" t="s">
        <v>511</v>
      </c>
      <c r="J9" s="588"/>
      <c r="K9" s="587" t="s">
        <v>512</v>
      </c>
      <c r="L9" s="588"/>
      <c r="M9" s="584" t="s">
        <v>513</v>
      </c>
      <c r="N9" s="584" t="s">
        <v>514</v>
      </c>
      <c r="O9" s="584" t="s">
        <v>515</v>
      </c>
    </row>
    <row r="10" spans="1:15" ht="28.5" customHeight="1" x14ac:dyDescent="0.25">
      <c r="A10" s="575"/>
      <c r="B10" s="576"/>
      <c r="C10" s="582"/>
      <c r="D10" s="590"/>
      <c r="E10" s="593" t="s">
        <v>516</v>
      </c>
      <c r="F10" s="593"/>
      <c r="G10" s="579" t="s">
        <v>516</v>
      </c>
      <c r="H10" s="580"/>
      <c r="I10" s="579" t="s">
        <v>516</v>
      </c>
      <c r="J10" s="580"/>
      <c r="K10" s="579" t="s">
        <v>516</v>
      </c>
      <c r="L10" s="580"/>
      <c r="M10" s="585"/>
      <c r="N10" s="585"/>
      <c r="O10" s="585"/>
    </row>
    <row r="11" spans="1:15" ht="28.5" customHeight="1" x14ac:dyDescent="0.25">
      <c r="A11" s="577"/>
      <c r="B11" s="578"/>
      <c r="C11" s="583"/>
      <c r="D11" s="591"/>
      <c r="E11" s="227" t="s">
        <v>74</v>
      </c>
      <c r="F11" s="228" t="s">
        <v>517</v>
      </c>
      <c r="G11" s="227" t="s">
        <v>74</v>
      </c>
      <c r="H11" s="229" t="s">
        <v>517</v>
      </c>
      <c r="I11" s="227" t="s">
        <v>74</v>
      </c>
      <c r="J11" s="229" t="s">
        <v>517</v>
      </c>
      <c r="K11" s="227" t="s">
        <v>74</v>
      </c>
      <c r="L11" s="229" t="s">
        <v>517</v>
      </c>
      <c r="M11" s="586"/>
      <c r="N11" s="586"/>
      <c r="O11" s="586"/>
    </row>
    <row r="12" spans="1:15" ht="223.5" customHeight="1" x14ac:dyDescent="0.25">
      <c r="A12" s="567" t="s">
        <v>555</v>
      </c>
      <c r="B12" s="568"/>
      <c r="C12" s="224" t="s">
        <v>556</v>
      </c>
      <c r="D12" s="223" t="s">
        <v>154</v>
      </c>
      <c r="E12" s="446" t="s">
        <v>520</v>
      </c>
      <c r="F12" s="447" t="s">
        <v>520</v>
      </c>
      <c r="G12" s="448" t="s">
        <v>520</v>
      </c>
      <c r="H12" s="449" t="s">
        <v>520</v>
      </c>
      <c r="I12" s="450" t="s">
        <v>557</v>
      </c>
      <c r="J12" s="451" t="s">
        <v>557</v>
      </c>
      <c r="K12" s="461" t="s">
        <v>528</v>
      </c>
      <c r="L12" s="461" t="s">
        <v>528</v>
      </c>
      <c r="M12" s="438" t="s">
        <v>558</v>
      </c>
      <c r="N12" s="439" t="s">
        <v>530</v>
      </c>
      <c r="O12" s="438" t="s">
        <v>525</v>
      </c>
    </row>
    <row r="13" spans="1:15" ht="223.5" customHeight="1" x14ac:dyDescent="0.25">
      <c r="A13" s="569"/>
      <c r="B13" s="570"/>
      <c r="C13" s="224" t="s">
        <v>559</v>
      </c>
      <c r="D13" s="230" t="s">
        <v>154</v>
      </c>
      <c r="E13" s="428" t="s">
        <v>560</v>
      </c>
      <c r="F13" s="429" t="s">
        <v>560</v>
      </c>
      <c r="G13" s="432" t="s">
        <v>560</v>
      </c>
      <c r="H13" s="433" t="s">
        <v>560</v>
      </c>
      <c r="I13" s="424" t="s">
        <v>557</v>
      </c>
      <c r="J13" s="425" t="s">
        <v>557</v>
      </c>
      <c r="K13" s="461" t="s">
        <v>528</v>
      </c>
      <c r="L13" s="461" t="s">
        <v>528</v>
      </c>
      <c r="M13" s="440" t="s">
        <v>529</v>
      </c>
      <c r="N13" s="441" t="s">
        <v>530</v>
      </c>
      <c r="O13" s="440" t="s">
        <v>525</v>
      </c>
    </row>
    <row r="14" spans="1:15" ht="223.5" customHeight="1" x14ac:dyDescent="0.25">
      <c r="A14" s="569"/>
      <c r="B14" s="570"/>
      <c r="C14" s="224" t="s">
        <v>561</v>
      </c>
      <c r="D14" s="230" t="s">
        <v>154</v>
      </c>
      <c r="E14" s="428" t="s">
        <v>532</v>
      </c>
      <c r="F14" s="429" t="s">
        <v>532</v>
      </c>
      <c r="G14" s="432" t="s">
        <v>562</v>
      </c>
      <c r="H14" s="433" t="s">
        <v>562</v>
      </c>
      <c r="I14" s="424" t="s">
        <v>521</v>
      </c>
      <c r="J14" s="425" t="s">
        <v>521</v>
      </c>
      <c r="K14" s="461" t="s">
        <v>528</v>
      </c>
      <c r="L14" s="461" t="s">
        <v>528</v>
      </c>
      <c r="M14" s="440" t="s">
        <v>563</v>
      </c>
      <c r="N14" s="441" t="s">
        <v>530</v>
      </c>
      <c r="O14" s="440" t="s">
        <v>525</v>
      </c>
    </row>
    <row r="15" spans="1:15" ht="223.5" customHeight="1" x14ac:dyDescent="0.25">
      <c r="A15" s="569"/>
      <c r="B15" s="570"/>
      <c r="C15" s="224" t="s">
        <v>564</v>
      </c>
      <c r="D15" s="230" t="s">
        <v>154</v>
      </c>
      <c r="E15" s="428" t="s">
        <v>565</v>
      </c>
      <c r="F15" s="429" t="s">
        <v>565</v>
      </c>
      <c r="G15" s="432" t="s">
        <v>565</v>
      </c>
      <c r="H15" s="433" t="s">
        <v>565</v>
      </c>
      <c r="I15" s="424" t="s">
        <v>557</v>
      </c>
      <c r="J15" s="425" t="s">
        <v>566</v>
      </c>
      <c r="K15" s="461" t="s">
        <v>528</v>
      </c>
      <c r="L15" s="461" t="s">
        <v>528</v>
      </c>
      <c r="M15" s="440" t="s">
        <v>567</v>
      </c>
      <c r="N15" s="441" t="s">
        <v>530</v>
      </c>
      <c r="O15" s="440" t="s">
        <v>525</v>
      </c>
    </row>
    <row r="16" spans="1:15" ht="223.5" customHeight="1" x14ac:dyDescent="0.25">
      <c r="A16" s="569"/>
      <c r="B16" s="570"/>
      <c r="C16" s="224" t="s">
        <v>568</v>
      </c>
      <c r="D16" s="230" t="s">
        <v>154</v>
      </c>
      <c r="E16" s="428" t="s">
        <v>569</v>
      </c>
      <c r="F16" s="429" t="s">
        <v>570</v>
      </c>
      <c r="G16" s="432" t="s">
        <v>569</v>
      </c>
      <c r="H16" s="433" t="s">
        <v>571</v>
      </c>
      <c r="I16" s="424" t="s">
        <v>557</v>
      </c>
      <c r="J16" s="425" t="s">
        <v>557</v>
      </c>
      <c r="K16" s="462" t="s">
        <v>572</v>
      </c>
      <c r="L16" s="462" t="s">
        <v>572</v>
      </c>
      <c r="M16" s="440" t="s">
        <v>573</v>
      </c>
      <c r="N16" s="441" t="s">
        <v>530</v>
      </c>
      <c r="O16" s="440" t="s">
        <v>525</v>
      </c>
    </row>
    <row r="17" spans="1:15" ht="223.5" customHeight="1" x14ac:dyDescent="0.25">
      <c r="A17" s="569"/>
      <c r="B17" s="570"/>
      <c r="C17" s="224" t="s">
        <v>574</v>
      </c>
      <c r="D17" s="230" t="s">
        <v>154</v>
      </c>
      <c r="E17" s="428" t="s">
        <v>543</v>
      </c>
      <c r="F17" s="429" t="s">
        <v>543</v>
      </c>
      <c r="G17" s="432" t="s">
        <v>543</v>
      </c>
      <c r="H17" s="433" t="s">
        <v>543</v>
      </c>
      <c r="I17" s="424" t="s">
        <v>557</v>
      </c>
      <c r="J17" s="425" t="s">
        <v>557</v>
      </c>
      <c r="K17" s="461" t="s">
        <v>528</v>
      </c>
      <c r="L17" s="461" t="s">
        <v>528</v>
      </c>
      <c r="M17" s="440" t="s">
        <v>544</v>
      </c>
      <c r="N17" s="441" t="s">
        <v>530</v>
      </c>
      <c r="O17" s="440" t="s">
        <v>525</v>
      </c>
    </row>
    <row r="18" spans="1:15" ht="223.5" customHeight="1" x14ac:dyDescent="0.25">
      <c r="A18" s="569"/>
      <c r="B18" s="570"/>
      <c r="C18" s="224" t="s">
        <v>575</v>
      </c>
      <c r="D18" s="230" t="s">
        <v>154</v>
      </c>
      <c r="E18" s="428" t="s">
        <v>546</v>
      </c>
      <c r="F18" s="429" t="s">
        <v>546</v>
      </c>
      <c r="G18" s="432" t="s">
        <v>547</v>
      </c>
      <c r="H18" s="433" t="s">
        <v>548</v>
      </c>
      <c r="I18" s="424" t="s">
        <v>557</v>
      </c>
      <c r="J18" s="425" t="s">
        <v>557</v>
      </c>
      <c r="K18" s="461" t="s">
        <v>528</v>
      </c>
      <c r="L18" s="461" t="s">
        <v>528</v>
      </c>
      <c r="M18" s="440" t="s">
        <v>576</v>
      </c>
      <c r="N18" s="441" t="s">
        <v>530</v>
      </c>
      <c r="O18" s="440" t="s">
        <v>525</v>
      </c>
    </row>
    <row r="19" spans="1:15" ht="223.5" customHeight="1" x14ac:dyDescent="0.25">
      <c r="A19" s="569"/>
      <c r="B19" s="570"/>
      <c r="C19" s="224" t="s">
        <v>577</v>
      </c>
      <c r="D19" s="230" t="s">
        <v>155</v>
      </c>
      <c r="E19" s="346"/>
      <c r="F19" s="347"/>
      <c r="G19" s="348"/>
      <c r="H19" s="349"/>
      <c r="I19" s="346"/>
      <c r="J19" s="347"/>
      <c r="K19" s="348"/>
      <c r="L19" s="349"/>
      <c r="M19" s="350"/>
      <c r="N19" s="351"/>
      <c r="O19" s="350"/>
    </row>
    <row r="20" spans="1:15" ht="223.5" customHeight="1" x14ac:dyDescent="0.25">
      <c r="A20" s="571"/>
      <c r="B20" s="572"/>
      <c r="C20" s="226" t="s">
        <v>578</v>
      </c>
      <c r="D20" s="231" t="s">
        <v>155</v>
      </c>
      <c r="E20" s="339"/>
      <c r="F20" s="353"/>
      <c r="G20" s="354"/>
      <c r="H20" s="355"/>
      <c r="I20" s="352"/>
      <c r="J20" s="353"/>
      <c r="K20" s="354"/>
      <c r="L20" s="355"/>
      <c r="M20" s="332"/>
      <c r="N20" s="333"/>
      <c r="O20" s="332"/>
    </row>
  </sheetData>
  <sheetProtection algorithmName="SHA-512" hashValue="XMsWzSQX/XMxqLj36669QD0BSPaBS3j7wmUwzRMBMTDWwsg4pc42BWDzT1h5b8bRSmobJ52El0HrqG6qvnk4Bg==" saltValue="JvT4DfK7gqYADIMlDl82+w=="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9:O19">
    <cfRule type="expression" dxfId="38" priority="16">
      <formula>$D$19="no"</formula>
    </cfRule>
  </conditionalFormatting>
  <conditionalFormatting sqref="E20:O20">
    <cfRule type="expression" dxfId="37"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3" customWidth="1"/>
    <col min="2" max="2" width="25.7109375" style="43" customWidth="1"/>
    <col min="3" max="3" width="22.7109375" style="43" customWidth="1"/>
    <col min="4" max="4" width="23.5703125" style="218" customWidth="1"/>
    <col min="5" max="12" width="66.140625" style="43" customWidth="1"/>
    <col min="13" max="14" width="51.140625" style="43" customWidth="1"/>
    <col min="15" max="15" width="56"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18.75" customHeight="1" x14ac:dyDescent="0.35">
      <c r="A3" s="47" t="s">
        <v>502</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579</v>
      </c>
      <c r="B7" s="49" t="s">
        <v>580</v>
      </c>
      <c r="D7" s="77"/>
    </row>
    <row r="8" spans="1:15" ht="15.75" thickBot="1" x14ac:dyDescent="0.3">
      <c r="D8" s="77"/>
    </row>
    <row r="9" spans="1:15" ht="42" customHeight="1" thickBot="1" x14ac:dyDescent="0.3">
      <c r="A9" s="573" t="s">
        <v>506</v>
      </c>
      <c r="B9" s="574"/>
      <c r="C9" s="581" t="s">
        <v>581</v>
      </c>
      <c r="D9" s="589" t="s">
        <v>508</v>
      </c>
      <c r="E9" s="587" t="s">
        <v>509</v>
      </c>
      <c r="F9" s="588"/>
      <c r="G9" s="587" t="s">
        <v>510</v>
      </c>
      <c r="H9" s="588"/>
      <c r="I9" s="587" t="s">
        <v>511</v>
      </c>
      <c r="J9" s="588"/>
      <c r="K9" s="587" t="s">
        <v>512</v>
      </c>
      <c r="L9" s="588"/>
      <c r="M9" s="584" t="s">
        <v>513</v>
      </c>
      <c r="N9" s="584" t="s">
        <v>514</v>
      </c>
      <c r="O9" s="584" t="s">
        <v>582</v>
      </c>
    </row>
    <row r="10" spans="1:15" ht="26.25" customHeight="1" x14ac:dyDescent="0.25">
      <c r="A10" s="575"/>
      <c r="B10" s="576"/>
      <c r="C10" s="582"/>
      <c r="D10" s="590"/>
      <c r="E10" s="579" t="s">
        <v>516</v>
      </c>
      <c r="F10" s="580"/>
      <c r="G10" s="579" t="s">
        <v>516</v>
      </c>
      <c r="H10" s="580"/>
      <c r="I10" s="579" t="s">
        <v>516</v>
      </c>
      <c r="J10" s="580"/>
      <c r="K10" s="579" t="s">
        <v>516</v>
      </c>
      <c r="L10" s="580"/>
      <c r="M10" s="585"/>
      <c r="N10" s="585"/>
      <c r="O10" s="585"/>
    </row>
    <row r="11" spans="1:15" ht="51" customHeight="1" x14ac:dyDescent="0.25">
      <c r="A11" s="577"/>
      <c r="B11" s="578"/>
      <c r="C11" s="583"/>
      <c r="D11" s="591"/>
      <c r="E11" s="220" t="s">
        <v>74</v>
      </c>
      <c r="F11" s="221" t="s">
        <v>517</v>
      </c>
      <c r="G11" s="220" t="s">
        <v>74</v>
      </c>
      <c r="H11" s="221" t="s">
        <v>517</v>
      </c>
      <c r="I11" s="220" t="s">
        <v>74</v>
      </c>
      <c r="J11" s="221" t="s">
        <v>517</v>
      </c>
      <c r="K11" s="220" t="s">
        <v>74</v>
      </c>
      <c r="L11" s="221" t="s">
        <v>517</v>
      </c>
      <c r="M11" s="586"/>
      <c r="N11" s="586"/>
      <c r="O11" s="586"/>
    </row>
    <row r="12" spans="1:15" ht="213" customHeight="1" x14ac:dyDescent="0.25">
      <c r="A12" s="567" t="s">
        <v>583</v>
      </c>
      <c r="B12" s="568"/>
      <c r="C12" s="232" t="s">
        <v>584</v>
      </c>
      <c r="D12" s="233" t="s">
        <v>154</v>
      </c>
      <c r="E12" s="422" t="s">
        <v>585</v>
      </c>
      <c r="F12" s="423" t="s">
        <v>585</v>
      </c>
      <c r="G12" s="430" t="s">
        <v>585</v>
      </c>
      <c r="H12" s="431" t="s">
        <v>586</v>
      </c>
      <c r="I12" s="422" t="s">
        <v>587</v>
      </c>
      <c r="J12" s="423" t="s">
        <v>588</v>
      </c>
      <c r="K12" s="461" t="s">
        <v>528</v>
      </c>
      <c r="L12" s="461" t="s">
        <v>528</v>
      </c>
      <c r="M12" s="423" t="s">
        <v>589</v>
      </c>
      <c r="N12" s="456" t="s">
        <v>530</v>
      </c>
      <c r="O12" s="457" t="s">
        <v>525</v>
      </c>
    </row>
    <row r="13" spans="1:15" ht="213" customHeight="1" x14ac:dyDescent="0.25">
      <c r="A13" s="569"/>
      <c r="B13" s="570"/>
      <c r="C13" s="224" t="s">
        <v>590</v>
      </c>
      <c r="D13" s="234" t="s">
        <v>154</v>
      </c>
      <c r="E13" s="424" t="s">
        <v>527</v>
      </c>
      <c r="F13" s="425" t="s">
        <v>527</v>
      </c>
      <c r="G13" s="432" t="s">
        <v>527</v>
      </c>
      <c r="H13" s="433" t="s">
        <v>527</v>
      </c>
      <c r="I13" s="424" t="s">
        <v>591</v>
      </c>
      <c r="J13" s="425" t="s">
        <v>521</v>
      </c>
      <c r="K13" s="461" t="s">
        <v>528</v>
      </c>
      <c r="L13" s="461" t="s">
        <v>528</v>
      </c>
      <c r="M13" s="440" t="s">
        <v>529</v>
      </c>
      <c r="N13" s="441" t="s">
        <v>530</v>
      </c>
      <c r="O13" s="440" t="s">
        <v>525</v>
      </c>
    </row>
    <row r="14" spans="1:15" ht="213" customHeight="1" x14ac:dyDescent="0.25">
      <c r="A14" s="569"/>
      <c r="B14" s="570"/>
      <c r="C14" s="224" t="s">
        <v>592</v>
      </c>
      <c r="D14" s="234" t="s">
        <v>154</v>
      </c>
      <c r="E14" s="424" t="s">
        <v>593</v>
      </c>
      <c r="F14" s="425" t="s">
        <v>593</v>
      </c>
      <c r="G14" s="432" t="s">
        <v>562</v>
      </c>
      <c r="H14" s="433" t="s">
        <v>562</v>
      </c>
      <c r="I14" s="424" t="s">
        <v>594</v>
      </c>
      <c r="J14" s="425" t="s">
        <v>521</v>
      </c>
      <c r="K14" s="461" t="s">
        <v>528</v>
      </c>
      <c r="L14" s="461" t="s">
        <v>528</v>
      </c>
      <c r="M14" s="440" t="s">
        <v>595</v>
      </c>
      <c r="N14" s="441" t="s">
        <v>530</v>
      </c>
      <c r="O14" s="440" t="s">
        <v>525</v>
      </c>
    </row>
    <row r="15" spans="1:15" ht="213" customHeight="1" x14ac:dyDescent="0.25">
      <c r="A15" s="569"/>
      <c r="B15" s="570"/>
      <c r="C15" s="224" t="s">
        <v>596</v>
      </c>
      <c r="D15" s="234" t="s">
        <v>154</v>
      </c>
      <c r="E15" s="424" t="s">
        <v>536</v>
      </c>
      <c r="F15" s="425" t="s">
        <v>536</v>
      </c>
      <c r="G15" s="432" t="s">
        <v>536</v>
      </c>
      <c r="H15" s="433" t="s">
        <v>536</v>
      </c>
      <c r="I15" s="424" t="s">
        <v>588</v>
      </c>
      <c r="J15" s="425" t="s">
        <v>588</v>
      </c>
      <c r="K15" s="461" t="s">
        <v>528</v>
      </c>
      <c r="L15" s="461" t="s">
        <v>528</v>
      </c>
      <c r="M15" s="440" t="s">
        <v>597</v>
      </c>
      <c r="N15" s="441" t="s">
        <v>530</v>
      </c>
      <c r="O15" s="440" t="s">
        <v>525</v>
      </c>
    </row>
    <row r="16" spans="1:15" ht="213" customHeight="1" x14ac:dyDescent="0.25">
      <c r="A16" s="569"/>
      <c r="B16" s="570"/>
      <c r="C16" s="224" t="s">
        <v>598</v>
      </c>
      <c r="D16" s="234" t="s">
        <v>154</v>
      </c>
      <c r="E16" s="424" t="s">
        <v>599</v>
      </c>
      <c r="F16" s="425" t="s">
        <v>599</v>
      </c>
      <c r="G16" s="432" t="s">
        <v>599</v>
      </c>
      <c r="H16" s="433" t="s">
        <v>599</v>
      </c>
      <c r="I16" s="424" t="s">
        <v>588</v>
      </c>
      <c r="J16" s="425" t="s">
        <v>588</v>
      </c>
      <c r="K16" s="461" t="s">
        <v>528</v>
      </c>
      <c r="L16" s="461" t="s">
        <v>528</v>
      </c>
      <c r="M16" s="440" t="s">
        <v>600</v>
      </c>
      <c r="N16" s="441" t="s">
        <v>530</v>
      </c>
      <c r="O16" s="440" t="s">
        <v>525</v>
      </c>
    </row>
    <row r="17" spans="1:15" ht="213" customHeight="1" x14ac:dyDescent="0.25">
      <c r="A17" s="569"/>
      <c r="B17" s="570"/>
      <c r="C17" s="224" t="s">
        <v>601</v>
      </c>
      <c r="D17" s="234" t="s">
        <v>154</v>
      </c>
      <c r="E17" s="424" t="s">
        <v>602</v>
      </c>
      <c r="F17" s="425" t="s">
        <v>602</v>
      </c>
      <c r="G17" s="432" t="s">
        <v>603</v>
      </c>
      <c r="H17" s="433" t="s">
        <v>603</v>
      </c>
      <c r="I17" s="424" t="s">
        <v>588</v>
      </c>
      <c r="J17" s="425" t="s">
        <v>588</v>
      </c>
      <c r="K17" s="461" t="s">
        <v>528</v>
      </c>
      <c r="L17" s="461" t="s">
        <v>528</v>
      </c>
      <c r="M17" s="440" t="s">
        <v>544</v>
      </c>
      <c r="N17" s="441" t="s">
        <v>530</v>
      </c>
      <c r="O17" s="440" t="s">
        <v>525</v>
      </c>
    </row>
    <row r="18" spans="1:15" ht="213" customHeight="1" x14ac:dyDescent="0.25">
      <c r="A18" s="569"/>
      <c r="B18" s="570"/>
      <c r="C18" s="224" t="s">
        <v>575</v>
      </c>
      <c r="D18" s="234" t="s">
        <v>154</v>
      </c>
      <c r="E18" s="424" t="s">
        <v>546</v>
      </c>
      <c r="F18" s="425" t="s">
        <v>546</v>
      </c>
      <c r="G18" s="432" t="s">
        <v>604</v>
      </c>
      <c r="H18" s="433" t="s">
        <v>605</v>
      </c>
      <c r="I18" s="424" t="s">
        <v>588</v>
      </c>
      <c r="J18" s="425" t="s">
        <v>588</v>
      </c>
      <c r="K18" s="327" t="s">
        <v>528</v>
      </c>
      <c r="L18" s="328" t="s">
        <v>528</v>
      </c>
      <c r="M18" s="440" t="s">
        <v>576</v>
      </c>
      <c r="N18" s="441" t="s">
        <v>530</v>
      </c>
      <c r="O18" s="440" t="s">
        <v>525</v>
      </c>
    </row>
    <row r="19" spans="1:15" ht="213" customHeight="1" x14ac:dyDescent="0.25">
      <c r="A19" s="569"/>
      <c r="B19" s="570"/>
      <c r="C19" s="224" t="s">
        <v>606</v>
      </c>
      <c r="D19" s="234" t="s">
        <v>155</v>
      </c>
      <c r="E19" s="452"/>
      <c r="F19" s="453"/>
      <c r="G19" s="348"/>
      <c r="H19" s="349"/>
      <c r="I19" s="346"/>
      <c r="J19" s="347"/>
      <c r="K19" s="348" t="s">
        <v>528</v>
      </c>
      <c r="L19" s="349" t="s">
        <v>528</v>
      </c>
      <c r="M19" s="454"/>
      <c r="N19" s="455"/>
      <c r="O19" s="454"/>
    </row>
    <row r="20" spans="1:15" ht="213" customHeight="1" x14ac:dyDescent="0.25">
      <c r="A20" s="571"/>
      <c r="B20" s="572"/>
      <c r="C20" s="226" t="s">
        <v>607</v>
      </c>
      <c r="D20" s="235" t="s">
        <v>155</v>
      </c>
      <c r="E20" s="339"/>
      <c r="F20" s="340"/>
      <c r="G20" s="341"/>
      <c r="H20" s="342"/>
      <c r="I20" s="339"/>
      <c r="J20" s="340"/>
      <c r="K20" s="341"/>
      <c r="L20" s="342"/>
      <c r="M20" s="343"/>
      <c r="N20" s="344"/>
      <c r="O20" s="343"/>
    </row>
  </sheetData>
  <sheetProtection algorithmName="SHA-512" hashValue="RtVAmg4yiIiED8PnyTZ/nV2Dtd2KwP7Xbu1vbW6iNxC5m+Vk5nqJriyVqO8k+GoteLBofFGX6TUoX5bH2kU4Vw==" saltValue="hHWA9ZtEd7W3ECCdVJ6MI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20:O20">
    <cfRule type="expression" dxfId="36" priority="6">
      <formula>$D$20="no"</formula>
    </cfRule>
  </conditionalFormatting>
  <conditionalFormatting sqref="G19:L19">
    <cfRule type="expression" dxfId="35" priority="7">
      <formula>$D$19="no"</formula>
    </cfRule>
  </conditionalFormatting>
  <conditionalFormatting sqref="K18:L18">
    <cfRule type="expression" dxfId="34" priority="8">
      <formula>$D$18="no"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3" customWidth="1"/>
    <col min="2" max="2" width="28.140625" style="43" customWidth="1"/>
    <col min="3" max="3" width="27.85546875" style="43" customWidth="1"/>
    <col min="4" max="4" width="26.57031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502</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608</v>
      </c>
      <c r="B7" s="49" t="s">
        <v>609</v>
      </c>
      <c r="D7" s="77"/>
    </row>
    <row r="8" spans="1:15" ht="15.75" thickBot="1" x14ac:dyDescent="0.3">
      <c r="D8" s="77"/>
    </row>
    <row r="9" spans="1:15" x14ac:dyDescent="0.25">
      <c r="A9" s="236" t="s">
        <v>265</v>
      </c>
      <c r="B9" s="237"/>
      <c r="C9" s="237"/>
      <c r="D9" s="238"/>
      <c r="E9" s="239"/>
    </row>
    <row r="10" spans="1:15" ht="15.75" thickBot="1" x14ac:dyDescent="0.3">
      <c r="A10" s="240" t="s">
        <v>266</v>
      </c>
      <c r="B10" s="241"/>
      <c r="C10" s="241"/>
      <c r="D10" s="242"/>
      <c r="E10" s="243"/>
    </row>
    <row r="11" spans="1:15" ht="15.75" thickBot="1" x14ac:dyDescent="0.3">
      <c r="A11" s="244" t="s">
        <v>610</v>
      </c>
      <c r="B11" s="241"/>
      <c r="C11" s="241"/>
      <c r="D11" s="245" t="s">
        <v>155</v>
      </c>
      <c r="E11" s="246" t="str">
        <f>IF(D11="no","Do not complete remainder of this worksheet.","")</f>
        <v>Do not complete remainder of this worksheet.</v>
      </c>
    </row>
    <row r="12" spans="1:15" ht="15.75" thickBot="1" x14ac:dyDescent="0.3">
      <c r="A12" s="247"/>
      <c r="B12" s="248"/>
      <c r="C12" s="248"/>
      <c r="D12" s="249"/>
      <c r="E12" s="250"/>
    </row>
    <row r="13" spans="1:15" ht="15.75" thickBot="1" x14ac:dyDescent="0.3">
      <c r="D13" s="77"/>
    </row>
    <row r="14" spans="1:15" ht="42.75" customHeight="1" thickBot="1" x14ac:dyDescent="0.3">
      <c r="A14" s="573" t="s">
        <v>506</v>
      </c>
      <c r="B14" s="574"/>
      <c r="C14" s="581" t="s">
        <v>611</v>
      </c>
      <c r="D14" s="589" t="s">
        <v>508</v>
      </c>
      <c r="E14" s="587" t="s">
        <v>509</v>
      </c>
      <c r="F14" s="588"/>
      <c r="G14" s="587" t="s">
        <v>510</v>
      </c>
      <c r="H14" s="588"/>
      <c r="I14" s="587" t="s">
        <v>511</v>
      </c>
      <c r="J14" s="588"/>
      <c r="K14" s="587" t="s">
        <v>512</v>
      </c>
      <c r="L14" s="588"/>
      <c r="M14" s="584" t="s">
        <v>513</v>
      </c>
      <c r="N14" s="584" t="s">
        <v>514</v>
      </c>
      <c r="O14" s="584" t="s">
        <v>515</v>
      </c>
    </row>
    <row r="15" spans="1:15" ht="27" customHeight="1" x14ac:dyDescent="0.25">
      <c r="A15" s="575"/>
      <c r="B15" s="576"/>
      <c r="C15" s="582"/>
      <c r="D15" s="590"/>
      <c r="E15" s="579" t="s">
        <v>516</v>
      </c>
      <c r="F15" s="580"/>
      <c r="G15" s="579" t="s">
        <v>516</v>
      </c>
      <c r="H15" s="580"/>
      <c r="I15" s="579" t="s">
        <v>516</v>
      </c>
      <c r="J15" s="580"/>
      <c r="K15" s="579" t="s">
        <v>516</v>
      </c>
      <c r="L15" s="580"/>
      <c r="M15" s="585"/>
      <c r="N15" s="585"/>
      <c r="O15" s="585"/>
    </row>
    <row r="16" spans="1:15" ht="27" customHeight="1" thickBot="1" x14ac:dyDescent="0.3">
      <c r="A16" s="577"/>
      <c r="B16" s="578"/>
      <c r="C16" s="583"/>
      <c r="D16" s="591"/>
      <c r="E16" s="220" t="s">
        <v>74</v>
      </c>
      <c r="F16" s="221" t="s">
        <v>517</v>
      </c>
      <c r="G16" s="220" t="s">
        <v>74</v>
      </c>
      <c r="H16" s="221" t="s">
        <v>517</v>
      </c>
      <c r="I16" s="220" t="s">
        <v>74</v>
      </c>
      <c r="J16" s="221" t="s">
        <v>517</v>
      </c>
      <c r="K16" s="220" t="s">
        <v>74</v>
      </c>
      <c r="L16" s="221" t="s">
        <v>517</v>
      </c>
      <c r="M16" s="586"/>
      <c r="N16" s="586"/>
      <c r="O16" s="586"/>
    </row>
    <row r="17" spans="1:15" ht="85.5" customHeight="1" x14ac:dyDescent="0.25">
      <c r="A17" s="594" t="s">
        <v>612</v>
      </c>
      <c r="B17" s="595"/>
      <c r="C17" s="232" t="s">
        <v>613</v>
      </c>
      <c r="D17" s="233"/>
      <c r="E17" s="334"/>
      <c r="F17" s="335"/>
      <c r="G17" s="336"/>
      <c r="H17" s="337"/>
      <c r="I17" s="334"/>
      <c r="J17" s="335"/>
      <c r="K17" s="336"/>
      <c r="L17" s="337"/>
      <c r="M17" s="331"/>
      <c r="N17" s="345"/>
      <c r="O17" s="338"/>
    </row>
    <row r="18" spans="1:15" ht="85.5" customHeight="1" x14ac:dyDescent="0.25">
      <c r="A18" s="596"/>
      <c r="B18" s="597"/>
      <c r="C18" s="224" t="s">
        <v>614</v>
      </c>
      <c r="D18" s="251"/>
      <c r="E18" s="307"/>
      <c r="F18" s="308"/>
      <c r="G18" s="309"/>
      <c r="H18" s="310"/>
      <c r="I18" s="307"/>
      <c r="J18" s="308"/>
      <c r="K18" s="309"/>
      <c r="L18" s="310"/>
      <c r="M18" s="311"/>
      <c r="N18" s="312"/>
      <c r="O18" s="311"/>
    </row>
    <row r="19" spans="1:15" ht="85.5" customHeight="1" x14ac:dyDescent="0.25">
      <c r="A19" s="596"/>
      <c r="B19" s="597"/>
      <c r="C19" s="224" t="s">
        <v>615</v>
      </c>
      <c r="D19" s="251"/>
      <c r="E19" s="307"/>
      <c r="F19" s="308"/>
      <c r="G19" s="309"/>
      <c r="H19" s="310"/>
      <c r="I19" s="307"/>
      <c r="J19" s="308"/>
      <c r="K19" s="309"/>
      <c r="L19" s="310"/>
      <c r="M19" s="311"/>
      <c r="N19" s="312"/>
      <c r="O19" s="311"/>
    </row>
    <row r="20" spans="1:15" ht="85.5" customHeight="1" x14ac:dyDescent="0.25">
      <c r="A20" s="596"/>
      <c r="B20" s="597"/>
      <c r="C20" s="224" t="s">
        <v>616</v>
      </c>
      <c r="D20" s="251"/>
      <c r="E20" s="307"/>
      <c r="F20" s="308"/>
      <c r="G20" s="309"/>
      <c r="H20" s="310"/>
      <c r="I20" s="307"/>
      <c r="J20" s="308"/>
      <c r="K20" s="309"/>
      <c r="L20" s="310"/>
      <c r="M20" s="311"/>
      <c r="N20" s="312"/>
      <c r="O20" s="311"/>
    </row>
    <row r="21" spans="1:15" ht="85.5" customHeight="1" x14ac:dyDescent="0.25">
      <c r="A21" s="596"/>
      <c r="B21" s="597"/>
      <c r="C21" s="224" t="s">
        <v>617</v>
      </c>
      <c r="D21" s="251"/>
      <c r="E21" s="307"/>
      <c r="F21" s="308"/>
      <c r="G21" s="309"/>
      <c r="H21" s="310"/>
      <c r="I21" s="307"/>
      <c r="J21" s="308"/>
      <c r="K21" s="309"/>
      <c r="L21" s="310"/>
      <c r="M21" s="311"/>
      <c r="N21" s="312"/>
      <c r="O21" s="311"/>
    </row>
    <row r="22" spans="1:15" ht="85.5" customHeight="1" x14ac:dyDescent="0.25">
      <c r="A22" s="596"/>
      <c r="B22" s="597"/>
      <c r="C22" s="224" t="s">
        <v>618</v>
      </c>
      <c r="D22" s="251"/>
      <c r="E22" s="307"/>
      <c r="F22" s="308"/>
      <c r="G22" s="309"/>
      <c r="H22" s="310"/>
      <c r="I22" s="307"/>
      <c r="J22" s="308"/>
      <c r="K22" s="309"/>
      <c r="L22" s="310"/>
      <c r="M22" s="311"/>
      <c r="N22" s="312"/>
      <c r="O22" s="311"/>
    </row>
    <row r="23" spans="1:15" ht="85.5" customHeight="1" x14ac:dyDescent="0.25">
      <c r="A23" s="596"/>
      <c r="B23" s="597"/>
      <c r="C23" s="224" t="s">
        <v>619</v>
      </c>
      <c r="D23" s="251"/>
      <c r="E23" s="307"/>
      <c r="F23" s="308"/>
      <c r="G23" s="309"/>
      <c r="H23" s="310"/>
      <c r="I23" s="307"/>
      <c r="J23" s="308"/>
      <c r="K23" s="309"/>
      <c r="L23" s="310"/>
      <c r="M23" s="311"/>
      <c r="N23" s="312"/>
      <c r="O23" s="311"/>
    </row>
    <row r="24" spans="1:15" ht="85.5" customHeight="1" x14ac:dyDescent="0.25">
      <c r="A24" s="596"/>
      <c r="B24" s="597"/>
      <c r="C24" s="224" t="s">
        <v>620</v>
      </c>
      <c r="D24" s="251"/>
      <c r="E24" s="307"/>
      <c r="F24" s="308"/>
      <c r="G24" s="309"/>
      <c r="H24" s="310"/>
      <c r="I24" s="307"/>
      <c r="J24" s="308"/>
      <c r="K24" s="309"/>
      <c r="L24" s="310"/>
      <c r="M24" s="311"/>
      <c r="N24" s="312"/>
      <c r="O24" s="311"/>
    </row>
    <row r="25" spans="1:15" ht="85.5" customHeight="1" x14ac:dyDescent="0.25">
      <c r="A25" s="596"/>
      <c r="B25" s="597"/>
      <c r="C25" s="224" t="s">
        <v>621</v>
      </c>
      <c r="D25" s="234"/>
      <c r="E25" s="307"/>
      <c r="F25" s="308"/>
      <c r="G25" s="309"/>
      <c r="H25" s="310"/>
      <c r="I25" s="307"/>
      <c r="J25" s="308"/>
      <c r="K25" s="309"/>
      <c r="L25" s="310"/>
      <c r="M25" s="311"/>
      <c r="N25" s="312"/>
      <c r="O25" s="311"/>
    </row>
    <row r="26" spans="1:15" ht="85.5" customHeight="1" thickBot="1" x14ac:dyDescent="0.3">
      <c r="A26" s="598"/>
      <c r="B26" s="599"/>
      <c r="C26" s="226" t="s">
        <v>622</v>
      </c>
      <c r="D26" s="252"/>
      <c r="E26" s="313"/>
      <c r="F26" s="314"/>
      <c r="G26" s="315"/>
      <c r="H26" s="316"/>
      <c r="I26" s="313"/>
      <c r="J26" s="314"/>
      <c r="K26" s="315"/>
      <c r="L26" s="316"/>
      <c r="M26" s="317"/>
      <c r="N26" s="318"/>
      <c r="O26" s="317"/>
    </row>
  </sheetData>
  <sheetProtection algorithmName="SHA-512" hashValue="to1qkh9LnVafK848XqtVFjpb7ycXFAV5p64MUtjATkFxyk6A6dwRs0HDKso6x29Xz7rRHLkNplekH0vpPXBUjA==" saltValue="KgcRG3BT8ekTNf3JB8A0Rg=="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3" priority="1">
      <formula>$D$11="no"</formula>
    </cfRule>
  </conditionalFormatting>
  <conditionalFormatting sqref="E17:O17">
    <cfRule type="expression" dxfId="32" priority="22">
      <formula>$D$17="no"</formula>
    </cfRule>
  </conditionalFormatting>
  <conditionalFormatting sqref="E18:O18">
    <cfRule type="expression" dxfId="31" priority="21">
      <formula>$D$18="no"</formula>
    </cfRule>
  </conditionalFormatting>
  <conditionalFormatting sqref="E19:O19">
    <cfRule type="expression" dxfId="30" priority="20">
      <formula>$D$19="no"</formula>
    </cfRule>
  </conditionalFormatting>
  <conditionalFormatting sqref="E20:O20">
    <cfRule type="expression" dxfId="29" priority="19">
      <formula>$D$20="no"</formula>
    </cfRule>
  </conditionalFormatting>
  <conditionalFormatting sqref="E21:O21">
    <cfRule type="expression" dxfId="28" priority="18">
      <formula>$D$21="no"</formula>
    </cfRule>
  </conditionalFormatting>
  <conditionalFormatting sqref="E22:O22">
    <cfRule type="expression" dxfId="27" priority="17">
      <formula>$D$22="no"</formula>
    </cfRule>
  </conditionalFormatting>
  <conditionalFormatting sqref="E23:O23">
    <cfRule type="expression" dxfId="26" priority="16">
      <formula>$D$23="no"</formula>
    </cfRule>
  </conditionalFormatting>
  <conditionalFormatting sqref="E24:O24">
    <cfRule type="expression" dxfId="25" priority="15">
      <formula>$D$24="no"</formula>
    </cfRule>
  </conditionalFormatting>
  <conditionalFormatting sqref="E25:O25">
    <cfRule type="expression" dxfId="24" priority="14">
      <formula>$D$25="no"</formula>
    </cfRule>
  </conditionalFormatting>
  <conditionalFormatting sqref="E26:O26">
    <cfRule type="expression" dxfId="23"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3" customWidth="1"/>
    <col min="2" max="2" width="27.140625" style="43" customWidth="1"/>
    <col min="3" max="3" width="32.85546875" style="43" customWidth="1"/>
    <col min="4" max="4" width="24.28515625" style="218" customWidth="1"/>
    <col min="5" max="12" width="42.7109375" style="43" customWidth="1"/>
    <col min="13" max="15" width="51.140625" style="43" customWidth="1"/>
    <col min="16" max="16384" width="8.85546875" style="43"/>
  </cols>
  <sheetData>
    <row r="1" spans="1:15" ht="18.75" customHeight="1" x14ac:dyDescent="0.3">
      <c r="A1" s="42" t="str">
        <f>'Cover and Instructions'!A1</f>
        <v>Georgia Families MHPAEA Parity</v>
      </c>
      <c r="E1" s="44" t="s">
        <v>59</v>
      </c>
    </row>
    <row r="2" spans="1:15" ht="26.25" x14ac:dyDescent="0.4">
      <c r="A2" s="45" t="s">
        <v>1</v>
      </c>
    </row>
    <row r="3" spans="1:15" ht="21" x14ac:dyDescent="0.35">
      <c r="A3" s="47" t="s">
        <v>502</v>
      </c>
    </row>
    <row r="4" spans="1:15" x14ac:dyDescent="0.25">
      <c r="D4" s="77"/>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623</v>
      </c>
      <c r="B7" s="49" t="s">
        <v>624</v>
      </c>
      <c r="D7" s="77"/>
    </row>
    <row r="8" spans="1:15" x14ac:dyDescent="0.25">
      <c r="D8" s="77"/>
    </row>
    <row r="9" spans="1:15" ht="15.75" thickBot="1" x14ac:dyDescent="0.3">
      <c r="D9" s="77"/>
    </row>
    <row r="10" spans="1:15" x14ac:dyDescent="0.25">
      <c r="A10" s="236" t="s">
        <v>265</v>
      </c>
      <c r="B10" s="237"/>
      <c r="C10" s="237"/>
      <c r="D10" s="238"/>
      <c r="E10" s="239"/>
    </row>
    <row r="11" spans="1:15" ht="15.75" thickBot="1" x14ac:dyDescent="0.3">
      <c r="A11" s="240" t="s">
        <v>266</v>
      </c>
      <c r="B11" s="241"/>
      <c r="C11" s="241"/>
      <c r="D11" s="242"/>
      <c r="E11" s="243"/>
    </row>
    <row r="12" spans="1:15" ht="15.75" thickBot="1" x14ac:dyDescent="0.3">
      <c r="A12" s="244" t="s">
        <v>625</v>
      </c>
      <c r="B12" s="241"/>
      <c r="C12" s="241"/>
      <c r="D12" s="245" t="s">
        <v>155</v>
      </c>
      <c r="E12" s="246" t="str">
        <f>IF(D12="no","Do not complete remainder of this worksheet.","")</f>
        <v>Do not complete remainder of this worksheet.</v>
      </c>
    </row>
    <row r="13" spans="1:15" ht="15.75" thickBot="1" x14ac:dyDescent="0.3">
      <c r="A13" s="247"/>
      <c r="B13" s="248"/>
      <c r="C13" s="248"/>
      <c r="D13" s="249"/>
      <c r="E13" s="250"/>
    </row>
    <row r="14" spans="1:15" ht="15.75" thickBot="1" x14ac:dyDescent="0.3">
      <c r="D14" s="77"/>
    </row>
    <row r="15" spans="1:15" ht="42.75" customHeight="1" thickBot="1" x14ac:dyDescent="0.3">
      <c r="A15" s="573" t="s">
        <v>506</v>
      </c>
      <c r="B15" s="574"/>
      <c r="C15" s="581" t="s">
        <v>626</v>
      </c>
      <c r="D15" s="589" t="s">
        <v>508</v>
      </c>
      <c r="E15" s="587" t="s">
        <v>509</v>
      </c>
      <c r="F15" s="588"/>
      <c r="G15" s="587" t="s">
        <v>510</v>
      </c>
      <c r="H15" s="588"/>
      <c r="I15" s="587" t="s">
        <v>511</v>
      </c>
      <c r="J15" s="588"/>
      <c r="K15" s="587" t="s">
        <v>512</v>
      </c>
      <c r="L15" s="588"/>
      <c r="M15" s="584" t="s">
        <v>513</v>
      </c>
      <c r="N15" s="584" t="s">
        <v>514</v>
      </c>
      <c r="O15" s="584" t="s">
        <v>515</v>
      </c>
    </row>
    <row r="16" spans="1:15" ht="28.5" customHeight="1" x14ac:dyDescent="0.25">
      <c r="A16" s="575"/>
      <c r="B16" s="576"/>
      <c r="C16" s="582"/>
      <c r="D16" s="590"/>
      <c r="E16" s="579" t="s">
        <v>516</v>
      </c>
      <c r="F16" s="580"/>
      <c r="G16" s="579" t="s">
        <v>516</v>
      </c>
      <c r="H16" s="580"/>
      <c r="I16" s="579" t="s">
        <v>516</v>
      </c>
      <c r="J16" s="580"/>
      <c r="K16" s="579" t="s">
        <v>516</v>
      </c>
      <c r="L16" s="580"/>
      <c r="M16" s="585"/>
      <c r="N16" s="585"/>
      <c r="O16" s="585"/>
    </row>
    <row r="17" spans="1:15" ht="28.5" customHeight="1" thickBot="1" x14ac:dyDescent="0.3">
      <c r="A17" s="577"/>
      <c r="B17" s="578"/>
      <c r="C17" s="583"/>
      <c r="D17" s="591"/>
      <c r="E17" s="220" t="s">
        <v>74</v>
      </c>
      <c r="F17" s="221" t="s">
        <v>517</v>
      </c>
      <c r="G17" s="220" t="s">
        <v>74</v>
      </c>
      <c r="H17" s="221" t="s">
        <v>517</v>
      </c>
      <c r="I17" s="220" t="s">
        <v>74</v>
      </c>
      <c r="J17" s="221" t="s">
        <v>517</v>
      </c>
      <c r="K17" s="220" t="s">
        <v>74</v>
      </c>
      <c r="L17" s="221" t="s">
        <v>517</v>
      </c>
      <c r="M17" s="586"/>
      <c r="N17" s="586"/>
      <c r="O17" s="586"/>
    </row>
    <row r="18" spans="1:15" ht="67.5" customHeight="1" x14ac:dyDescent="0.25">
      <c r="A18" s="594" t="s">
        <v>627</v>
      </c>
      <c r="B18" s="595"/>
      <c r="C18" s="232" t="s">
        <v>613</v>
      </c>
      <c r="D18" s="233"/>
      <c r="E18" s="334"/>
      <c r="F18" s="335"/>
      <c r="G18" s="336"/>
      <c r="H18" s="337"/>
      <c r="I18" s="334"/>
      <c r="J18" s="335"/>
      <c r="K18" s="336"/>
      <c r="L18" s="337"/>
      <c r="M18" s="331"/>
      <c r="N18" s="345"/>
      <c r="O18" s="338"/>
    </row>
    <row r="19" spans="1:15" ht="67.5" customHeight="1" x14ac:dyDescent="0.25">
      <c r="A19" s="596"/>
      <c r="B19" s="597"/>
      <c r="C19" s="224" t="s">
        <v>614</v>
      </c>
      <c r="D19" s="251"/>
      <c r="E19" s="307"/>
      <c r="F19" s="308"/>
      <c r="G19" s="309"/>
      <c r="H19" s="310"/>
      <c r="I19" s="307"/>
      <c r="J19" s="308"/>
      <c r="K19" s="309"/>
      <c r="L19" s="310"/>
      <c r="M19" s="311"/>
      <c r="N19" s="312"/>
      <c r="O19" s="311"/>
    </row>
    <row r="20" spans="1:15" ht="67.5" customHeight="1" x14ac:dyDescent="0.25">
      <c r="A20" s="596"/>
      <c r="B20" s="597"/>
      <c r="C20" s="224" t="s">
        <v>615</v>
      </c>
      <c r="D20" s="251"/>
      <c r="E20" s="307"/>
      <c r="F20" s="308"/>
      <c r="G20" s="309"/>
      <c r="H20" s="310"/>
      <c r="I20" s="307"/>
      <c r="J20" s="308"/>
      <c r="K20" s="309"/>
      <c r="L20" s="310"/>
      <c r="M20" s="311"/>
      <c r="N20" s="312"/>
      <c r="O20" s="311"/>
    </row>
    <row r="21" spans="1:15" ht="67.5" customHeight="1" x14ac:dyDescent="0.25">
      <c r="A21" s="596"/>
      <c r="B21" s="597"/>
      <c r="C21" s="224" t="s">
        <v>616</v>
      </c>
      <c r="D21" s="251"/>
      <c r="E21" s="307"/>
      <c r="F21" s="308"/>
      <c r="G21" s="309"/>
      <c r="H21" s="310"/>
      <c r="I21" s="307"/>
      <c r="J21" s="308"/>
      <c r="K21" s="309"/>
      <c r="L21" s="310"/>
      <c r="M21" s="311"/>
      <c r="N21" s="312"/>
      <c r="O21" s="311"/>
    </row>
    <row r="22" spans="1:15" ht="67.5" customHeight="1" x14ac:dyDescent="0.25">
      <c r="A22" s="596"/>
      <c r="B22" s="597"/>
      <c r="C22" s="224" t="s">
        <v>617</v>
      </c>
      <c r="D22" s="251"/>
      <c r="E22" s="307"/>
      <c r="F22" s="308"/>
      <c r="G22" s="309"/>
      <c r="H22" s="310"/>
      <c r="I22" s="307"/>
      <c r="J22" s="308"/>
      <c r="K22" s="309"/>
      <c r="L22" s="310"/>
      <c r="M22" s="311"/>
      <c r="N22" s="312"/>
      <c r="O22" s="311"/>
    </row>
    <row r="23" spans="1:15" ht="67.5" customHeight="1" x14ac:dyDescent="0.25">
      <c r="A23" s="596"/>
      <c r="B23" s="597"/>
      <c r="C23" s="224" t="s">
        <v>618</v>
      </c>
      <c r="D23" s="251"/>
      <c r="E23" s="307"/>
      <c r="F23" s="308"/>
      <c r="G23" s="309"/>
      <c r="H23" s="310"/>
      <c r="I23" s="307"/>
      <c r="J23" s="308"/>
      <c r="K23" s="309"/>
      <c r="L23" s="310"/>
      <c r="M23" s="311"/>
      <c r="N23" s="312"/>
      <c r="O23" s="311"/>
    </row>
    <row r="24" spans="1:15" ht="67.5" customHeight="1" x14ac:dyDescent="0.25">
      <c r="A24" s="596"/>
      <c r="B24" s="597"/>
      <c r="C24" s="224" t="s">
        <v>619</v>
      </c>
      <c r="D24" s="251"/>
      <c r="E24" s="307"/>
      <c r="F24" s="308"/>
      <c r="G24" s="309"/>
      <c r="H24" s="310"/>
      <c r="I24" s="307"/>
      <c r="J24" s="308"/>
      <c r="K24" s="309"/>
      <c r="L24" s="310"/>
      <c r="M24" s="311"/>
      <c r="N24" s="312"/>
      <c r="O24" s="311"/>
    </row>
    <row r="25" spans="1:15" ht="67.5" customHeight="1" x14ac:dyDescent="0.25">
      <c r="A25" s="596"/>
      <c r="B25" s="597"/>
      <c r="C25" s="224" t="s">
        <v>620</v>
      </c>
      <c r="D25" s="251"/>
      <c r="E25" s="307"/>
      <c r="F25" s="308"/>
      <c r="G25" s="309"/>
      <c r="H25" s="310"/>
      <c r="I25" s="307"/>
      <c r="J25" s="308"/>
      <c r="K25" s="309"/>
      <c r="L25" s="310"/>
      <c r="M25" s="311"/>
      <c r="N25" s="312"/>
      <c r="O25" s="311"/>
    </row>
    <row r="26" spans="1:15" ht="67.5" customHeight="1" x14ac:dyDescent="0.25">
      <c r="A26" s="596"/>
      <c r="B26" s="597"/>
      <c r="C26" s="224" t="s">
        <v>621</v>
      </c>
      <c r="D26" s="234"/>
      <c r="E26" s="307"/>
      <c r="F26" s="308"/>
      <c r="G26" s="309"/>
      <c r="H26" s="310"/>
      <c r="I26" s="307"/>
      <c r="J26" s="308"/>
      <c r="K26" s="309"/>
      <c r="L26" s="310"/>
      <c r="M26" s="311"/>
      <c r="N26" s="312"/>
      <c r="O26" s="311"/>
    </row>
    <row r="27" spans="1:15" ht="67.5" customHeight="1" thickBot="1" x14ac:dyDescent="0.3">
      <c r="A27" s="598"/>
      <c r="B27" s="599"/>
      <c r="C27" s="226" t="s">
        <v>622</v>
      </c>
      <c r="D27" s="252"/>
      <c r="E27" s="313"/>
      <c r="F27" s="314"/>
      <c r="G27" s="315"/>
      <c r="H27" s="316"/>
      <c r="I27" s="313"/>
      <c r="J27" s="314"/>
      <c r="K27" s="315"/>
      <c r="L27" s="316"/>
      <c r="M27" s="317"/>
      <c r="N27" s="318"/>
      <c r="O27" s="317"/>
    </row>
  </sheetData>
  <sheetProtection algorithmName="SHA-512" hashValue="5YTdUnIlTo7IQAh3cGKQpsz9i1k6q1aJFXO9nSqQnrNWqbtxlXVqLhAZy264r3PzpOJTzm/z1LEba8QqvPKoFA==" saltValue="tKOU0mUFHuLY/YZyhcaEKg=="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22" priority="1">
      <formula>$D$12="no"</formula>
    </cfRule>
  </conditionalFormatting>
  <conditionalFormatting sqref="E18:O18">
    <cfRule type="expression" dxfId="21" priority="21">
      <formula>$D$18="no"</formula>
    </cfRule>
  </conditionalFormatting>
  <conditionalFormatting sqref="E19:O19">
    <cfRule type="expression" dxfId="20" priority="20">
      <formula>$D$19="no"</formula>
    </cfRule>
  </conditionalFormatting>
  <conditionalFormatting sqref="E20:O20">
    <cfRule type="expression" dxfId="19" priority="19">
      <formula>$D$20="no"</formula>
    </cfRule>
  </conditionalFormatting>
  <conditionalFormatting sqref="E21:O21">
    <cfRule type="expression" dxfId="18" priority="18">
      <formula>$D$21="no"</formula>
    </cfRule>
  </conditionalFormatting>
  <conditionalFormatting sqref="E22:O22">
    <cfRule type="expression" dxfId="17" priority="17">
      <formula>$D$22="no"</formula>
    </cfRule>
  </conditionalFormatting>
  <conditionalFormatting sqref="E23:O23">
    <cfRule type="expression" dxfId="16" priority="16">
      <formula>$D$23="no"</formula>
    </cfRule>
  </conditionalFormatting>
  <conditionalFormatting sqref="E24:O24">
    <cfRule type="expression" dxfId="15" priority="15">
      <formula>$D$24="no"</formula>
    </cfRule>
  </conditionalFormatting>
  <conditionalFormatting sqref="E25:O25">
    <cfRule type="expression" dxfId="14" priority="14">
      <formula>$D$25="no"</formula>
    </cfRule>
  </conditionalFormatting>
  <conditionalFormatting sqref="E26:O26">
    <cfRule type="expression" dxfId="13" priority="13">
      <formula>$D$26="no"</formula>
    </cfRule>
  </conditionalFormatting>
  <conditionalFormatting sqref="E27:O27">
    <cfRule type="expression" dxfId="12"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3" customWidth="1"/>
    <col min="2" max="2" width="25.7109375" style="43" customWidth="1"/>
    <col min="3" max="3" width="24.42578125" style="43" customWidth="1"/>
    <col min="4" max="4" width="28.85546875" style="218" customWidth="1"/>
    <col min="5" max="6" width="85" style="43" customWidth="1"/>
    <col min="7" max="8" width="51.140625" style="43" customWidth="1"/>
    <col min="9" max="9" width="48.7109375" style="43" customWidth="1"/>
    <col min="10" max="16384" width="8.85546875" style="43"/>
  </cols>
  <sheetData>
    <row r="1" spans="1:9" ht="18.75" customHeight="1" x14ac:dyDescent="0.3">
      <c r="A1" s="42" t="str">
        <f>'Cover and Instructions'!A1</f>
        <v>Georgia Families MHPAEA Parity</v>
      </c>
      <c r="E1" s="44" t="s">
        <v>59</v>
      </c>
    </row>
    <row r="2" spans="1:9" ht="26.25" x14ac:dyDescent="0.4">
      <c r="A2" s="45" t="s">
        <v>1</v>
      </c>
    </row>
    <row r="3" spans="1:9" ht="21" x14ac:dyDescent="0.35">
      <c r="A3" s="47" t="s">
        <v>502</v>
      </c>
    </row>
    <row r="4" spans="1:9" x14ac:dyDescent="0.25">
      <c r="D4" s="77"/>
    </row>
    <row r="5" spans="1:9" x14ac:dyDescent="0.25">
      <c r="A5" s="49" t="s">
        <v>2</v>
      </c>
      <c r="B5" s="50" t="str">
        <f>'Cover and Instructions'!D4</f>
        <v>CareSource</v>
      </c>
      <c r="C5" s="50"/>
    </row>
    <row r="6" spans="1:9" x14ac:dyDescent="0.25">
      <c r="A6" s="49" t="s">
        <v>264</v>
      </c>
      <c r="B6" s="50" t="str">
        <f>'Cover and Instructions'!D5</f>
        <v>Title XIX Children</v>
      </c>
      <c r="C6" s="50"/>
    </row>
    <row r="7" spans="1:9" x14ac:dyDescent="0.25">
      <c r="A7" s="49" t="s">
        <v>628</v>
      </c>
      <c r="B7" s="49" t="s">
        <v>629</v>
      </c>
      <c r="D7" s="77"/>
    </row>
    <row r="8" spans="1:9" ht="15.75" thickBot="1" x14ac:dyDescent="0.3">
      <c r="D8" s="77"/>
    </row>
    <row r="9" spans="1:9" ht="48" customHeight="1" thickBot="1" x14ac:dyDescent="0.3">
      <c r="A9" s="573" t="s">
        <v>506</v>
      </c>
      <c r="B9" s="574"/>
      <c r="C9" s="581" t="s">
        <v>630</v>
      </c>
      <c r="D9" s="589" t="s">
        <v>508</v>
      </c>
      <c r="E9" s="587" t="s">
        <v>512</v>
      </c>
      <c r="F9" s="588"/>
      <c r="G9" s="584" t="s">
        <v>513</v>
      </c>
      <c r="H9" s="584" t="s">
        <v>514</v>
      </c>
      <c r="I9" s="584" t="s">
        <v>582</v>
      </c>
    </row>
    <row r="10" spans="1:9" ht="30" customHeight="1" x14ac:dyDescent="0.25">
      <c r="A10" s="575"/>
      <c r="B10" s="576"/>
      <c r="C10" s="582"/>
      <c r="D10" s="590"/>
      <c r="E10" s="579" t="s">
        <v>516</v>
      </c>
      <c r="F10" s="580"/>
      <c r="G10" s="585"/>
      <c r="H10" s="585"/>
      <c r="I10" s="585"/>
    </row>
    <row r="11" spans="1:9" ht="39" customHeight="1" thickBot="1" x14ac:dyDescent="0.3">
      <c r="A11" s="577"/>
      <c r="B11" s="578"/>
      <c r="C11" s="583"/>
      <c r="D11" s="591"/>
      <c r="E11" s="220" t="s">
        <v>74</v>
      </c>
      <c r="F11" s="221" t="s">
        <v>517</v>
      </c>
      <c r="G11" s="586"/>
      <c r="H11" s="586"/>
      <c r="I11" s="586"/>
    </row>
    <row r="12" spans="1:9" ht="237.75" customHeight="1" thickBot="1" x14ac:dyDescent="0.3">
      <c r="A12" s="567" t="s">
        <v>631</v>
      </c>
      <c r="B12" s="568"/>
      <c r="C12" s="232" t="s">
        <v>632</v>
      </c>
      <c r="D12" s="223" t="s">
        <v>154</v>
      </c>
      <c r="E12" s="321" t="s">
        <v>633</v>
      </c>
      <c r="F12" s="322" t="s">
        <v>633</v>
      </c>
      <c r="G12" s="305" t="s">
        <v>634</v>
      </c>
      <c r="H12" s="306" t="s">
        <v>635</v>
      </c>
      <c r="I12" s="323" t="s">
        <v>636</v>
      </c>
    </row>
    <row r="13" spans="1:9" ht="237.75" customHeight="1" thickBot="1" x14ac:dyDescent="0.3">
      <c r="A13" s="569"/>
      <c r="B13" s="570"/>
      <c r="C13" s="222" t="s">
        <v>637</v>
      </c>
      <c r="D13" s="223" t="s">
        <v>154</v>
      </c>
      <c r="E13" s="327" t="s">
        <v>638</v>
      </c>
      <c r="F13" s="328" t="s">
        <v>638</v>
      </c>
      <c r="G13" s="329" t="s">
        <v>639</v>
      </c>
      <c r="H13" s="330" t="s">
        <v>640</v>
      </c>
      <c r="I13" s="329" t="s">
        <v>636</v>
      </c>
    </row>
    <row r="14" spans="1:9" ht="237.75" customHeight="1" thickBot="1" x14ac:dyDescent="0.3">
      <c r="A14" s="569"/>
      <c r="B14" s="570"/>
      <c r="C14" s="224" t="s">
        <v>641</v>
      </c>
      <c r="D14" s="223" t="s">
        <v>154</v>
      </c>
      <c r="E14" s="327" t="s">
        <v>642</v>
      </c>
      <c r="F14" s="328" t="s">
        <v>642</v>
      </c>
      <c r="G14" s="329" t="s">
        <v>643</v>
      </c>
      <c r="H14" s="330" t="s">
        <v>644</v>
      </c>
      <c r="I14" s="329" t="s">
        <v>636</v>
      </c>
    </row>
    <row r="15" spans="1:9" ht="237.75" customHeight="1" thickBot="1" x14ac:dyDescent="0.3">
      <c r="A15" s="569"/>
      <c r="B15" s="570"/>
      <c r="C15" s="224" t="s">
        <v>645</v>
      </c>
      <c r="D15" s="223" t="s">
        <v>154</v>
      </c>
      <c r="E15" s="327" t="s">
        <v>646</v>
      </c>
      <c r="F15" s="328" t="s">
        <v>646</v>
      </c>
      <c r="G15" s="329" t="s">
        <v>647</v>
      </c>
      <c r="H15" s="330" t="s">
        <v>648</v>
      </c>
      <c r="I15" s="329" t="s">
        <v>636</v>
      </c>
    </row>
    <row r="16" spans="1:9" ht="237.75" customHeight="1" thickBot="1" x14ac:dyDescent="0.3">
      <c r="A16" s="569"/>
      <c r="B16" s="570"/>
      <c r="C16" s="224" t="s">
        <v>649</v>
      </c>
      <c r="D16" s="223" t="s">
        <v>154</v>
      </c>
      <c r="E16" s="327" t="s">
        <v>650</v>
      </c>
      <c r="F16" s="328" t="s">
        <v>650</v>
      </c>
      <c r="G16" s="329" t="s">
        <v>651</v>
      </c>
      <c r="H16" s="330" t="s">
        <v>652</v>
      </c>
      <c r="I16" s="329" t="s">
        <v>636</v>
      </c>
    </row>
    <row r="17" spans="1:9" ht="237.75" customHeight="1" thickBot="1" x14ac:dyDescent="0.3">
      <c r="A17" s="571"/>
      <c r="B17" s="572"/>
      <c r="C17" s="226" t="s">
        <v>653</v>
      </c>
      <c r="D17" s="223" t="s">
        <v>155</v>
      </c>
      <c r="E17" s="341"/>
      <c r="F17" s="342"/>
      <c r="G17" s="343"/>
      <c r="H17" s="344"/>
      <c r="I17" s="343"/>
    </row>
    <row r="18" spans="1:9" x14ac:dyDescent="0.25">
      <c r="D18" s="43"/>
    </row>
    <row r="19" spans="1:9" x14ac:dyDescent="0.25">
      <c r="D19" s="43"/>
    </row>
    <row r="20" spans="1:9" x14ac:dyDescent="0.25">
      <c r="D20" s="43"/>
    </row>
    <row r="21" spans="1:9" x14ac:dyDescent="0.25">
      <c r="D21" s="43"/>
    </row>
    <row r="22" spans="1:9" x14ac:dyDescent="0.25">
      <c r="D22" s="43"/>
    </row>
  </sheetData>
  <sheetProtection algorithmName="SHA-512" hashValue="gvNXD3JvybWmA8+YU3TJiQIHqF3UKmU9DJwlyrmpa3oJtqdOWgNYzIt9osc9gyc5eb8MguXVMUC5Yb7ADBnRYQ==" saltValue="T0GbpfLYbDhSh8JM+Mi1D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11">
      <formula>$D$15="no"</formula>
    </cfRule>
  </conditionalFormatting>
  <conditionalFormatting sqref="E16:I16">
    <cfRule type="expression" dxfId="7" priority="10">
      <formula>$D$16="no"</formula>
    </cfRule>
  </conditionalFormatting>
  <conditionalFormatting sqref="E17:I17">
    <cfRule type="expression" dxfId="6" priority="9">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43" customWidth="1"/>
    <col min="2" max="2" width="25.7109375" style="43" customWidth="1"/>
    <col min="3" max="3" width="22.7109375" style="43" customWidth="1"/>
    <col min="4" max="4" width="24.140625" style="218" customWidth="1"/>
    <col min="5" max="12" width="47.140625" style="43" customWidth="1"/>
    <col min="13" max="15" width="51.140625" style="43" customWidth="1"/>
    <col min="16" max="16" width="38.7109375" style="43" customWidth="1"/>
    <col min="17" max="16384" width="8.85546875" style="43"/>
  </cols>
  <sheetData>
    <row r="1" spans="1:16" ht="18.75" customHeight="1" x14ac:dyDescent="0.3">
      <c r="A1" s="42" t="str">
        <f>'Cover and Instructions'!A1</f>
        <v>Georgia Families MHPAEA Parity</v>
      </c>
      <c r="E1" s="44" t="s">
        <v>59</v>
      </c>
    </row>
    <row r="2" spans="1:16" ht="26.25" x14ac:dyDescent="0.4">
      <c r="A2" s="45" t="s">
        <v>1</v>
      </c>
    </row>
    <row r="3" spans="1:16" ht="21" x14ac:dyDescent="0.35">
      <c r="A3" s="47" t="s">
        <v>502</v>
      </c>
    </row>
    <row r="4" spans="1:16" x14ac:dyDescent="0.25">
      <c r="D4" s="77"/>
    </row>
    <row r="5" spans="1:16" x14ac:dyDescent="0.25">
      <c r="A5" s="49" t="s">
        <v>2</v>
      </c>
      <c r="B5" s="50" t="str">
        <f>'Cover and Instructions'!D4</f>
        <v>CareSource</v>
      </c>
      <c r="C5" s="50"/>
    </row>
    <row r="6" spans="1:16" x14ac:dyDescent="0.25">
      <c r="A6" s="49" t="s">
        <v>264</v>
      </c>
      <c r="B6" s="50" t="str">
        <f>'Cover and Instructions'!D5</f>
        <v>Title XIX Children</v>
      </c>
      <c r="C6" s="50"/>
    </row>
    <row r="7" spans="1:16" x14ac:dyDescent="0.25">
      <c r="A7" s="49" t="s">
        <v>654</v>
      </c>
      <c r="B7" s="49" t="s">
        <v>655</v>
      </c>
      <c r="D7" s="77"/>
    </row>
    <row r="8" spans="1:16" ht="15.75" thickBot="1" x14ac:dyDescent="0.3">
      <c r="D8" s="77"/>
      <c r="E8" s="219"/>
    </row>
    <row r="9" spans="1:16" ht="39" customHeight="1" thickBot="1" x14ac:dyDescent="0.3">
      <c r="A9" s="573" t="s">
        <v>506</v>
      </c>
      <c r="B9" s="574"/>
      <c r="C9" s="581" t="s">
        <v>656</v>
      </c>
      <c r="D9" s="589" t="s">
        <v>508</v>
      </c>
      <c r="E9" s="587" t="s">
        <v>509</v>
      </c>
      <c r="F9" s="588"/>
      <c r="G9" s="587" t="s">
        <v>510</v>
      </c>
      <c r="H9" s="588"/>
      <c r="I9" s="587" t="s">
        <v>511</v>
      </c>
      <c r="J9" s="588"/>
      <c r="K9" s="587" t="s">
        <v>512</v>
      </c>
      <c r="L9" s="588"/>
      <c r="M9" s="584" t="s">
        <v>513</v>
      </c>
      <c r="N9" s="584" t="s">
        <v>514</v>
      </c>
      <c r="O9" s="584" t="s">
        <v>515</v>
      </c>
      <c r="P9" s="600"/>
    </row>
    <row r="10" spans="1:16" ht="26.25" customHeight="1" x14ac:dyDescent="0.25">
      <c r="A10" s="575"/>
      <c r="B10" s="576"/>
      <c r="C10" s="582"/>
      <c r="D10" s="590"/>
      <c r="E10" s="579" t="s">
        <v>516</v>
      </c>
      <c r="F10" s="580"/>
      <c r="G10" s="579" t="s">
        <v>516</v>
      </c>
      <c r="H10" s="580"/>
      <c r="I10" s="579" t="s">
        <v>516</v>
      </c>
      <c r="J10" s="580"/>
      <c r="K10" s="579" t="s">
        <v>516</v>
      </c>
      <c r="L10" s="580"/>
      <c r="M10" s="585"/>
      <c r="N10" s="585"/>
      <c r="O10" s="585"/>
      <c r="P10" s="600"/>
    </row>
    <row r="11" spans="1:16" ht="26.25" customHeight="1" thickBot="1" x14ac:dyDescent="0.3">
      <c r="A11" s="577"/>
      <c r="B11" s="578"/>
      <c r="C11" s="583"/>
      <c r="D11" s="591"/>
      <c r="E11" s="220" t="s">
        <v>74</v>
      </c>
      <c r="F11" s="221" t="s">
        <v>517</v>
      </c>
      <c r="G11" s="220" t="s">
        <v>74</v>
      </c>
      <c r="H11" s="221" t="s">
        <v>517</v>
      </c>
      <c r="I11" s="220" t="s">
        <v>74</v>
      </c>
      <c r="J11" s="221" t="s">
        <v>517</v>
      </c>
      <c r="K11" s="220" t="s">
        <v>74</v>
      </c>
      <c r="L11" s="221" t="s">
        <v>517</v>
      </c>
      <c r="M11" s="586"/>
      <c r="N11" s="586"/>
      <c r="O11" s="586"/>
      <c r="P11" s="600"/>
    </row>
    <row r="12" spans="1:16" ht="140.25" customHeight="1" thickBot="1" x14ac:dyDescent="0.3">
      <c r="A12" s="594" t="s">
        <v>657</v>
      </c>
      <c r="B12" s="595"/>
      <c r="C12" s="232" t="s">
        <v>658</v>
      </c>
      <c r="D12" s="223" t="s">
        <v>154</v>
      </c>
      <c r="E12" s="319" t="s">
        <v>659</v>
      </c>
      <c r="F12" s="320" t="s">
        <v>659</v>
      </c>
      <c r="G12" s="321" t="s">
        <v>659</v>
      </c>
      <c r="H12" s="322" t="s">
        <v>659</v>
      </c>
      <c r="I12" s="319" t="s">
        <v>659</v>
      </c>
      <c r="J12" s="320" t="s">
        <v>659</v>
      </c>
      <c r="K12" s="321" t="s">
        <v>660</v>
      </c>
      <c r="L12" s="322" t="s">
        <v>660</v>
      </c>
      <c r="M12" s="323" t="s">
        <v>661</v>
      </c>
      <c r="N12" s="324" t="s">
        <v>662</v>
      </c>
      <c r="O12" s="323" t="s">
        <v>525</v>
      </c>
    </row>
    <row r="13" spans="1:16" ht="140.25" customHeight="1" thickBot="1" x14ac:dyDescent="0.3">
      <c r="A13" s="596"/>
      <c r="B13" s="597"/>
      <c r="C13" s="224" t="s">
        <v>663</v>
      </c>
      <c r="D13" s="223" t="s">
        <v>154</v>
      </c>
      <c r="E13" s="325" t="s">
        <v>664</v>
      </c>
      <c r="F13" s="326" t="s">
        <v>664</v>
      </c>
      <c r="G13" s="327" t="s">
        <v>664</v>
      </c>
      <c r="H13" s="328" t="s">
        <v>664</v>
      </c>
      <c r="I13" s="325" t="s">
        <v>664</v>
      </c>
      <c r="J13" s="326" t="s">
        <v>664</v>
      </c>
      <c r="K13" s="327" t="s">
        <v>665</v>
      </c>
      <c r="L13" s="328" t="s">
        <v>665</v>
      </c>
      <c r="M13" s="329" t="s">
        <v>666</v>
      </c>
      <c r="N13" s="330" t="s">
        <v>667</v>
      </c>
      <c r="O13" s="329" t="s">
        <v>525</v>
      </c>
    </row>
    <row r="14" spans="1:16" ht="140.25" customHeight="1" thickBot="1" x14ac:dyDescent="0.3">
      <c r="A14" s="596"/>
      <c r="B14" s="597"/>
      <c r="C14" s="224" t="s">
        <v>668</v>
      </c>
      <c r="D14" s="223" t="s">
        <v>154</v>
      </c>
      <c r="E14" s="325" t="s">
        <v>669</v>
      </c>
      <c r="F14" s="326" t="s">
        <v>670</v>
      </c>
      <c r="G14" s="327" t="s">
        <v>669</v>
      </c>
      <c r="H14" s="328" t="s">
        <v>670</v>
      </c>
      <c r="I14" s="325" t="s">
        <v>670</v>
      </c>
      <c r="J14" s="326" t="s">
        <v>670</v>
      </c>
      <c r="K14" s="327" t="s">
        <v>671</v>
      </c>
      <c r="L14" s="328" t="s">
        <v>671</v>
      </c>
      <c r="M14" s="329" t="s">
        <v>672</v>
      </c>
      <c r="N14" s="330" t="s">
        <v>673</v>
      </c>
      <c r="O14" s="329" t="s">
        <v>525</v>
      </c>
    </row>
    <row r="15" spans="1:16" ht="140.25" customHeight="1" thickBot="1" x14ac:dyDescent="0.3">
      <c r="A15" s="596"/>
      <c r="B15" s="597"/>
      <c r="C15" s="224" t="s">
        <v>674</v>
      </c>
      <c r="D15" s="223" t="s">
        <v>154</v>
      </c>
      <c r="E15" s="325" t="s">
        <v>675</v>
      </c>
      <c r="F15" s="326" t="s">
        <v>675</v>
      </c>
      <c r="G15" s="327" t="s">
        <v>675</v>
      </c>
      <c r="H15" s="328" t="s">
        <v>675</v>
      </c>
      <c r="I15" s="325" t="s">
        <v>675</v>
      </c>
      <c r="J15" s="326" t="s">
        <v>675</v>
      </c>
      <c r="K15" s="327" t="s">
        <v>665</v>
      </c>
      <c r="L15" s="328" t="s">
        <v>665</v>
      </c>
      <c r="M15" s="329" t="s">
        <v>676</v>
      </c>
      <c r="N15" s="330" t="s">
        <v>677</v>
      </c>
      <c r="O15" s="329" t="s">
        <v>525</v>
      </c>
    </row>
    <row r="16" spans="1:16" ht="140.25" customHeight="1" thickBot="1" x14ac:dyDescent="0.3">
      <c r="A16" s="596"/>
      <c r="B16" s="597"/>
      <c r="C16" s="224" t="s">
        <v>678</v>
      </c>
      <c r="D16" s="223" t="s">
        <v>154</v>
      </c>
      <c r="E16" s="325" t="s">
        <v>679</v>
      </c>
      <c r="F16" s="326" t="s">
        <v>680</v>
      </c>
      <c r="G16" s="327" t="s">
        <v>681</v>
      </c>
      <c r="H16" s="328" t="s">
        <v>680</v>
      </c>
      <c r="I16" s="325" t="s">
        <v>681</v>
      </c>
      <c r="J16" s="326" t="s">
        <v>680</v>
      </c>
      <c r="K16" s="327" t="s">
        <v>682</v>
      </c>
      <c r="L16" s="328" t="s">
        <v>682</v>
      </c>
      <c r="M16" s="329" t="s">
        <v>683</v>
      </c>
      <c r="N16" s="330" t="s">
        <v>684</v>
      </c>
      <c r="O16" s="329" t="s">
        <v>525</v>
      </c>
    </row>
    <row r="17" spans="1:15" ht="140.25" customHeight="1" thickBot="1" x14ac:dyDescent="0.3">
      <c r="A17" s="598"/>
      <c r="B17" s="599"/>
      <c r="C17" s="226" t="s">
        <v>685</v>
      </c>
      <c r="D17" s="223" t="s">
        <v>154</v>
      </c>
      <c r="E17" s="339" t="s">
        <v>686</v>
      </c>
      <c r="F17" s="340" t="s">
        <v>686</v>
      </c>
      <c r="G17" s="341" t="s">
        <v>686</v>
      </c>
      <c r="H17" s="342" t="s">
        <v>686</v>
      </c>
      <c r="I17" s="339" t="s">
        <v>686</v>
      </c>
      <c r="J17" s="340" t="s">
        <v>686</v>
      </c>
      <c r="K17" s="341" t="s">
        <v>687</v>
      </c>
      <c r="L17" s="342" t="s">
        <v>687</v>
      </c>
      <c r="M17" s="343" t="s">
        <v>688</v>
      </c>
      <c r="N17" s="344" t="s">
        <v>684</v>
      </c>
      <c r="O17" s="343" t="s">
        <v>525</v>
      </c>
    </row>
    <row r="18" spans="1:15" x14ac:dyDescent="0.25">
      <c r="D18" s="43"/>
    </row>
    <row r="19" spans="1:15" x14ac:dyDescent="0.25">
      <c r="D19" s="43"/>
    </row>
    <row r="20" spans="1:15" x14ac:dyDescent="0.25">
      <c r="D20" s="43"/>
    </row>
    <row r="21" spans="1:15" x14ac:dyDescent="0.25">
      <c r="D21" s="43"/>
    </row>
  </sheetData>
  <sheetProtection algorithmName="SHA-512" hashValue="Np/avI798yxk071uc7XAQz9ahPgHYa3z6uAMzGfb8wyOrdiNYfhs527JSwF0PXxtcLkPrexKvpbT1nKLB6c88w==" saltValue="f1FBJaJ0vtltmqEwqLU+C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2:O12">
    <cfRule type="expression" dxfId="5" priority="2">
      <formula>$D$12="no"</formula>
    </cfRule>
  </conditionalFormatting>
  <conditionalFormatting sqref="E13:O13">
    <cfRule type="expression" dxfId="4" priority="13">
      <formula>$D$13="no"</formula>
    </cfRule>
  </conditionalFormatting>
  <conditionalFormatting sqref="E14:O14">
    <cfRule type="expression" dxfId="3" priority="1">
      <formula>$D$14="no"</formula>
    </cfRule>
  </conditionalFormatting>
  <conditionalFormatting sqref="E15:O15">
    <cfRule type="expression" dxfId="2" priority="11">
      <formula>$D$15="no"</formula>
    </cfRule>
  </conditionalFormatting>
  <conditionalFormatting sqref="E16:O16">
    <cfRule type="expression" dxfId="1" priority="10">
      <formula>$D$16="no"</formula>
    </cfRule>
  </conditionalFormatting>
  <conditionalFormatting sqref="E17:O17">
    <cfRule type="expression" dxfId="0" priority="9">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7"/>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28.425781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689</v>
      </c>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690</v>
      </c>
      <c r="B7" s="49"/>
    </row>
    <row r="8" spans="1:15" ht="15.75" thickBot="1" x14ac:dyDescent="0.3">
      <c r="D8" s="219"/>
    </row>
    <row r="9" spans="1:15" ht="39" customHeight="1" thickBot="1" x14ac:dyDescent="0.3">
      <c r="A9" s="573" t="s">
        <v>506</v>
      </c>
      <c r="B9" s="574"/>
      <c r="C9" s="581" t="s">
        <v>691</v>
      </c>
      <c r="D9" s="587" t="s">
        <v>509</v>
      </c>
      <c r="E9" s="588"/>
      <c r="F9" s="587" t="s">
        <v>510</v>
      </c>
      <c r="G9" s="588"/>
      <c r="H9" s="587" t="s">
        <v>511</v>
      </c>
      <c r="I9" s="588"/>
      <c r="J9" s="587" t="s">
        <v>512</v>
      </c>
      <c r="K9" s="588"/>
      <c r="L9" s="584" t="s">
        <v>513</v>
      </c>
      <c r="M9" s="584" t="s">
        <v>514</v>
      </c>
      <c r="N9" s="584" t="s">
        <v>692</v>
      </c>
      <c r="O9" s="600"/>
    </row>
    <row r="10" spans="1:15" ht="26.25" customHeight="1" x14ac:dyDescent="0.25">
      <c r="A10" s="575"/>
      <c r="B10" s="576"/>
      <c r="C10" s="582"/>
      <c r="D10" s="579" t="s">
        <v>693</v>
      </c>
      <c r="E10" s="580"/>
      <c r="F10" s="579" t="s">
        <v>693</v>
      </c>
      <c r="G10" s="580"/>
      <c r="H10" s="579" t="s">
        <v>693</v>
      </c>
      <c r="I10" s="580"/>
      <c r="J10" s="579" t="s">
        <v>693</v>
      </c>
      <c r="K10" s="580"/>
      <c r="L10" s="585"/>
      <c r="M10" s="585"/>
      <c r="N10" s="585"/>
      <c r="O10" s="600"/>
    </row>
    <row r="11" spans="1:15" ht="26.25" customHeight="1" x14ac:dyDescent="0.25">
      <c r="A11" s="577"/>
      <c r="B11" s="578"/>
      <c r="C11" s="583"/>
      <c r="D11" s="220" t="s">
        <v>74</v>
      </c>
      <c r="E11" s="221" t="s">
        <v>517</v>
      </c>
      <c r="F11" s="220" t="s">
        <v>74</v>
      </c>
      <c r="G11" s="221" t="s">
        <v>517</v>
      </c>
      <c r="H11" s="220" t="s">
        <v>74</v>
      </c>
      <c r="I11" s="221" t="s">
        <v>517</v>
      </c>
      <c r="J11" s="220" t="s">
        <v>74</v>
      </c>
      <c r="K11" s="221" t="s">
        <v>517</v>
      </c>
      <c r="L11" s="586"/>
      <c r="M11" s="586"/>
      <c r="N11" s="586"/>
      <c r="O11" s="600"/>
    </row>
    <row r="12" spans="1:15" ht="140.25" customHeight="1" x14ac:dyDescent="0.25">
      <c r="A12" s="567" t="s">
        <v>694</v>
      </c>
      <c r="B12" s="568"/>
      <c r="C12" s="232" t="s">
        <v>695</v>
      </c>
      <c r="D12" s="358">
        <v>20716</v>
      </c>
      <c r="E12" s="359">
        <v>1948</v>
      </c>
      <c r="F12" s="360">
        <v>1540940</v>
      </c>
      <c r="G12" s="361">
        <v>288347</v>
      </c>
      <c r="H12" s="346">
        <v>339154</v>
      </c>
      <c r="I12" s="359">
        <v>2969</v>
      </c>
      <c r="J12" s="463">
        <v>1348312</v>
      </c>
      <c r="K12" s="463">
        <v>187394</v>
      </c>
      <c r="L12" s="359" t="s">
        <v>696</v>
      </c>
      <c r="M12" s="361" t="s">
        <v>697</v>
      </c>
      <c r="N12" s="362" t="s">
        <v>698</v>
      </c>
    </row>
    <row r="13" spans="1:15" ht="140.25" customHeight="1" x14ac:dyDescent="0.25">
      <c r="A13" s="569"/>
      <c r="B13" s="570"/>
      <c r="C13" s="224" t="s">
        <v>699</v>
      </c>
      <c r="D13" s="346">
        <v>19027</v>
      </c>
      <c r="E13" s="347">
        <v>1836</v>
      </c>
      <c r="F13" s="348">
        <v>1426143</v>
      </c>
      <c r="G13" s="349">
        <v>266914</v>
      </c>
      <c r="H13" s="346">
        <v>310783</v>
      </c>
      <c r="I13" s="347">
        <v>2648</v>
      </c>
      <c r="J13" s="463">
        <v>950164</v>
      </c>
      <c r="K13" s="463">
        <v>159923</v>
      </c>
      <c r="L13" s="359" t="s">
        <v>696</v>
      </c>
      <c r="M13" s="361" t="s">
        <v>697</v>
      </c>
      <c r="N13" s="362" t="s">
        <v>698</v>
      </c>
    </row>
    <row r="14" spans="1:15" ht="140.25" customHeight="1" x14ac:dyDescent="0.25">
      <c r="A14" s="569"/>
      <c r="B14" s="570"/>
      <c r="C14" s="224" t="s">
        <v>700</v>
      </c>
      <c r="D14" s="346">
        <v>1689</v>
      </c>
      <c r="E14" s="347">
        <v>112</v>
      </c>
      <c r="F14" s="348">
        <v>114797</v>
      </c>
      <c r="G14" s="349">
        <v>21433</v>
      </c>
      <c r="H14" s="346">
        <v>28371</v>
      </c>
      <c r="I14" s="347">
        <v>321</v>
      </c>
      <c r="J14" s="463">
        <v>398148</v>
      </c>
      <c r="K14" s="463">
        <v>27471</v>
      </c>
      <c r="L14" s="359" t="s">
        <v>696</v>
      </c>
      <c r="M14" s="361" t="s">
        <v>697</v>
      </c>
      <c r="N14" s="362" t="s">
        <v>698</v>
      </c>
    </row>
    <row r="15" spans="1:15" ht="140.25" customHeight="1" x14ac:dyDescent="0.25">
      <c r="A15" s="569"/>
      <c r="B15" s="570"/>
      <c r="C15" s="224" t="s">
        <v>701</v>
      </c>
      <c r="D15" s="377">
        <v>880</v>
      </c>
      <c r="E15" s="377">
        <v>34</v>
      </c>
      <c r="F15" s="378">
        <v>1066</v>
      </c>
      <c r="G15" s="379">
        <v>54</v>
      </c>
      <c r="H15" s="377">
        <v>413</v>
      </c>
      <c r="I15" s="377">
        <v>7</v>
      </c>
      <c r="J15" s="383">
        <v>0</v>
      </c>
      <c r="K15" s="384">
        <v>0</v>
      </c>
      <c r="L15" s="350" t="s">
        <v>702</v>
      </c>
      <c r="M15" s="351" t="s">
        <v>703</v>
      </c>
      <c r="N15" s="350" t="s">
        <v>704</v>
      </c>
    </row>
    <row r="16" spans="1:15" ht="140.25" customHeight="1" x14ac:dyDescent="0.25">
      <c r="A16" s="569"/>
      <c r="B16" s="570"/>
      <c r="C16" s="224" t="s">
        <v>705</v>
      </c>
      <c r="D16" s="380">
        <v>899</v>
      </c>
      <c r="E16" s="380">
        <v>77</v>
      </c>
      <c r="F16" s="381">
        <v>3664</v>
      </c>
      <c r="G16" s="382">
        <v>298</v>
      </c>
      <c r="H16" s="380">
        <v>865</v>
      </c>
      <c r="I16" s="380">
        <v>16</v>
      </c>
      <c r="J16" s="383">
        <v>0</v>
      </c>
      <c r="K16" s="384">
        <v>0</v>
      </c>
      <c r="L16" s="389" t="s">
        <v>706</v>
      </c>
      <c r="M16" s="390" t="s">
        <v>703</v>
      </c>
      <c r="N16" s="389" t="s">
        <v>704</v>
      </c>
    </row>
    <row r="17" spans="1:14" ht="140.25" customHeight="1" x14ac:dyDescent="0.25">
      <c r="A17" s="569"/>
      <c r="B17" s="570"/>
      <c r="C17" s="224" t="s">
        <v>707</v>
      </c>
      <c r="D17" s="346">
        <v>16965</v>
      </c>
      <c r="E17" s="347">
        <v>983</v>
      </c>
      <c r="F17" s="348">
        <v>1414072</v>
      </c>
      <c r="G17" s="349">
        <v>265820</v>
      </c>
      <c r="H17" s="346">
        <v>307189</v>
      </c>
      <c r="I17" s="347">
        <v>2588</v>
      </c>
      <c r="J17" s="465">
        <v>1019476</v>
      </c>
      <c r="K17" s="467">
        <v>172621</v>
      </c>
      <c r="L17" s="359" t="s">
        <v>696</v>
      </c>
      <c r="M17" s="361" t="s">
        <v>697</v>
      </c>
      <c r="N17" s="362" t="s">
        <v>698</v>
      </c>
    </row>
    <row r="18" spans="1:14" ht="140.25" customHeight="1" x14ac:dyDescent="0.25">
      <c r="A18" s="569"/>
      <c r="B18" s="570"/>
      <c r="C18" s="224" t="s">
        <v>708</v>
      </c>
      <c r="D18" s="346">
        <v>11</v>
      </c>
      <c r="E18" s="347">
        <v>11</v>
      </c>
      <c r="F18" s="348">
        <v>11</v>
      </c>
      <c r="G18" s="349">
        <v>11</v>
      </c>
      <c r="H18" s="346">
        <v>11</v>
      </c>
      <c r="I18" s="347">
        <v>11</v>
      </c>
      <c r="J18" s="383">
        <v>0</v>
      </c>
      <c r="K18" s="384">
        <v>0</v>
      </c>
      <c r="L18" s="359" t="s">
        <v>696</v>
      </c>
      <c r="M18" s="361" t="s">
        <v>697</v>
      </c>
      <c r="N18" s="362" t="s">
        <v>698</v>
      </c>
    </row>
    <row r="19" spans="1:14" ht="140.25" customHeight="1" x14ac:dyDescent="0.25">
      <c r="A19" s="569"/>
      <c r="B19" s="570"/>
      <c r="C19" s="224" t="s">
        <v>709</v>
      </c>
      <c r="D19" s="346">
        <v>234162</v>
      </c>
      <c r="E19" s="347">
        <v>32533</v>
      </c>
      <c r="F19" s="348">
        <v>18549</v>
      </c>
      <c r="G19" s="349">
        <v>1293</v>
      </c>
      <c r="H19" s="346">
        <v>91087</v>
      </c>
      <c r="I19" s="347">
        <v>1641</v>
      </c>
      <c r="J19" s="464">
        <v>4738</v>
      </c>
      <c r="K19" s="466">
        <v>1702</v>
      </c>
      <c r="L19" s="359" t="s">
        <v>696</v>
      </c>
      <c r="M19" s="361" t="s">
        <v>697</v>
      </c>
      <c r="N19" s="362" t="s">
        <v>698</v>
      </c>
    </row>
    <row r="20" spans="1:14" ht="140.25" customHeight="1" x14ac:dyDescent="0.25">
      <c r="A20" s="569"/>
      <c r="B20" s="570"/>
      <c r="C20" s="224" t="s">
        <v>710</v>
      </c>
      <c r="D20" s="410">
        <v>15975</v>
      </c>
      <c r="E20" s="411">
        <v>4276</v>
      </c>
      <c r="F20" s="412">
        <v>30408</v>
      </c>
      <c r="G20" s="413">
        <v>10726</v>
      </c>
      <c r="H20" s="414" t="s">
        <v>711</v>
      </c>
      <c r="I20" s="414" t="s">
        <v>711</v>
      </c>
      <c r="J20" s="468">
        <v>7055</v>
      </c>
      <c r="K20" s="469">
        <v>2276</v>
      </c>
      <c r="L20" s="416" t="s">
        <v>712</v>
      </c>
      <c r="M20" s="417" t="s">
        <v>713</v>
      </c>
      <c r="N20" s="416" t="s">
        <v>714</v>
      </c>
    </row>
    <row r="21" spans="1:14" ht="140.25" customHeight="1" x14ac:dyDescent="0.25">
      <c r="A21" s="569"/>
      <c r="B21" s="570"/>
      <c r="C21" s="224" t="s">
        <v>715</v>
      </c>
      <c r="D21" s="410">
        <v>14389</v>
      </c>
      <c r="E21" s="411">
        <v>3590</v>
      </c>
      <c r="F21" s="412">
        <v>28745</v>
      </c>
      <c r="G21" s="413">
        <v>10287</v>
      </c>
      <c r="H21" s="414" t="s">
        <v>711</v>
      </c>
      <c r="I21" s="415" t="s">
        <v>711</v>
      </c>
      <c r="J21" s="468">
        <v>4632</v>
      </c>
      <c r="K21" s="469">
        <v>1384</v>
      </c>
      <c r="L21" s="416" t="s">
        <v>712</v>
      </c>
      <c r="M21" s="417" t="s">
        <v>713</v>
      </c>
      <c r="N21" s="416" t="s">
        <v>714</v>
      </c>
    </row>
    <row r="22" spans="1:14" ht="140.25" customHeight="1" x14ac:dyDescent="0.25">
      <c r="A22" s="569"/>
      <c r="B22" s="570"/>
      <c r="C22" s="222" t="s">
        <v>716</v>
      </c>
      <c r="D22" s="405">
        <v>1586</v>
      </c>
      <c r="E22" s="406">
        <v>686</v>
      </c>
      <c r="F22" s="407">
        <v>1663</v>
      </c>
      <c r="G22" s="408">
        <v>436</v>
      </c>
      <c r="H22" s="409" t="s">
        <v>711</v>
      </c>
      <c r="I22" s="406" t="s">
        <v>711</v>
      </c>
      <c r="J22" s="468">
        <v>2423</v>
      </c>
      <c r="K22" s="469">
        <v>892</v>
      </c>
      <c r="L22" s="403" t="s">
        <v>717</v>
      </c>
      <c r="M22" s="404" t="s">
        <v>713</v>
      </c>
      <c r="N22" s="403" t="s">
        <v>714</v>
      </c>
    </row>
    <row r="23" spans="1:14" ht="140.25" customHeight="1" x14ac:dyDescent="0.25">
      <c r="A23" s="569"/>
      <c r="B23" s="570"/>
      <c r="C23" s="222" t="s">
        <v>718</v>
      </c>
      <c r="D23" s="418">
        <v>0.1</v>
      </c>
      <c r="E23" s="419">
        <v>0.16</v>
      </c>
      <c r="F23" s="420">
        <v>0.06</v>
      </c>
      <c r="G23" s="421">
        <v>0.04</v>
      </c>
      <c r="H23" s="399" t="s">
        <v>711</v>
      </c>
      <c r="I23" s="400" t="s">
        <v>711</v>
      </c>
      <c r="J23" s="470">
        <v>0.34339999999999998</v>
      </c>
      <c r="K23" s="471">
        <v>0.39190000000000003</v>
      </c>
      <c r="L23" s="403" t="s">
        <v>717</v>
      </c>
      <c r="M23" s="404" t="s">
        <v>713</v>
      </c>
      <c r="N23" s="403" t="s">
        <v>714</v>
      </c>
    </row>
    <row r="24" spans="1:14" ht="140.25" customHeight="1" x14ac:dyDescent="0.25">
      <c r="A24" s="569"/>
      <c r="B24" s="570"/>
      <c r="C24" s="222" t="s">
        <v>719</v>
      </c>
      <c r="D24" s="399" t="s">
        <v>720</v>
      </c>
      <c r="E24" s="400" t="s">
        <v>721</v>
      </c>
      <c r="F24" s="401" t="s">
        <v>722</v>
      </c>
      <c r="G24" s="402" t="s">
        <v>723</v>
      </c>
      <c r="H24" s="399" t="s">
        <v>711</v>
      </c>
      <c r="I24" s="400" t="s">
        <v>711</v>
      </c>
      <c r="J24" s="468" t="s">
        <v>724</v>
      </c>
      <c r="K24" s="469" t="s">
        <v>725</v>
      </c>
      <c r="L24" s="368" t="s">
        <v>726</v>
      </c>
      <c r="M24" s="404" t="s">
        <v>713</v>
      </c>
      <c r="N24" s="403" t="s">
        <v>714</v>
      </c>
    </row>
    <row r="25" spans="1:14" ht="140.25" customHeight="1" x14ac:dyDescent="0.25">
      <c r="A25" s="569"/>
      <c r="B25" s="570"/>
      <c r="C25" s="222" t="s">
        <v>727</v>
      </c>
      <c r="D25" s="385">
        <v>7</v>
      </c>
      <c r="E25" s="386">
        <v>11</v>
      </c>
      <c r="F25" s="387">
        <v>23</v>
      </c>
      <c r="G25" s="388">
        <v>1</v>
      </c>
      <c r="H25" s="385">
        <v>8</v>
      </c>
      <c r="I25" s="386">
        <v>1</v>
      </c>
      <c r="J25" s="387">
        <v>0</v>
      </c>
      <c r="K25" s="388">
        <v>0</v>
      </c>
      <c r="L25" s="368" t="s">
        <v>728</v>
      </c>
      <c r="M25" s="369" t="s">
        <v>703</v>
      </c>
      <c r="N25" s="368" t="s">
        <v>704</v>
      </c>
    </row>
    <row r="26" spans="1:14" ht="140.25" customHeight="1" x14ac:dyDescent="0.25">
      <c r="A26" s="569"/>
      <c r="B26" s="570"/>
      <c r="C26" s="222" t="s">
        <v>729</v>
      </c>
      <c r="D26" s="399" t="s">
        <v>730</v>
      </c>
      <c r="E26" s="400" t="s">
        <v>730</v>
      </c>
      <c r="F26" s="401" t="s">
        <v>730</v>
      </c>
      <c r="G26" s="402" t="s">
        <v>731</v>
      </c>
      <c r="H26" s="399" t="s">
        <v>711</v>
      </c>
      <c r="I26" s="400" t="s">
        <v>711</v>
      </c>
      <c r="J26" s="391" t="s">
        <v>732</v>
      </c>
      <c r="K26" s="392" t="s">
        <v>732</v>
      </c>
      <c r="L26" s="403" t="s">
        <v>733</v>
      </c>
      <c r="M26" s="404" t="s">
        <v>713</v>
      </c>
      <c r="N26" s="403" t="s">
        <v>714</v>
      </c>
    </row>
    <row r="27" spans="1:14" ht="140.25" customHeight="1" x14ac:dyDescent="0.25">
      <c r="A27" s="601"/>
      <c r="B27" s="602"/>
      <c r="C27" s="364" t="s">
        <v>734</v>
      </c>
      <c r="D27" s="393" t="s">
        <v>735</v>
      </c>
      <c r="E27" s="394" t="s">
        <v>735</v>
      </c>
      <c r="F27" s="395" t="s">
        <v>735</v>
      </c>
      <c r="G27" s="396" t="s">
        <v>735</v>
      </c>
      <c r="H27" s="393" t="s">
        <v>711</v>
      </c>
      <c r="I27" s="394" t="s">
        <v>711</v>
      </c>
      <c r="J27" s="395" t="s">
        <v>735</v>
      </c>
      <c r="K27" s="396" t="s">
        <v>735</v>
      </c>
      <c r="L27" s="397" t="s">
        <v>711</v>
      </c>
      <c r="M27" s="398" t="s">
        <v>711</v>
      </c>
      <c r="N27" s="397" t="s">
        <v>711</v>
      </c>
    </row>
  </sheetData>
  <sheetProtection algorithmName="SHA-512" hashValue="rq5B0NG9u7V6DiSacONmUyQF7AxQ5zY1ji62PLLwg9pyvNgoJpLso3lI9z/idWyij6nbBa72yYp327GpintHeg==" saltValue="Vm2Cvp7sloxYsKHeQw1lK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85546875" defaultRowHeight="15" x14ac:dyDescent="0.25"/>
  <cols>
    <col min="1" max="1" width="15.5703125" style="43" customWidth="1"/>
    <col min="2" max="2" width="25.7109375" style="43" customWidth="1"/>
    <col min="3" max="3" width="22.7109375" style="43" customWidth="1"/>
    <col min="4" max="11" width="47.140625" style="43" customWidth="1"/>
    <col min="12" max="14" width="51.140625" style="43" customWidth="1"/>
    <col min="15" max="15" width="38.7109375" style="43" customWidth="1"/>
    <col min="16" max="16384" width="8.85546875" style="43"/>
  </cols>
  <sheetData>
    <row r="1" spans="1:15" ht="18.75" customHeight="1" x14ac:dyDescent="0.3">
      <c r="A1" s="42" t="str">
        <f>'Cover and Instructions'!A1</f>
        <v>Georgia Families MHPAEA Parity</v>
      </c>
      <c r="D1" s="44" t="s">
        <v>59</v>
      </c>
    </row>
    <row r="2" spans="1:15" ht="26.25" x14ac:dyDescent="0.4">
      <c r="A2" s="45" t="s">
        <v>1</v>
      </c>
    </row>
    <row r="3" spans="1:15" ht="21" x14ac:dyDescent="0.35">
      <c r="A3" s="47" t="s">
        <v>736</v>
      </c>
    </row>
    <row r="5" spans="1:15" x14ac:dyDescent="0.25">
      <c r="A5" s="49" t="s">
        <v>2</v>
      </c>
      <c r="B5" s="50" t="str">
        <f>'Cover and Instructions'!D4</f>
        <v>CareSource</v>
      </c>
      <c r="C5" s="50"/>
    </row>
    <row r="6" spans="1:15" x14ac:dyDescent="0.25">
      <c r="A6" s="49" t="s">
        <v>264</v>
      </c>
      <c r="B6" s="50" t="str">
        <f>'Cover and Instructions'!D5</f>
        <v>Title XIX Children</v>
      </c>
      <c r="C6" s="50"/>
    </row>
    <row r="7" spans="1:15" x14ac:dyDescent="0.25">
      <c r="A7" s="49" t="s">
        <v>737</v>
      </c>
      <c r="B7" s="49"/>
    </row>
    <row r="8" spans="1:15" ht="15.75" thickBot="1" x14ac:dyDescent="0.3">
      <c r="D8" s="219"/>
    </row>
    <row r="9" spans="1:15" ht="39" customHeight="1" thickBot="1" x14ac:dyDescent="0.3">
      <c r="A9" s="573" t="s">
        <v>506</v>
      </c>
      <c r="B9" s="574"/>
      <c r="C9" s="581" t="s">
        <v>738</v>
      </c>
      <c r="D9" s="587" t="s">
        <v>509</v>
      </c>
      <c r="E9" s="588"/>
      <c r="F9" s="587" t="s">
        <v>510</v>
      </c>
      <c r="G9" s="588"/>
      <c r="H9" s="587" t="s">
        <v>511</v>
      </c>
      <c r="I9" s="588"/>
      <c r="J9" s="587" t="s">
        <v>512</v>
      </c>
      <c r="K9" s="588"/>
      <c r="L9" s="584" t="s">
        <v>513</v>
      </c>
      <c r="M9" s="584" t="s">
        <v>514</v>
      </c>
      <c r="N9" s="584" t="s">
        <v>692</v>
      </c>
      <c r="O9" s="600"/>
    </row>
    <row r="10" spans="1:15" ht="26.25" customHeight="1" x14ac:dyDescent="0.25">
      <c r="A10" s="575"/>
      <c r="B10" s="576"/>
      <c r="C10" s="582"/>
      <c r="D10" s="579" t="s">
        <v>739</v>
      </c>
      <c r="E10" s="580"/>
      <c r="F10" s="579" t="s">
        <v>739</v>
      </c>
      <c r="G10" s="580"/>
      <c r="H10" s="579" t="s">
        <v>739</v>
      </c>
      <c r="I10" s="580"/>
      <c r="J10" s="579" t="s">
        <v>739</v>
      </c>
      <c r="K10" s="580"/>
      <c r="L10" s="585"/>
      <c r="M10" s="585"/>
      <c r="N10" s="585"/>
      <c r="O10" s="600"/>
    </row>
    <row r="11" spans="1:15" ht="26.25" customHeight="1" x14ac:dyDescent="0.25">
      <c r="A11" s="577"/>
      <c r="B11" s="578"/>
      <c r="C11" s="583"/>
      <c r="D11" s="220" t="s">
        <v>74</v>
      </c>
      <c r="E11" s="221" t="s">
        <v>517</v>
      </c>
      <c r="F11" s="220" t="s">
        <v>74</v>
      </c>
      <c r="G11" s="221" t="s">
        <v>517</v>
      </c>
      <c r="H11" s="220" t="s">
        <v>74</v>
      </c>
      <c r="I11" s="221" t="s">
        <v>517</v>
      </c>
      <c r="J11" s="220" t="s">
        <v>74</v>
      </c>
      <c r="K11" s="221" t="s">
        <v>517</v>
      </c>
      <c r="L11" s="586"/>
      <c r="M11" s="586"/>
      <c r="N11" s="586"/>
      <c r="O11" s="600"/>
    </row>
    <row r="12" spans="1:15" ht="140.25" customHeight="1" x14ac:dyDescent="0.25">
      <c r="A12" s="594" t="s">
        <v>740</v>
      </c>
      <c r="B12" s="595"/>
      <c r="C12" s="365" t="s">
        <v>741</v>
      </c>
      <c r="D12" s="358" t="s">
        <v>742</v>
      </c>
      <c r="E12" s="359" t="s">
        <v>743</v>
      </c>
      <c r="F12" s="358" t="s">
        <v>742</v>
      </c>
      <c r="G12" s="359" t="s">
        <v>743</v>
      </c>
      <c r="H12" s="358" t="s">
        <v>742</v>
      </c>
      <c r="I12" s="359" t="s">
        <v>743</v>
      </c>
      <c r="J12" s="358" t="s">
        <v>742</v>
      </c>
      <c r="K12" s="359" t="s">
        <v>743</v>
      </c>
      <c r="L12" s="362" t="s">
        <v>744</v>
      </c>
      <c r="M12" s="363" t="s">
        <v>745</v>
      </c>
      <c r="N12" s="362" t="s">
        <v>711</v>
      </c>
    </row>
    <row r="13" spans="1:15" ht="140.25" customHeight="1" x14ac:dyDescent="0.25">
      <c r="A13" s="603"/>
      <c r="B13" s="604"/>
      <c r="C13" s="224" t="s">
        <v>746</v>
      </c>
      <c r="D13" s="366" t="s">
        <v>747</v>
      </c>
      <c r="E13" s="367" t="s">
        <v>747</v>
      </c>
      <c r="F13" s="366" t="s">
        <v>747</v>
      </c>
      <c r="G13" s="367" t="s">
        <v>747</v>
      </c>
      <c r="H13" s="366" t="s">
        <v>747</v>
      </c>
      <c r="I13" s="367" t="s">
        <v>747</v>
      </c>
      <c r="J13" s="366" t="s">
        <v>747</v>
      </c>
      <c r="K13" s="367" t="s">
        <v>747</v>
      </c>
      <c r="L13" s="362" t="s">
        <v>744</v>
      </c>
      <c r="M13" s="369" t="s">
        <v>748</v>
      </c>
      <c r="N13" s="368" t="s">
        <v>711</v>
      </c>
    </row>
    <row r="14" spans="1:15" ht="140.25" customHeight="1" x14ac:dyDescent="0.25">
      <c r="A14" s="596"/>
      <c r="B14" s="597"/>
      <c r="C14" s="224" t="s">
        <v>749</v>
      </c>
      <c r="D14" s="346">
        <v>41227</v>
      </c>
      <c r="E14" s="347">
        <v>120</v>
      </c>
      <c r="F14" s="348" t="s">
        <v>750</v>
      </c>
      <c r="G14" s="348" t="s">
        <v>750</v>
      </c>
      <c r="H14" s="348" t="s">
        <v>750</v>
      </c>
      <c r="I14" s="348" t="s">
        <v>750</v>
      </c>
      <c r="J14" s="348" t="s">
        <v>750</v>
      </c>
      <c r="K14" s="348" t="s">
        <v>750</v>
      </c>
      <c r="L14" s="362" t="s">
        <v>751</v>
      </c>
      <c r="M14" s="351" t="s">
        <v>752</v>
      </c>
      <c r="N14" s="362" t="s">
        <v>711</v>
      </c>
    </row>
    <row r="15" spans="1:15" ht="140.25" customHeight="1" x14ac:dyDescent="0.25">
      <c r="A15" s="596"/>
      <c r="B15" s="597"/>
      <c r="C15" s="224" t="s">
        <v>753</v>
      </c>
      <c r="D15" s="346">
        <v>459</v>
      </c>
      <c r="E15" s="347">
        <v>3</v>
      </c>
      <c r="F15" s="348" t="s">
        <v>750</v>
      </c>
      <c r="G15" s="348" t="s">
        <v>750</v>
      </c>
      <c r="H15" s="348" t="s">
        <v>750</v>
      </c>
      <c r="I15" s="348" t="s">
        <v>750</v>
      </c>
      <c r="J15" s="348" t="s">
        <v>750</v>
      </c>
      <c r="K15" s="348" t="s">
        <v>750</v>
      </c>
      <c r="L15" s="362" t="s">
        <v>754</v>
      </c>
      <c r="M15" s="351" t="s">
        <v>755</v>
      </c>
      <c r="N15" s="368" t="s">
        <v>711</v>
      </c>
    </row>
    <row r="16" spans="1:15" ht="140.25" customHeight="1" x14ac:dyDescent="0.25">
      <c r="A16" s="596"/>
      <c r="B16" s="597"/>
      <c r="C16" s="224" t="s">
        <v>756</v>
      </c>
      <c r="D16" s="346">
        <v>5479</v>
      </c>
      <c r="E16" s="347">
        <v>14</v>
      </c>
      <c r="F16" s="348" t="s">
        <v>750</v>
      </c>
      <c r="G16" s="348" t="s">
        <v>750</v>
      </c>
      <c r="H16" s="348" t="s">
        <v>750</v>
      </c>
      <c r="I16" s="348" t="s">
        <v>750</v>
      </c>
      <c r="J16" s="348" t="s">
        <v>750</v>
      </c>
      <c r="K16" s="348" t="s">
        <v>750</v>
      </c>
      <c r="L16" s="362" t="s">
        <v>754</v>
      </c>
      <c r="M16" s="351" t="s">
        <v>755</v>
      </c>
      <c r="N16" s="362" t="s">
        <v>711</v>
      </c>
    </row>
    <row r="17" spans="1:14" ht="140.25" customHeight="1" x14ac:dyDescent="0.25">
      <c r="A17" s="605"/>
      <c r="B17" s="606"/>
      <c r="C17" s="370" t="s">
        <v>757</v>
      </c>
      <c r="D17" s="371">
        <v>12</v>
      </c>
      <c r="E17" s="372">
        <v>2</v>
      </c>
      <c r="F17" s="348" t="s">
        <v>750</v>
      </c>
      <c r="G17" s="348" t="s">
        <v>750</v>
      </c>
      <c r="H17" s="348" t="s">
        <v>750</v>
      </c>
      <c r="I17" s="348" t="s">
        <v>750</v>
      </c>
      <c r="J17" s="348" t="s">
        <v>750</v>
      </c>
      <c r="K17" s="348" t="s">
        <v>750</v>
      </c>
      <c r="L17" s="362" t="s">
        <v>754</v>
      </c>
      <c r="M17" s="351" t="s">
        <v>755</v>
      </c>
      <c r="N17" s="368" t="s">
        <v>711</v>
      </c>
    </row>
    <row r="18" spans="1:14" ht="140.25" customHeight="1" x14ac:dyDescent="0.25">
      <c r="A18" s="605"/>
      <c r="B18" s="606"/>
      <c r="C18" s="370" t="s">
        <v>758</v>
      </c>
      <c r="D18" s="371" t="s">
        <v>759</v>
      </c>
      <c r="E18" s="372" t="s">
        <v>759</v>
      </c>
      <c r="F18" s="373" t="s">
        <v>759</v>
      </c>
      <c r="G18" s="374" t="s">
        <v>759</v>
      </c>
      <c r="H18" s="371" t="s">
        <v>759</v>
      </c>
      <c r="I18" s="372" t="s">
        <v>759</v>
      </c>
      <c r="J18" s="373" t="s">
        <v>711</v>
      </c>
      <c r="K18" s="374" t="s">
        <v>711</v>
      </c>
      <c r="L18" s="375" t="s">
        <v>760</v>
      </c>
      <c r="M18" s="376" t="s">
        <v>711</v>
      </c>
      <c r="N18" s="375" t="s">
        <v>761</v>
      </c>
    </row>
    <row r="19" spans="1:14" ht="111.75" customHeight="1" x14ac:dyDescent="0.25">
      <c r="A19" s="605"/>
      <c r="B19" s="606"/>
      <c r="C19" s="370" t="s">
        <v>762</v>
      </c>
      <c r="D19" s="371" t="s">
        <v>763</v>
      </c>
      <c r="E19" s="372" t="s">
        <v>764</v>
      </c>
      <c r="F19" s="348" t="s">
        <v>750</v>
      </c>
      <c r="G19" s="348" t="s">
        <v>750</v>
      </c>
      <c r="H19" s="348" t="s">
        <v>750</v>
      </c>
      <c r="I19" s="348" t="s">
        <v>750</v>
      </c>
      <c r="J19" s="348" t="s">
        <v>711</v>
      </c>
      <c r="K19" s="348" t="s">
        <v>711</v>
      </c>
      <c r="L19" s="375" t="s">
        <v>765</v>
      </c>
      <c r="M19" s="376" t="s">
        <v>766</v>
      </c>
      <c r="N19" s="375" t="s">
        <v>711</v>
      </c>
    </row>
    <row r="20" spans="1:14" ht="167.25" customHeight="1" x14ac:dyDescent="0.25">
      <c r="A20" s="605"/>
      <c r="B20" s="606"/>
      <c r="C20" s="370" t="s">
        <v>767</v>
      </c>
      <c r="D20" s="371" t="s">
        <v>768</v>
      </c>
      <c r="E20" s="371" t="s">
        <v>768</v>
      </c>
      <c r="F20" s="371" t="s">
        <v>768</v>
      </c>
      <c r="G20" s="371" t="s">
        <v>768</v>
      </c>
      <c r="H20" s="371" t="s">
        <v>768</v>
      </c>
      <c r="I20" s="371" t="s">
        <v>768</v>
      </c>
      <c r="J20" s="373" t="s">
        <v>711</v>
      </c>
      <c r="K20" s="374" t="s">
        <v>711</v>
      </c>
      <c r="L20" s="375" t="s">
        <v>769</v>
      </c>
      <c r="M20" s="371" t="s">
        <v>768</v>
      </c>
      <c r="N20" s="375" t="s">
        <v>770</v>
      </c>
    </row>
    <row r="21" spans="1:14" ht="167.25" customHeight="1" x14ac:dyDescent="0.25">
      <c r="A21" s="605"/>
      <c r="B21" s="606"/>
      <c r="C21" s="370" t="s">
        <v>771</v>
      </c>
      <c r="D21" s="352" t="s">
        <v>772</v>
      </c>
      <c r="E21" s="353" t="s">
        <v>772</v>
      </c>
      <c r="F21" s="348" t="s">
        <v>750</v>
      </c>
      <c r="G21" s="348" t="s">
        <v>750</v>
      </c>
      <c r="H21" s="348" t="s">
        <v>750</v>
      </c>
      <c r="I21" s="348" t="s">
        <v>750</v>
      </c>
      <c r="J21" s="348" t="s">
        <v>750</v>
      </c>
      <c r="K21" s="348" t="s">
        <v>750</v>
      </c>
      <c r="L21" s="375" t="s">
        <v>765</v>
      </c>
      <c r="M21" s="333" t="s">
        <v>773</v>
      </c>
      <c r="N21" s="375" t="s">
        <v>711</v>
      </c>
    </row>
    <row r="22" spans="1:14" ht="167.25" customHeight="1" x14ac:dyDescent="0.25">
      <c r="A22" s="605"/>
      <c r="B22" s="606"/>
      <c r="C22" s="370" t="s">
        <v>774</v>
      </c>
      <c r="D22" s="371" t="s">
        <v>775</v>
      </c>
      <c r="E22" s="371" t="s">
        <v>775</v>
      </c>
      <c r="F22" s="371" t="s">
        <v>775</v>
      </c>
      <c r="G22" s="371" t="s">
        <v>775</v>
      </c>
      <c r="H22" s="371" t="s">
        <v>775</v>
      </c>
      <c r="I22" s="371" t="s">
        <v>775</v>
      </c>
      <c r="J22" s="373" t="s">
        <v>776</v>
      </c>
      <c r="K22" s="374" t="s">
        <v>776</v>
      </c>
      <c r="L22" s="375" t="s">
        <v>777</v>
      </c>
      <c r="M22" s="376" t="s">
        <v>778</v>
      </c>
      <c r="N22" s="375" t="s">
        <v>711</v>
      </c>
    </row>
    <row r="23" spans="1:14" ht="167.25" customHeight="1" x14ac:dyDescent="0.25">
      <c r="A23" s="605"/>
      <c r="B23" s="606"/>
      <c r="C23" s="370" t="s">
        <v>779</v>
      </c>
      <c r="D23" s="371" t="s">
        <v>780</v>
      </c>
      <c r="E23" s="372" t="s">
        <v>780</v>
      </c>
      <c r="F23" s="373" t="s">
        <v>780</v>
      </c>
      <c r="G23" s="374" t="s">
        <v>780</v>
      </c>
      <c r="H23" s="371" t="s">
        <v>780</v>
      </c>
      <c r="I23" s="372" t="s">
        <v>780</v>
      </c>
      <c r="J23" s="373" t="s">
        <v>781</v>
      </c>
      <c r="K23" s="374" t="s">
        <v>781</v>
      </c>
      <c r="L23" s="375" t="s">
        <v>777</v>
      </c>
      <c r="M23" s="376" t="s">
        <v>778</v>
      </c>
      <c r="N23" s="375" t="s">
        <v>711</v>
      </c>
    </row>
    <row r="24" spans="1:14" ht="152.25" customHeight="1" x14ac:dyDescent="0.25">
      <c r="A24" s="598"/>
      <c r="B24" s="599"/>
      <c r="C24" s="226" t="s">
        <v>782</v>
      </c>
      <c r="D24" s="352" t="s">
        <v>783</v>
      </c>
      <c r="E24" s="353" t="s">
        <v>783</v>
      </c>
      <c r="F24" s="354" t="s">
        <v>783</v>
      </c>
      <c r="G24" s="355" t="s">
        <v>783</v>
      </c>
      <c r="H24" s="352" t="s">
        <v>783</v>
      </c>
      <c r="I24" s="353" t="s">
        <v>783</v>
      </c>
      <c r="J24" s="352" t="s">
        <v>783</v>
      </c>
      <c r="K24" s="353" t="s">
        <v>783</v>
      </c>
      <c r="L24" s="375" t="s">
        <v>784</v>
      </c>
      <c r="M24" s="376" t="s">
        <v>778</v>
      </c>
      <c r="N24" s="332" t="s">
        <v>711</v>
      </c>
    </row>
  </sheetData>
  <sheetProtection algorithmName="SHA-512" hashValue="8vK02ARWVA7ap1E/98ECNWt64f7WonysT7md8M20rb9IQoqxiLoUjbQ1/FarM/fN2iAPWt5H6BdGyVkZNRittA==" saltValue="lAsfbWf2bl3ScJ9/frtaww=="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41" t="s">
        <v>59</v>
      </c>
    </row>
    <row r="2" spans="1:10" ht="26.25" x14ac:dyDescent="0.4">
      <c r="A2" s="3" t="s">
        <v>1</v>
      </c>
    </row>
    <row r="3" spans="1:10" ht="21" x14ac:dyDescent="0.35">
      <c r="A3" s="7" t="s">
        <v>30</v>
      </c>
    </row>
    <row r="5" spans="1:10" x14ac:dyDescent="0.25">
      <c r="A5" s="12" t="s">
        <v>110</v>
      </c>
    </row>
    <row r="6" spans="1:10" x14ac:dyDescent="0.25">
      <c r="A6" s="12"/>
    </row>
    <row r="7" spans="1:10" x14ac:dyDescent="0.25">
      <c r="A7" s="10" t="s">
        <v>111</v>
      </c>
      <c r="B7" t="s">
        <v>112</v>
      </c>
    </row>
    <row r="8" spans="1:10" x14ac:dyDescent="0.25">
      <c r="A8" s="10" t="s">
        <v>113</v>
      </c>
      <c r="B8" t="s">
        <v>114</v>
      </c>
    </row>
    <row r="9" spans="1:10" x14ac:dyDescent="0.25">
      <c r="A9" s="10" t="s">
        <v>115</v>
      </c>
      <c r="B9" t="s">
        <v>116</v>
      </c>
    </row>
    <row r="10" spans="1:10" x14ac:dyDescent="0.25">
      <c r="A10" s="10" t="s">
        <v>117</v>
      </c>
      <c r="B10" t="s">
        <v>118</v>
      </c>
    </row>
    <row r="11" spans="1:10" x14ac:dyDescent="0.25">
      <c r="A11" s="10" t="s">
        <v>119</v>
      </c>
      <c r="B11" t="s">
        <v>120</v>
      </c>
    </row>
    <row r="12" spans="1:10" x14ac:dyDescent="0.25">
      <c r="A12" s="10" t="s">
        <v>121</v>
      </c>
      <c r="B12" t="s">
        <v>122</v>
      </c>
    </row>
    <row r="13" spans="1:10" x14ac:dyDescent="0.25">
      <c r="A13" s="10" t="s">
        <v>123</v>
      </c>
      <c r="B13" t="s">
        <v>124</v>
      </c>
    </row>
    <row r="14" spans="1:10" x14ac:dyDescent="0.25">
      <c r="A14" s="10" t="s">
        <v>125</v>
      </c>
      <c r="B14" t="s">
        <v>126</v>
      </c>
    </row>
    <row r="15" spans="1:10" x14ac:dyDescent="0.25">
      <c r="A15" s="10" t="s">
        <v>127</v>
      </c>
      <c r="B15" t="s">
        <v>128</v>
      </c>
    </row>
    <row r="16" spans="1:10" x14ac:dyDescent="0.25">
      <c r="A16" s="10" t="s">
        <v>129</v>
      </c>
      <c r="B16" t="s">
        <v>130</v>
      </c>
    </row>
    <row r="17" spans="1:2" x14ac:dyDescent="0.25">
      <c r="A17" s="10" t="s">
        <v>131</v>
      </c>
      <c r="B17" t="s">
        <v>132</v>
      </c>
    </row>
    <row r="18" spans="1:2" x14ac:dyDescent="0.25">
      <c r="A18" s="10" t="s">
        <v>133</v>
      </c>
      <c r="B18" t="s">
        <v>134</v>
      </c>
    </row>
    <row r="19" spans="1:2" x14ac:dyDescent="0.25">
      <c r="A19" s="10" t="s">
        <v>135</v>
      </c>
      <c r="B19" t="s">
        <v>136</v>
      </c>
    </row>
    <row r="20" spans="1:2" x14ac:dyDescent="0.25">
      <c r="A20" s="10" t="s">
        <v>137</v>
      </c>
      <c r="B20" t="s">
        <v>138</v>
      </c>
    </row>
    <row r="21" spans="1:2" x14ac:dyDescent="0.25">
      <c r="A21" s="10" t="s">
        <v>139</v>
      </c>
      <c r="B21" t="s">
        <v>140</v>
      </c>
    </row>
    <row r="22" spans="1:2" x14ac:dyDescent="0.25">
      <c r="A22" s="10" t="s">
        <v>141</v>
      </c>
      <c r="B22" t="s">
        <v>142</v>
      </c>
    </row>
    <row r="23" spans="1:2" x14ac:dyDescent="0.25">
      <c r="A23" s="10" t="s">
        <v>143</v>
      </c>
      <c r="B23" t="s">
        <v>144</v>
      </c>
    </row>
    <row r="24" spans="1:2" x14ac:dyDescent="0.25">
      <c r="A24" s="10" t="s">
        <v>145</v>
      </c>
      <c r="B24" t="s">
        <v>146</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A2" sqref="A2"/>
    </sheetView>
  </sheetViews>
  <sheetFormatPr defaultColWidth="9.140625" defaultRowHeight="15" x14ac:dyDescent="0.25"/>
  <cols>
    <col min="1" max="2" width="3" style="43" customWidth="1"/>
    <col min="3" max="7" width="9.140625" style="43"/>
    <col min="8" max="8" width="3" style="43" customWidth="1"/>
    <col min="9" max="16384" width="9.140625" style="43"/>
  </cols>
  <sheetData>
    <row r="1" spans="1:14" ht="18.75" x14ac:dyDescent="0.3">
      <c r="A1" s="42" t="str">
        <f>'Cover and Instructions'!A1</f>
        <v>Georgia Families MHPAEA Parity</v>
      </c>
      <c r="N1" s="44" t="s">
        <v>59</v>
      </c>
    </row>
    <row r="2" spans="1:14" ht="26.25" x14ac:dyDescent="0.4">
      <c r="A2" s="45" t="s">
        <v>1</v>
      </c>
    </row>
    <row r="3" spans="1:14" ht="21" x14ac:dyDescent="0.35">
      <c r="A3" s="47" t="s">
        <v>785</v>
      </c>
      <c r="B3" s="253"/>
      <c r="C3" s="253"/>
      <c r="D3" s="253"/>
      <c r="E3" s="253"/>
      <c r="F3" s="253"/>
      <c r="G3" s="253"/>
      <c r="H3" s="253"/>
      <c r="I3" s="253"/>
      <c r="J3" s="253"/>
      <c r="K3" s="253"/>
      <c r="L3" s="253"/>
      <c r="M3" s="253"/>
      <c r="N3" s="253"/>
    </row>
    <row r="5" spans="1:14" x14ac:dyDescent="0.25">
      <c r="A5" s="49" t="s">
        <v>2</v>
      </c>
      <c r="D5" s="50" t="str">
        <f>'Cover and Instructions'!$D$4</f>
        <v>CareSource</v>
      </c>
    </row>
    <row r="6" spans="1:14" x14ac:dyDescent="0.25">
      <c r="A6" s="49" t="s">
        <v>264</v>
      </c>
      <c r="D6" s="50" t="str">
        <f>'Cover and Instructions'!D5</f>
        <v>Title XIX Children</v>
      </c>
    </row>
    <row r="8" spans="1:14" x14ac:dyDescent="0.25">
      <c r="A8" s="254"/>
      <c r="B8" s="607" t="s">
        <v>786</v>
      </c>
      <c r="C8" s="607"/>
      <c r="D8" s="607"/>
      <c r="E8" s="607"/>
      <c r="F8" s="607"/>
      <c r="G8" s="607"/>
      <c r="H8" s="607"/>
      <c r="I8" s="607"/>
      <c r="J8" s="607"/>
      <c r="K8" s="607"/>
      <c r="L8" s="607"/>
      <c r="M8" s="607"/>
      <c r="N8" s="607"/>
    </row>
    <row r="9" spans="1:14" x14ac:dyDescent="0.25">
      <c r="A9" s="254"/>
      <c r="B9" s="607"/>
      <c r="C9" s="607"/>
      <c r="D9" s="607"/>
      <c r="E9" s="607"/>
      <c r="F9" s="607"/>
      <c r="G9" s="607"/>
      <c r="H9" s="607"/>
      <c r="I9" s="607"/>
      <c r="J9" s="607"/>
      <c r="K9" s="607"/>
      <c r="L9" s="607"/>
      <c r="M9" s="607"/>
      <c r="N9" s="607"/>
    </row>
    <row r="10" spans="1:14" ht="25.5" customHeight="1" x14ac:dyDescent="0.25">
      <c r="A10" s="254"/>
      <c r="B10" s="607"/>
      <c r="C10" s="607"/>
      <c r="D10" s="607"/>
      <c r="E10" s="607"/>
      <c r="F10" s="607"/>
      <c r="G10" s="607"/>
      <c r="H10" s="607"/>
      <c r="I10" s="607"/>
      <c r="J10" s="607"/>
      <c r="K10" s="607"/>
      <c r="L10" s="607"/>
      <c r="M10" s="607"/>
      <c r="N10" s="607"/>
    </row>
    <row r="11" spans="1:14" x14ac:dyDescent="0.25">
      <c r="A11" s="254"/>
      <c r="B11" s="255"/>
      <c r="C11" s="255"/>
      <c r="D11" s="255"/>
      <c r="E11" s="255"/>
      <c r="F11" s="255"/>
      <c r="G11" s="255"/>
      <c r="H11" s="255"/>
      <c r="I11" s="255"/>
      <c r="J11" s="255"/>
      <c r="K11" s="255"/>
      <c r="L11" s="255"/>
      <c r="M11" s="255"/>
      <c r="N11" s="253"/>
    </row>
    <row r="12" spans="1:14" ht="15" customHeight="1" x14ac:dyDescent="0.25">
      <c r="A12" s="254"/>
      <c r="B12" s="256" t="s">
        <v>787</v>
      </c>
      <c r="C12" s="256"/>
      <c r="D12" s="256"/>
      <c r="E12" s="256"/>
      <c r="F12" s="256"/>
      <c r="G12" s="256"/>
      <c r="H12" s="256"/>
      <c r="I12" s="256"/>
      <c r="J12" s="256"/>
      <c r="K12" s="256"/>
      <c r="L12" s="256"/>
      <c r="M12" s="256"/>
      <c r="N12" s="253"/>
    </row>
    <row r="13" spans="1:14" x14ac:dyDescent="0.25">
      <c r="A13" s="254"/>
      <c r="B13" s="255"/>
      <c r="C13" s="255"/>
      <c r="D13" s="255"/>
      <c r="E13" s="255"/>
      <c r="F13" s="255"/>
      <c r="G13" s="255"/>
      <c r="H13" s="255"/>
      <c r="I13" s="255"/>
      <c r="J13" s="255"/>
      <c r="K13" s="255"/>
      <c r="L13" s="255"/>
      <c r="M13" s="255"/>
      <c r="N13" s="253"/>
    </row>
    <row r="14" spans="1:14" x14ac:dyDescent="0.25">
      <c r="A14" s="254"/>
      <c r="B14" s="253"/>
      <c r="C14" s="608" t="s">
        <v>788</v>
      </c>
      <c r="D14" s="608"/>
      <c r="E14" s="608"/>
      <c r="F14" s="608"/>
      <c r="G14" s="608"/>
      <c r="H14" s="253"/>
      <c r="I14" s="608" t="s">
        <v>789</v>
      </c>
      <c r="J14" s="608"/>
      <c r="K14" s="608"/>
      <c r="L14" s="608"/>
      <c r="M14" s="608"/>
      <c r="N14" s="253"/>
    </row>
    <row r="15" spans="1:14" x14ac:dyDescent="0.25">
      <c r="A15" s="254"/>
      <c r="B15" s="253"/>
      <c r="C15" s="253" t="s">
        <v>790</v>
      </c>
      <c r="D15" s="253"/>
      <c r="E15" s="253"/>
      <c r="F15" s="253"/>
      <c r="G15" s="253"/>
      <c r="H15" s="253"/>
      <c r="I15" s="253" t="s">
        <v>791</v>
      </c>
      <c r="J15" s="253"/>
      <c r="K15" s="253"/>
      <c r="L15" s="253"/>
      <c r="M15" s="253"/>
      <c r="N15" s="253"/>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38" t="s">
        <v>147</v>
      </c>
      <c r="C1" s="38" t="s">
        <v>148</v>
      </c>
    </row>
    <row r="2" spans="1:3" x14ac:dyDescent="0.25">
      <c r="A2" t="s">
        <v>5</v>
      </c>
      <c r="C2" t="s">
        <v>149</v>
      </c>
    </row>
    <row r="3" spans="1:3" x14ac:dyDescent="0.25">
      <c r="A3" t="s">
        <v>150</v>
      </c>
      <c r="C3" t="s">
        <v>3</v>
      </c>
    </row>
    <row r="4" spans="1:3" x14ac:dyDescent="0.25">
      <c r="A4" t="s">
        <v>151</v>
      </c>
      <c r="C4" t="s">
        <v>152</v>
      </c>
    </row>
    <row r="5" spans="1:3" x14ac:dyDescent="0.25">
      <c r="A5" t="s">
        <v>153</v>
      </c>
    </row>
  </sheetData>
  <sheetProtection algorithmName="SHA-512" hashValue="d83mSfnZdA+ztApZ8FWC+xOAsLtJGUD1LT4XdS9/iQQOp3cbNLpu0ej/qGmnDgNWOjdJQGVRxnVEEOACkz5Vpw==" saltValue="XnwyNN2gktrNTNBlozi4s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154</v>
      </c>
    </row>
    <row r="3" spans="1:1" x14ac:dyDescent="0.25">
      <c r="A3" t="s">
        <v>155</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41" t="s">
        <v>59</v>
      </c>
    </row>
    <row r="2" spans="1:12" ht="26.25" x14ac:dyDescent="0.4">
      <c r="A2" s="3" t="s">
        <v>1</v>
      </c>
    </row>
    <row r="3" spans="1:12" ht="21" x14ac:dyDescent="0.35">
      <c r="A3" s="7" t="s">
        <v>156</v>
      </c>
    </row>
    <row r="5" spans="1:12" x14ac:dyDescent="0.25">
      <c r="A5" s="12" t="s">
        <v>60</v>
      </c>
    </row>
    <row r="7" spans="1:12" x14ac:dyDescent="0.25">
      <c r="A7" s="472" t="s">
        <v>61</v>
      </c>
      <c r="B7" s="472"/>
      <c r="C7" s="472"/>
      <c r="D7" s="472"/>
      <c r="E7" s="472"/>
      <c r="F7" s="472"/>
      <c r="G7" s="472"/>
      <c r="H7" s="472"/>
      <c r="I7" s="472"/>
      <c r="J7" s="472"/>
      <c r="K7" s="472"/>
      <c r="L7" s="472"/>
    </row>
    <row r="8" spans="1:12" x14ac:dyDescent="0.25">
      <c r="A8" s="472"/>
      <c r="B8" s="472"/>
      <c r="C8" s="472"/>
      <c r="D8" s="472"/>
      <c r="E8" s="472"/>
      <c r="F8" s="472"/>
      <c r="G8" s="472"/>
      <c r="H8" s="472"/>
      <c r="I8" s="472"/>
      <c r="J8" s="472"/>
      <c r="K8" s="472"/>
      <c r="L8" s="472"/>
    </row>
    <row r="9" spans="1:12" x14ac:dyDescent="0.25">
      <c r="A9" s="6"/>
      <c r="B9" s="6"/>
      <c r="C9" s="6"/>
      <c r="D9" s="6"/>
      <c r="E9" s="6"/>
      <c r="F9" s="6"/>
      <c r="G9" s="6"/>
      <c r="H9" s="6"/>
      <c r="I9" s="6"/>
      <c r="J9" s="6"/>
      <c r="K9" s="6"/>
      <c r="L9" s="6"/>
    </row>
    <row r="10" spans="1:12" x14ac:dyDescent="0.25">
      <c r="A10" s="472" t="s">
        <v>62</v>
      </c>
      <c r="B10" s="472"/>
      <c r="C10" s="472"/>
      <c r="D10" s="472"/>
      <c r="E10" s="472"/>
      <c r="F10" s="472"/>
      <c r="G10" s="472"/>
      <c r="H10" s="472"/>
      <c r="I10" s="472"/>
      <c r="J10" s="472"/>
      <c r="K10" s="472"/>
      <c r="L10" s="472"/>
    </row>
    <row r="11" spans="1:12" x14ac:dyDescent="0.25">
      <c r="A11" s="472"/>
      <c r="B11" s="472"/>
      <c r="C11" s="472"/>
      <c r="D11" s="472"/>
      <c r="E11" s="472"/>
      <c r="F11" s="472"/>
      <c r="G11" s="472"/>
      <c r="H11" s="472"/>
      <c r="I11" s="472"/>
      <c r="J11" s="472"/>
      <c r="K11" s="472"/>
      <c r="L11" s="472"/>
    </row>
    <row r="13" spans="1:12" x14ac:dyDescent="0.25">
      <c r="A13" s="12" t="s">
        <v>157</v>
      </c>
    </row>
    <row r="15" spans="1:12" x14ac:dyDescent="0.25">
      <c r="A15" s="9" t="s">
        <v>158</v>
      </c>
    </row>
    <row r="16" spans="1:12" x14ac:dyDescent="0.25">
      <c r="A16" s="472" t="s">
        <v>159</v>
      </c>
      <c r="B16" s="472"/>
      <c r="C16" s="472"/>
      <c r="D16" s="472"/>
      <c r="E16" s="472"/>
      <c r="F16" s="472"/>
      <c r="G16" s="472"/>
      <c r="H16" s="472"/>
      <c r="I16" s="472"/>
      <c r="J16" s="472"/>
      <c r="K16" s="472"/>
      <c r="L16" s="472"/>
    </row>
    <row r="17" spans="1:12" x14ac:dyDescent="0.25">
      <c r="A17" s="472"/>
      <c r="B17" s="472"/>
      <c r="C17" s="472"/>
      <c r="D17" s="472"/>
      <c r="E17" s="472"/>
      <c r="F17" s="472"/>
      <c r="G17" s="472"/>
      <c r="H17" s="472"/>
      <c r="I17" s="472"/>
      <c r="J17" s="472"/>
      <c r="K17" s="472"/>
      <c r="L17" s="472"/>
    </row>
    <row r="18" spans="1:12" x14ac:dyDescent="0.25">
      <c r="A18" s="472"/>
      <c r="B18" s="472"/>
      <c r="C18" s="472"/>
      <c r="D18" s="472"/>
      <c r="E18" s="472"/>
      <c r="F18" s="472"/>
      <c r="G18" s="472"/>
      <c r="H18" s="472"/>
      <c r="I18" s="472"/>
      <c r="J18" s="472"/>
      <c r="K18" s="472"/>
      <c r="L18" s="472"/>
    </row>
    <row r="19" spans="1:12" x14ac:dyDescent="0.25">
      <c r="A19" s="472"/>
      <c r="B19" s="472"/>
      <c r="C19" s="472"/>
      <c r="D19" s="472"/>
      <c r="E19" s="472"/>
      <c r="F19" s="472"/>
      <c r="G19" s="472"/>
      <c r="H19" s="472"/>
      <c r="I19" s="472"/>
      <c r="J19" s="472"/>
      <c r="K19" s="472"/>
      <c r="L19" s="472"/>
    </row>
    <row r="21" spans="1:12" x14ac:dyDescent="0.25">
      <c r="A21" s="9" t="s">
        <v>160</v>
      </c>
    </row>
    <row r="22" spans="1:12" x14ac:dyDescent="0.25">
      <c r="A22" s="472" t="s">
        <v>161</v>
      </c>
      <c r="B22" s="472"/>
      <c r="C22" s="472"/>
      <c r="D22" s="472"/>
      <c r="E22" s="472"/>
      <c r="F22" s="472"/>
      <c r="G22" s="472"/>
      <c r="H22" s="472"/>
      <c r="I22" s="472"/>
      <c r="J22" s="472"/>
      <c r="K22" s="472"/>
      <c r="L22" s="472"/>
    </row>
    <row r="23" spans="1:12" x14ac:dyDescent="0.25">
      <c r="A23" s="472"/>
      <c r="B23" s="472"/>
      <c r="C23" s="472"/>
      <c r="D23" s="472"/>
      <c r="E23" s="472"/>
      <c r="F23" s="472"/>
      <c r="G23" s="472"/>
      <c r="H23" s="472"/>
      <c r="I23" s="472"/>
      <c r="J23" s="472"/>
      <c r="K23" s="472"/>
      <c r="L23" s="472"/>
    </row>
    <row r="25" spans="1:12" x14ac:dyDescent="0.25">
      <c r="B25" s="5" t="s">
        <v>162</v>
      </c>
      <c r="C25" s="472" t="s">
        <v>163</v>
      </c>
      <c r="D25" s="472"/>
      <c r="E25" s="472"/>
      <c r="F25" s="472"/>
      <c r="G25" s="472"/>
      <c r="H25" s="472"/>
      <c r="I25" s="472"/>
      <c r="J25" s="472"/>
      <c r="K25" s="472"/>
      <c r="L25" s="472"/>
    </row>
    <row r="26" spans="1:12" x14ac:dyDescent="0.25">
      <c r="C26" s="472"/>
      <c r="D26" s="472"/>
      <c r="E26" s="472"/>
      <c r="F26" s="472"/>
      <c r="G26" s="472"/>
      <c r="H26" s="472"/>
      <c r="I26" s="472"/>
      <c r="J26" s="472"/>
      <c r="K26" s="472"/>
      <c r="L26" s="472"/>
    </row>
    <row r="27" spans="1:12" x14ac:dyDescent="0.25">
      <c r="C27" s="472"/>
      <c r="D27" s="472"/>
      <c r="E27" s="472"/>
      <c r="F27" s="472"/>
      <c r="G27" s="472"/>
      <c r="H27" s="472"/>
      <c r="I27" s="472"/>
      <c r="J27" s="472"/>
      <c r="K27" s="472"/>
      <c r="L27" s="472"/>
    </row>
    <row r="29" spans="1:12" x14ac:dyDescent="0.25">
      <c r="B29" s="5" t="s">
        <v>164</v>
      </c>
      <c r="C29" s="472" t="s">
        <v>165</v>
      </c>
      <c r="D29" s="472"/>
      <c r="E29" s="472"/>
      <c r="F29" s="472"/>
      <c r="G29" s="472"/>
      <c r="H29" s="472"/>
      <c r="I29" s="472"/>
      <c r="J29" s="472"/>
      <c r="K29" s="472"/>
      <c r="L29" s="472"/>
    </row>
    <row r="30" spans="1:12" x14ac:dyDescent="0.25">
      <c r="C30" s="472"/>
      <c r="D30" s="472"/>
      <c r="E30" s="472"/>
      <c r="F30" s="472"/>
      <c r="G30" s="472"/>
      <c r="H30" s="472"/>
      <c r="I30" s="472"/>
      <c r="J30" s="472"/>
      <c r="K30" s="472"/>
      <c r="L30" s="472"/>
    </row>
    <row r="31" spans="1:12" x14ac:dyDescent="0.25">
      <c r="C31" s="472"/>
      <c r="D31" s="472"/>
      <c r="E31" s="472"/>
      <c r="F31" s="472"/>
      <c r="G31" s="472"/>
      <c r="H31" s="472"/>
      <c r="I31" s="472"/>
      <c r="J31" s="472"/>
      <c r="K31" s="472"/>
      <c r="L31" s="472"/>
    </row>
    <row r="33" spans="1:12" x14ac:dyDescent="0.25">
      <c r="A33" s="9" t="s">
        <v>166</v>
      </c>
    </row>
    <row r="34" spans="1:12" x14ac:dyDescent="0.25">
      <c r="A34" s="472" t="s">
        <v>167</v>
      </c>
      <c r="B34" s="472"/>
      <c r="C34" s="472"/>
      <c r="D34" s="472"/>
      <c r="E34" s="472"/>
      <c r="F34" s="472"/>
      <c r="G34" s="472"/>
      <c r="H34" s="472"/>
      <c r="I34" s="472"/>
      <c r="J34" s="472"/>
      <c r="K34" s="472"/>
      <c r="L34" s="472"/>
    </row>
    <row r="35" spans="1:12" x14ac:dyDescent="0.25">
      <c r="A35" s="472"/>
      <c r="B35" s="472"/>
      <c r="C35" s="472"/>
      <c r="D35" s="472"/>
      <c r="E35" s="472"/>
      <c r="F35" s="472"/>
      <c r="G35" s="472"/>
      <c r="H35" s="472"/>
      <c r="I35" s="472"/>
      <c r="J35" s="472"/>
      <c r="K35" s="472"/>
      <c r="L35" s="472"/>
    </row>
    <row r="36" spans="1:12" x14ac:dyDescent="0.25">
      <c r="A36" s="472"/>
      <c r="B36" s="472"/>
      <c r="C36" s="472"/>
      <c r="D36" s="472"/>
      <c r="E36" s="472"/>
      <c r="F36" s="472"/>
      <c r="G36" s="472"/>
      <c r="H36" s="472"/>
      <c r="I36" s="472"/>
      <c r="J36" s="472"/>
      <c r="K36" s="472"/>
      <c r="L36" s="472"/>
    </row>
    <row r="37" spans="1:12" x14ac:dyDescent="0.25">
      <c r="A37" s="472"/>
      <c r="B37" s="472"/>
      <c r="C37" s="472"/>
      <c r="D37" s="472"/>
      <c r="E37" s="472"/>
      <c r="F37" s="472"/>
      <c r="G37" s="472"/>
      <c r="H37" s="472"/>
      <c r="I37" s="472"/>
      <c r="J37" s="472"/>
      <c r="K37" s="472"/>
      <c r="L37" s="472"/>
    </row>
    <row r="39" spans="1:12" x14ac:dyDescent="0.25">
      <c r="A39" s="9" t="s">
        <v>168</v>
      </c>
    </row>
    <row r="40" spans="1:12" x14ac:dyDescent="0.25">
      <c r="A40" s="472" t="s">
        <v>169</v>
      </c>
      <c r="B40" s="472"/>
      <c r="C40" s="472"/>
      <c r="D40" s="472"/>
      <c r="E40" s="472"/>
      <c r="F40" s="472"/>
      <c r="G40" s="472"/>
      <c r="H40" s="472"/>
      <c r="I40" s="472"/>
      <c r="J40" s="472"/>
      <c r="K40" s="472"/>
      <c r="L40" s="472"/>
    </row>
    <row r="41" spans="1:12" x14ac:dyDescent="0.25">
      <c r="A41" s="472"/>
      <c r="B41" s="472"/>
      <c r="C41" s="472"/>
      <c r="D41" s="472"/>
      <c r="E41" s="472"/>
      <c r="F41" s="472"/>
      <c r="G41" s="472"/>
      <c r="H41" s="472"/>
      <c r="I41" s="472"/>
      <c r="J41" s="472"/>
      <c r="K41" s="472"/>
      <c r="L41" s="472"/>
    </row>
    <row r="43" spans="1:12" x14ac:dyDescent="0.25">
      <c r="B43" s="5" t="s">
        <v>170</v>
      </c>
      <c r="C43" t="s">
        <v>171</v>
      </c>
    </row>
    <row r="45" spans="1:12" x14ac:dyDescent="0.25">
      <c r="B45" s="5" t="s">
        <v>172</v>
      </c>
      <c r="C45" s="472" t="s">
        <v>173</v>
      </c>
      <c r="D45" s="472"/>
      <c r="E45" s="472"/>
      <c r="F45" s="472"/>
      <c r="G45" s="472"/>
      <c r="H45" s="472"/>
      <c r="I45" s="472"/>
      <c r="J45" s="472"/>
      <c r="K45" s="472"/>
      <c r="L45" s="472"/>
    </row>
    <row r="46" spans="1:12" x14ac:dyDescent="0.25">
      <c r="C46" s="472"/>
      <c r="D46" s="472"/>
      <c r="E46" s="472"/>
      <c r="F46" s="472"/>
      <c r="G46" s="472"/>
      <c r="H46" s="472"/>
      <c r="I46" s="472"/>
      <c r="J46" s="472"/>
      <c r="K46" s="472"/>
      <c r="L46" s="472"/>
    </row>
    <row r="48" spans="1:12" x14ac:dyDescent="0.25">
      <c r="A48" s="12" t="s">
        <v>174</v>
      </c>
    </row>
    <row r="49" spans="1:12" ht="15" customHeight="1" x14ac:dyDescent="0.25">
      <c r="A49" s="486" t="s">
        <v>175</v>
      </c>
      <c r="B49" s="486"/>
      <c r="C49" s="486"/>
      <c r="D49" s="486"/>
      <c r="E49" s="486"/>
      <c r="F49" s="486"/>
      <c r="G49" s="486"/>
      <c r="H49" s="486"/>
      <c r="I49" s="486"/>
      <c r="J49" s="486"/>
      <c r="K49" s="486"/>
      <c r="L49" s="486"/>
    </row>
    <row r="50" spans="1:12" x14ac:dyDescent="0.25">
      <c r="A50" s="486"/>
      <c r="B50" s="486"/>
      <c r="C50" s="486"/>
      <c r="D50" s="486"/>
      <c r="E50" s="486"/>
      <c r="F50" s="486"/>
      <c r="G50" s="486"/>
      <c r="H50" s="486"/>
      <c r="I50" s="486"/>
      <c r="J50" s="486"/>
      <c r="K50" s="486"/>
      <c r="L50" s="486"/>
    </row>
    <row r="52" spans="1:12" x14ac:dyDescent="0.25">
      <c r="B52" s="27" t="s">
        <v>176</v>
      </c>
    </row>
    <row r="53" spans="1:12" ht="15" customHeight="1" x14ac:dyDescent="0.25">
      <c r="B53" s="486" t="s">
        <v>177</v>
      </c>
      <c r="C53" s="486"/>
      <c r="D53" s="486"/>
      <c r="E53" s="486"/>
      <c r="F53" s="486"/>
      <c r="G53" s="486"/>
      <c r="H53" s="486"/>
      <c r="I53" s="486"/>
      <c r="J53" s="486"/>
      <c r="K53" s="486"/>
      <c r="L53" s="486"/>
    </row>
    <row r="54" spans="1:12" x14ac:dyDescent="0.25">
      <c r="B54" s="486"/>
      <c r="C54" s="486"/>
      <c r="D54" s="486"/>
      <c r="E54" s="486"/>
      <c r="F54" s="486"/>
      <c r="G54" s="486"/>
      <c r="H54" s="486"/>
      <c r="I54" s="486"/>
      <c r="J54" s="486"/>
      <c r="K54" s="486"/>
      <c r="L54" s="486"/>
    </row>
    <row r="55" spans="1:12" x14ac:dyDescent="0.25">
      <c r="B55" s="486"/>
      <c r="C55" s="486"/>
      <c r="D55" s="486"/>
      <c r="E55" s="486"/>
      <c r="F55" s="486"/>
      <c r="G55" s="486"/>
      <c r="H55" s="486"/>
      <c r="I55" s="486"/>
      <c r="J55" s="486"/>
      <c r="K55" s="486"/>
      <c r="L55" s="486"/>
    </row>
    <row r="57" spans="1:12" x14ac:dyDescent="0.25">
      <c r="B57" s="27" t="s">
        <v>178</v>
      </c>
    </row>
    <row r="58" spans="1:12" x14ac:dyDescent="0.25">
      <c r="B58" s="486" t="s">
        <v>179</v>
      </c>
      <c r="C58" s="486"/>
      <c r="D58" s="486"/>
      <c r="E58" s="486"/>
      <c r="F58" s="486"/>
      <c r="G58" s="486"/>
      <c r="H58" s="486"/>
      <c r="I58" s="486"/>
      <c r="J58" s="486"/>
      <c r="K58" s="486"/>
      <c r="L58" s="486"/>
    </row>
    <row r="59" spans="1:12" x14ac:dyDescent="0.25">
      <c r="B59" s="486"/>
      <c r="C59" s="486"/>
      <c r="D59" s="486"/>
      <c r="E59" s="486"/>
      <c r="F59" s="486"/>
      <c r="G59" s="486"/>
      <c r="H59" s="486"/>
      <c r="I59" s="486"/>
      <c r="J59" s="486"/>
      <c r="K59" s="486"/>
      <c r="L59" s="486"/>
    </row>
    <row r="60" spans="1:12" x14ac:dyDescent="0.25">
      <c r="B60" s="486"/>
      <c r="C60" s="486"/>
      <c r="D60" s="486"/>
      <c r="E60" s="486"/>
      <c r="F60" s="486"/>
      <c r="G60" s="486"/>
      <c r="H60" s="486"/>
      <c r="I60" s="486"/>
      <c r="J60" s="486"/>
      <c r="K60" s="486"/>
      <c r="L60" s="486"/>
    </row>
    <row r="61" spans="1:12" x14ac:dyDescent="0.25">
      <c r="B61" s="486"/>
      <c r="C61" s="486"/>
      <c r="D61" s="486"/>
      <c r="E61" s="486"/>
      <c r="F61" s="486"/>
      <c r="G61" s="486"/>
      <c r="H61" s="486"/>
      <c r="I61" s="486"/>
      <c r="J61" s="486"/>
      <c r="K61" s="486"/>
      <c r="L61" s="486"/>
    </row>
    <row r="63" spans="1:12" x14ac:dyDescent="0.25">
      <c r="B63" s="27" t="s">
        <v>180</v>
      </c>
    </row>
    <row r="64" spans="1:12" ht="15" customHeight="1" x14ac:dyDescent="0.25">
      <c r="B64" s="486" t="s">
        <v>181</v>
      </c>
      <c r="C64" s="486"/>
      <c r="D64" s="486"/>
      <c r="E64" s="486"/>
      <c r="F64" s="486"/>
      <c r="G64" s="486"/>
      <c r="H64" s="486"/>
      <c r="I64" s="486"/>
      <c r="J64" s="486"/>
      <c r="K64" s="486"/>
      <c r="L64" s="486"/>
    </row>
    <row r="65" spans="2:12" x14ac:dyDescent="0.25">
      <c r="B65" s="486"/>
      <c r="C65" s="486"/>
      <c r="D65" s="486"/>
      <c r="E65" s="486"/>
      <c r="F65" s="486"/>
      <c r="G65" s="486"/>
      <c r="H65" s="486"/>
      <c r="I65" s="486"/>
      <c r="J65" s="486"/>
      <c r="K65" s="486"/>
      <c r="L65" s="486"/>
    </row>
    <row r="66" spans="2:12" x14ac:dyDescent="0.25">
      <c r="B66" s="486"/>
      <c r="C66" s="486"/>
      <c r="D66" s="486"/>
      <c r="E66" s="486"/>
      <c r="F66" s="486"/>
      <c r="G66" s="486"/>
      <c r="H66" s="486"/>
      <c r="I66" s="486"/>
      <c r="J66" s="486"/>
      <c r="K66" s="486"/>
      <c r="L66" s="486"/>
    </row>
    <row r="67" spans="2:12" x14ac:dyDescent="0.25">
      <c r="B67" s="486"/>
      <c r="C67" s="486"/>
      <c r="D67" s="486"/>
      <c r="E67" s="486"/>
      <c r="F67" s="486"/>
      <c r="G67" s="486"/>
      <c r="H67" s="486"/>
      <c r="I67" s="486"/>
      <c r="J67" s="486"/>
      <c r="K67" s="486"/>
      <c r="L67" s="486"/>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182</v>
      </c>
    </row>
    <row r="5" spans="1:13" x14ac:dyDescent="0.25">
      <c r="A5" s="12" t="s">
        <v>60</v>
      </c>
    </row>
    <row r="7" spans="1:13" ht="15" customHeight="1" x14ac:dyDescent="0.25">
      <c r="A7" s="472" t="s">
        <v>63</v>
      </c>
      <c r="B7" s="472"/>
      <c r="C7" s="472"/>
      <c r="D7" s="472"/>
      <c r="E7" s="472"/>
      <c r="F7" s="472"/>
      <c r="G7" s="472"/>
      <c r="H7" s="472"/>
      <c r="I7" s="472"/>
      <c r="J7" s="472"/>
      <c r="K7" s="472"/>
      <c r="L7" s="472"/>
      <c r="M7" s="472"/>
    </row>
    <row r="8" spans="1:13" x14ac:dyDescent="0.25">
      <c r="A8" s="472"/>
      <c r="B8" s="472"/>
      <c r="C8" s="472"/>
      <c r="D8" s="472"/>
      <c r="E8" s="472"/>
      <c r="F8" s="472"/>
      <c r="G8" s="472"/>
      <c r="H8" s="472"/>
      <c r="I8" s="472"/>
      <c r="J8" s="472"/>
      <c r="K8" s="472"/>
      <c r="L8" s="472"/>
      <c r="M8" s="472"/>
    </row>
    <row r="10" spans="1:13" x14ac:dyDescent="0.25">
      <c r="A10" s="487" t="s">
        <v>183</v>
      </c>
      <c r="B10" s="487"/>
      <c r="C10" s="487"/>
      <c r="D10" s="487"/>
      <c r="E10" s="487"/>
      <c r="F10" s="487"/>
      <c r="G10" s="487"/>
      <c r="H10" s="487"/>
      <c r="I10" s="487"/>
      <c r="J10" s="487"/>
      <c r="K10" s="487"/>
      <c r="L10" s="487"/>
      <c r="M10" s="487"/>
    </row>
    <row r="11" spans="1:13" x14ac:dyDescent="0.25">
      <c r="A11" s="487"/>
      <c r="B11" s="487"/>
      <c r="C11" s="487"/>
      <c r="D11" s="487"/>
      <c r="E11" s="487"/>
      <c r="F11" s="487"/>
      <c r="G11" s="487"/>
      <c r="H11" s="487"/>
      <c r="I11" s="487"/>
      <c r="J11" s="487"/>
      <c r="K11" s="487"/>
      <c r="L11" s="487"/>
      <c r="M11" s="487"/>
    </row>
    <row r="12" spans="1:13" x14ac:dyDescent="0.25">
      <c r="A12" s="487"/>
      <c r="B12" s="487"/>
      <c r="C12" s="487"/>
      <c r="D12" s="487"/>
      <c r="E12" s="487"/>
      <c r="F12" s="487"/>
      <c r="G12" s="487"/>
      <c r="H12" s="487"/>
      <c r="I12" s="487"/>
      <c r="J12" s="487"/>
      <c r="K12" s="487"/>
      <c r="L12" s="487"/>
      <c r="M12" s="487"/>
    </row>
    <row r="13" spans="1:13" x14ac:dyDescent="0.25">
      <c r="A13" s="487"/>
      <c r="B13" s="487"/>
      <c r="C13" s="487"/>
      <c r="D13" s="487"/>
      <c r="E13" s="487"/>
      <c r="F13" s="487"/>
      <c r="G13" s="487"/>
      <c r="H13" s="487"/>
      <c r="I13" s="487"/>
      <c r="J13" s="487"/>
      <c r="K13" s="487"/>
      <c r="L13" s="487"/>
      <c r="M13" s="487"/>
    </row>
    <row r="14" spans="1:13" x14ac:dyDescent="0.25">
      <c r="A14" s="6"/>
      <c r="B14" s="6"/>
      <c r="C14" s="6"/>
      <c r="D14" s="6"/>
      <c r="E14" s="6"/>
      <c r="F14" s="6"/>
      <c r="G14" s="6"/>
      <c r="H14" s="6"/>
      <c r="I14" s="6"/>
      <c r="J14" s="6"/>
      <c r="K14" s="6"/>
      <c r="L14" s="6"/>
      <c r="M14" s="6"/>
    </row>
    <row r="15" spans="1:13" x14ac:dyDescent="0.25">
      <c r="A15" s="487" t="s">
        <v>184</v>
      </c>
      <c r="B15" s="487"/>
      <c r="C15" s="487"/>
      <c r="D15" s="487"/>
      <c r="E15" s="487"/>
      <c r="F15" s="487"/>
      <c r="G15" s="487"/>
      <c r="H15" s="487"/>
      <c r="I15" s="487"/>
      <c r="J15" s="487"/>
      <c r="K15" s="487"/>
      <c r="L15" s="487"/>
      <c r="M15" s="487"/>
    </row>
    <row r="16" spans="1:13" x14ac:dyDescent="0.25">
      <c r="A16" s="487"/>
      <c r="B16" s="487"/>
      <c r="C16" s="487"/>
      <c r="D16" s="487"/>
      <c r="E16" s="487"/>
      <c r="F16" s="487"/>
      <c r="G16" s="487"/>
      <c r="H16" s="487"/>
      <c r="I16" s="487"/>
      <c r="J16" s="487"/>
      <c r="K16" s="487"/>
      <c r="L16" s="487"/>
      <c r="M16" s="487"/>
    </row>
    <row r="17" spans="1:13" x14ac:dyDescent="0.25">
      <c r="A17" s="487"/>
      <c r="B17" s="487"/>
      <c r="C17" s="487"/>
      <c r="D17" s="487"/>
      <c r="E17" s="487"/>
      <c r="F17" s="487"/>
      <c r="G17" s="487"/>
      <c r="H17" s="487"/>
      <c r="I17" s="487"/>
      <c r="J17" s="487"/>
      <c r="K17" s="487"/>
      <c r="L17" s="487"/>
      <c r="M17" s="487"/>
    </row>
    <row r="18" spans="1:13" x14ac:dyDescent="0.25">
      <c r="A18" s="487"/>
      <c r="B18" s="487"/>
      <c r="C18" s="487"/>
      <c r="D18" s="487"/>
      <c r="E18" s="487"/>
      <c r="F18" s="487"/>
      <c r="G18" s="487"/>
      <c r="H18" s="487"/>
      <c r="I18" s="487"/>
      <c r="J18" s="487"/>
      <c r="K18" s="487"/>
      <c r="L18" s="487"/>
      <c r="M18" s="487"/>
    </row>
    <row r="19" spans="1:13" x14ac:dyDescent="0.25">
      <c r="A19" s="487"/>
      <c r="B19" s="487"/>
      <c r="C19" s="487"/>
      <c r="D19" s="487"/>
      <c r="E19" s="487"/>
      <c r="F19" s="487"/>
      <c r="G19" s="487"/>
      <c r="H19" s="487"/>
      <c r="I19" s="487"/>
      <c r="J19" s="487"/>
      <c r="K19" s="487"/>
      <c r="L19" s="487"/>
      <c r="M19" s="487"/>
    </row>
    <row r="20" spans="1:13" x14ac:dyDescent="0.25">
      <c r="A20" s="487"/>
      <c r="B20" s="487"/>
      <c r="C20" s="487"/>
      <c r="D20" s="487"/>
      <c r="E20" s="487"/>
      <c r="F20" s="487"/>
      <c r="G20" s="487"/>
      <c r="H20" s="487"/>
      <c r="I20" s="487"/>
      <c r="J20" s="487"/>
      <c r="K20" s="487"/>
      <c r="L20" s="487"/>
      <c r="M20" s="487"/>
    </row>
    <row r="21" spans="1:13" x14ac:dyDescent="0.25">
      <c r="A21" s="487"/>
      <c r="B21" s="487"/>
      <c r="C21" s="487"/>
      <c r="D21" s="487"/>
      <c r="E21" s="487"/>
      <c r="F21" s="487"/>
      <c r="G21" s="487"/>
      <c r="H21" s="487"/>
      <c r="I21" s="487"/>
      <c r="J21" s="487"/>
      <c r="K21" s="487"/>
      <c r="L21" s="487"/>
      <c r="M21" s="487"/>
    </row>
    <row r="22" spans="1:13" x14ac:dyDescent="0.25">
      <c r="A22" s="487"/>
      <c r="B22" s="487"/>
      <c r="C22" s="487"/>
      <c r="D22" s="487"/>
      <c r="E22" s="487"/>
      <c r="F22" s="487"/>
      <c r="G22" s="487"/>
      <c r="H22" s="487"/>
      <c r="I22" s="487"/>
      <c r="J22" s="487"/>
      <c r="K22" s="487"/>
      <c r="L22" s="487"/>
      <c r="M22" s="487"/>
    </row>
    <row r="23" spans="1:13" x14ac:dyDescent="0.25">
      <c r="A23" s="487"/>
      <c r="B23" s="487"/>
      <c r="C23" s="487"/>
      <c r="D23" s="487"/>
      <c r="E23" s="487"/>
      <c r="F23" s="487"/>
      <c r="G23" s="487"/>
      <c r="H23" s="487"/>
      <c r="I23" s="487"/>
      <c r="J23" s="487"/>
      <c r="K23" s="487"/>
      <c r="L23" s="487"/>
      <c r="M23" s="487"/>
    </row>
    <row r="24" spans="1:13" x14ac:dyDescent="0.25">
      <c r="A24" s="487"/>
      <c r="B24" s="487"/>
      <c r="C24" s="487"/>
      <c r="D24" s="487"/>
      <c r="E24" s="487"/>
      <c r="F24" s="487"/>
      <c r="G24" s="487"/>
      <c r="H24" s="487"/>
      <c r="I24" s="487"/>
      <c r="J24" s="487"/>
      <c r="K24" s="487"/>
      <c r="L24" s="487"/>
      <c r="M24" s="487"/>
    </row>
    <row r="25" spans="1:13" x14ac:dyDescent="0.25">
      <c r="A25" s="6"/>
      <c r="B25" s="6"/>
      <c r="C25" s="6"/>
      <c r="D25" s="6"/>
      <c r="E25" s="6"/>
      <c r="F25" s="6"/>
      <c r="G25" s="6"/>
      <c r="H25" s="6"/>
      <c r="I25" s="6"/>
      <c r="J25" s="6"/>
      <c r="K25" s="6"/>
      <c r="L25" s="6"/>
      <c r="M25" s="6"/>
    </row>
    <row r="26" spans="1:13" x14ac:dyDescent="0.25">
      <c r="A26" s="12" t="s">
        <v>185</v>
      </c>
    </row>
    <row r="28" spans="1:13" x14ac:dyDescent="0.25">
      <c r="A28" s="1" t="s">
        <v>186</v>
      </c>
    </row>
    <row r="29" spans="1:13" x14ac:dyDescent="0.25">
      <c r="A29" t="s">
        <v>187</v>
      </c>
    </row>
    <row r="31" spans="1:13" x14ac:dyDescent="0.25">
      <c r="A31" s="1" t="s">
        <v>188</v>
      </c>
    </row>
    <row r="32" spans="1:13" x14ac:dyDescent="0.25">
      <c r="A32" s="472" t="s">
        <v>189</v>
      </c>
      <c r="B32" s="472"/>
      <c r="C32" s="472"/>
      <c r="D32" s="472"/>
      <c r="E32" s="472"/>
      <c r="F32" s="472"/>
      <c r="G32" s="472"/>
      <c r="H32" s="472"/>
      <c r="I32" s="472"/>
      <c r="J32" s="472"/>
      <c r="K32" s="472"/>
      <c r="L32" s="472"/>
      <c r="M32" s="472"/>
    </row>
    <row r="33" spans="1:13" x14ac:dyDescent="0.25">
      <c r="A33" s="472"/>
      <c r="B33" s="472"/>
      <c r="C33" s="472"/>
      <c r="D33" s="472"/>
      <c r="E33" s="472"/>
      <c r="F33" s="472"/>
      <c r="G33" s="472"/>
      <c r="H33" s="472"/>
      <c r="I33" s="472"/>
      <c r="J33" s="472"/>
      <c r="K33" s="472"/>
      <c r="L33" s="472"/>
      <c r="M33" s="472"/>
    </row>
    <row r="34" spans="1:13" x14ac:dyDescent="0.25">
      <c r="A34" s="472"/>
      <c r="B34" s="472"/>
      <c r="C34" s="472"/>
      <c r="D34" s="472"/>
      <c r="E34" s="472"/>
      <c r="F34" s="472"/>
      <c r="G34" s="472"/>
      <c r="H34" s="472"/>
      <c r="I34" s="472"/>
      <c r="J34" s="472"/>
      <c r="K34" s="472"/>
      <c r="L34" s="472"/>
      <c r="M34" s="472"/>
    </row>
    <row r="35" spans="1:13" x14ac:dyDescent="0.25">
      <c r="A35" s="472"/>
      <c r="B35" s="472"/>
      <c r="C35" s="472"/>
      <c r="D35" s="472"/>
      <c r="E35" s="472"/>
      <c r="F35" s="472"/>
      <c r="G35" s="472"/>
      <c r="H35" s="472"/>
      <c r="I35" s="472"/>
      <c r="J35" s="472"/>
      <c r="K35" s="472"/>
      <c r="L35" s="472"/>
      <c r="M35" s="472"/>
    </row>
    <row r="36" spans="1:13" x14ac:dyDescent="0.25">
      <c r="A36" s="472"/>
      <c r="B36" s="472"/>
      <c r="C36" s="472"/>
      <c r="D36" s="472"/>
      <c r="E36" s="472"/>
      <c r="F36" s="472"/>
      <c r="G36" s="472"/>
      <c r="H36" s="472"/>
      <c r="I36" s="472"/>
      <c r="J36" s="472"/>
      <c r="K36" s="472"/>
      <c r="L36" s="472"/>
      <c r="M36" s="472"/>
    </row>
    <row r="37" spans="1:13" x14ac:dyDescent="0.25">
      <c r="A37" s="6"/>
      <c r="B37" s="6"/>
      <c r="C37" s="6"/>
      <c r="D37" s="6"/>
      <c r="E37" s="6"/>
      <c r="F37" s="6"/>
      <c r="G37" s="6"/>
      <c r="H37" s="6"/>
      <c r="I37" s="6"/>
      <c r="J37" s="6"/>
      <c r="K37" s="6"/>
      <c r="L37" s="6"/>
      <c r="M37" s="6"/>
    </row>
    <row r="38" spans="1:13" x14ac:dyDescent="0.25">
      <c r="A38" s="1" t="s">
        <v>190</v>
      </c>
    </row>
    <row r="39" spans="1:13" x14ac:dyDescent="0.25">
      <c r="A39" s="472" t="s">
        <v>191</v>
      </c>
      <c r="B39" s="472"/>
      <c r="C39" s="472"/>
      <c r="D39" s="472"/>
      <c r="E39" s="472"/>
      <c r="F39" s="472"/>
      <c r="G39" s="472"/>
      <c r="H39" s="472"/>
      <c r="I39" s="472"/>
      <c r="J39" s="472"/>
      <c r="K39" s="472"/>
      <c r="L39" s="472"/>
      <c r="M39" s="472"/>
    </row>
    <row r="40" spans="1:13" x14ac:dyDescent="0.25">
      <c r="A40" s="472"/>
      <c r="B40" s="472"/>
      <c r="C40" s="472"/>
      <c r="D40" s="472"/>
      <c r="E40" s="472"/>
      <c r="F40" s="472"/>
      <c r="G40" s="472"/>
      <c r="H40" s="472"/>
      <c r="I40" s="472"/>
      <c r="J40" s="472"/>
      <c r="K40" s="472"/>
      <c r="L40" s="472"/>
      <c r="M40" s="472"/>
    </row>
    <row r="41" spans="1:13" x14ac:dyDescent="0.25">
      <c r="A41" s="472"/>
      <c r="B41" s="472"/>
      <c r="C41" s="472"/>
      <c r="D41" s="472"/>
      <c r="E41" s="472"/>
      <c r="F41" s="472"/>
      <c r="G41" s="472"/>
      <c r="H41" s="472"/>
      <c r="I41" s="472"/>
      <c r="J41" s="472"/>
      <c r="K41" s="472"/>
      <c r="L41" s="472"/>
      <c r="M41" s="472"/>
    </row>
    <row r="42" spans="1:13" x14ac:dyDescent="0.25">
      <c r="A42" s="472"/>
      <c r="B42" s="472"/>
      <c r="C42" s="472"/>
      <c r="D42" s="472"/>
      <c r="E42" s="472"/>
      <c r="F42" s="472"/>
      <c r="G42" s="472"/>
      <c r="H42" s="472"/>
      <c r="I42" s="472"/>
      <c r="J42" s="472"/>
      <c r="K42" s="472"/>
      <c r="L42" s="472"/>
      <c r="M42" s="472"/>
    </row>
    <row r="44" spans="1:13" x14ac:dyDescent="0.25">
      <c r="B44" s="5" t="s">
        <v>170</v>
      </c>
      <c r="C44" t="s">
        <v>192</v>
      </c>
    </row>
    <row r="45" spans="1:13" x14ac:dyDescent="0.25">
      <c r="B45" s="5" t="s">
        <v>172</v>
      </c>
      <c r="C45" t="s">
        <v>193</v>
      </c>
    </row>
    <row r="46" spans="1:13" x14ac:dyDescent="0.25">
      <c r="B46" s="5" t="s">
        <v>194</v>
      </c>
      <c r="C46" t="s">
        <v>195</v>
      </c>
    </row>
    <row r="47" spans="1:13" x14ac:dyDescent="0.25">
      <c r="B47" s="5" t="s">
        <v>196</v>
      </c>
      <c r="C47" t="s">
        <v>197</v>
      </c>
    </row>
    <row r="49" spans="1:13" x14ac:dyDescent="0.25">
      <c r="A49" t="s">
        <v>198</v>
      </c>
    </row>
    <row r="51" spans="1:13" x14ac:dyDescent="0.25">
      <c r="A51" s="1" t="s">
        <v>199</v>
      </c>
    </row>
    <row r="52" spans="1:13" x14ac:dyDescent="0.25">
      <c r="A52" s="472" t="s">
        <v>200</v>
      </c>
      <c r="B52" s="472"/>
      <c r="C52" s="472"/>
      <c r="D52" s="472"/>
      <c r="E52" s="472"/>
      <c r="F52" s="472"/>
      <c r="G52" s="472"/>
      <c r="H52" s="472"/>
      <c r="I52" s="472"/>
      <c r="J52" s="472"/>
      <c r="K52" s="472"/>
      <c r="L52" s="472"/>
      <c r="M52" s="472"/>
    </row>
    <row r="53" spans="1:13" x14ac:dyDescent="0.25">
      <c r="A53" s="472"/>
      <c r="B53" s="472"/>
      <c r="C53" s="472"/>
      <c r="D53" s="472"/>
      <c r="E53" s="472"/>
      <c r="F53" s="472"/>
      <c r="G53" s="472"/>
      <c r="H53" s="472"/>
      <c r="I53" s="472"/>
      <c r="J53" s="472"/>
      <c r="K53" s="472"/>
      <c r="L53" s="472"/>
      <c r="M53" s="472"/>
    </row>
    <row r="54" spans="1:13" x14ac:dyDescent="0.25">
      <c r="A54" s="472"/>
      <c r="B54" s="472"/>
      <c r="C54" s="472"/>
      <c r="D54" s="472"/>
      <c r="E54" s="472"/>
      <c r="F54" s="472"/>
      <c r="G54" s="472"/>
      <c r="H54" s="472"/>
      <c r="I54" s="472"/>
      <c r="J54" s="472"/>
      <c r="K54" s="472"/>
      <c r="L54" s="472"/>
      <c r="M54" s="472"/>
    </row>
    <row r="56" spans="1:13" x14ac:dyDescent="0.25">
      <c r="A56" s="12" t="s">
        <v>201</v>
      </c>
    </row>
    <row r="57" spans="1:13" ht="15" customHeight="1" x14ac:dyDescent="0.25">
      <c r="A57" s="474" t="s">
        <v>202</v>
      </c>
      <c r="B57" s="474"/>
      <c r="C57" s="474"/>
      <c r="D57" s="474"/>
      <c r="E57" s="474"/>
      <c r="F57" s="474"/>
      <c r="G57" s="474"/>
      <c r="H57" s="474"/>
      <c r="I57" s="474"/>
      <c r="J57" s="474"/>
      <c r="K57" s="474"/>
      <c r="L57" s="474"/>
      <c r="M57" s="474"/>
    </row>
    <row r="58" spans="1:13" x14ac:dyDescent="0.25">
      <c r="A58" s="474"/>
      <c r="B58" s="474"/>
      <c r="C58" s="474"/>
      <c r="D58" s="474"/>
      <c r="E58" s="474"/>
      <c r="F58" s="474"/>
      <c r="G58" s="474"/>
      <c r="H58" s="474"/>
      <c r="I58" s="474"/>
      <c r="J58" s="474"/>
      <c r="K58" s="474"/>
      <c r="L58" s="474"/>
      <c r="M58" s="474"/>
    </row>
    <row r="59" spans="1:13" x14ac:dyDescent="0.25">
      <c r="A59" s="474"/>
      <c r="B59" s="474"/>
      <c r="C59" s="474"/>
      <c r="D59" s="474"/>
      <c r="E59" s="474"/>
      <c r="F59" s="474"/>
      <c r="G59" s="474"/>
      <c r="H59" s="474"/>
      <c r="I59" s="474"/>
      <c r="J59" s="474"/>
      <c r="K59" s="474"/>
      <c r="L59" s="474"/>
      <c r="M59" s="474"/>
    </row>
    <row r="60" spans="1:13" x14ac:dyDescent="0.25">
      <c r="A60" s="474"/>
      <c r="B60" s="474"/>
      <c r="C60" s="474"/>
      <c r="D60" s="474"/>
      <c r="E60" s="474"/>
      <c r="F60" s="474"/>
      <c r="G60" s="474"/>
      <c r="H60" s="474"/>
      <c r="I60" s="474"/>
      <c r="J60" s="474"/>
      <c r="K60" s="474"/>
      <c r="L60" s="474"/>
      <c r="M60" s="474"/>
    </row>
    <row r="61" spans="1:13" x14ac:dyDescent="0.25">
      <c r="A61" s="474"/>
      <c r="B61" s="474"/>
      <c r="C61" s="474"/>
      <c r="D61" s="474"/>
      <c r="E61" s="474"/>
      <c r="F61" s="474"/>
      <c r="G61" s="474"/>
      <c r="H61" s="474"/>
      <c r="I61" s="474"/>
      <c r="J61" s="474"/>
      <c r="K61" s="474"/>
      <c r="L61" s="474"/>
      <c r="M61" s="474"/>
    </row>
    <row r="62" spans="1:13" x14ac:dyDescent="0.25">
      <c r="A62" s="474"/>
      <c r="B62" s="474"/>
      <c r="C62" s="474"/>
      <c r="D62" s="474"/>
      <c r="E62" s="474"/>
      <c r="F62" s="474"/>
      <c r="G62" s="474"/>
      <c r="H62" s="474"/>
      <c r="I62" s="474"/>
      <c r="J62" s="474"/>
      <c r="K62" s="474"/>
      <c r="L62" s="474"/>
      <c r="M62" s="474"/>
    </row>
    <row r="63" spans="1:13" x14ac:dyDescent="0.25">
      <c r="A63" s="474"/>
      <c r="B63" s="474"/>
      <c r="C63" s="474"/>
      <c r="D63" s="474"/>
      <c r="E63" s="474"/>
      <c r="F63" s="474"/>
      <c r="G63" s="474"/>
      <c r="H63" s="474"/>
      <c r="I63" s="474"/>
      <c r="J63" s="474"/>
      <c r="K63" s="474"/>
      <c r="L63" s="474"/>
      <c r="M63" s="474"/>
    </row>
    <row r="64" spans="1:13" x14ac:dyDescent="0.25">
      <c r="A64" s="474"/>
      <c r="B64" s="474"/>
      <c r="C64" s="474"/>
      <c r="D64" s="474"/>
      <c r="E64" s="474"/>
      <c r="F64" s="474"/>
      <c r="G64" s="474"/>
      <c r="H64" s="474"/>
      <c r="I64" s="474"/>
      <c r="J64" s="474"/>
      <c r="K64" s="474"/>
      <c r="L64" s="474"/>
      <c r="M64" s="474"/>
    </row>
    <row r="65" spans="1:13" x14ac:dyDescent="0.25">
      <c r="A65" s="474"/>
      <c r="B65" s="474"/>
      <c r="C65" s="474"/>
      <c r="D65" s="474"/>
      <c r="E65" s="474"/>
      <c r="F65" s="474"/>
      <c r="G65" s="474"/>
      <c r="H65" s="474"/>
      <c r="I65" s="474"/>
      <c r="J65" s="474"/>
      <c r="K65" s="474"/>
      <c r="L65" s="474"/>
      <c r="M65" s="474"/>
    </row>
    <row r="66" spans="1:13" x14ac:dyDescent="0.25">
      <c r="A66" s="474"/>
      <c r="B66" s="474"/>
      <c r="C66" s="474"/>
      <c r="D66" s="474"/>
      <c r="E66" s="474"/>
      <c r="F66" s="474"/>
      <c r="G66" s="474"/>
      <c r="H66" s="474"/>
      <c r="I66" s="474"/>
      <c r="J66" s="474"/>
      <c r="K66" s="474"/>
      <c r="L66" s="474"/>
      <c r="M66" s="474"/>
    </row>
    <row r="67" spans="1:13" x14ac:dyDescent="0.25">
      <c r="A67" s="474"/>
      <c r="B67" s="474"/>
      <c r="C67" s="474"/>
      <c r="D67" s="474"/>
      <c r="E67" s="474"/>
      <c r="F67" s="474"/>
      <c r="G67" s="474"/>
      <c r="H67" s="474"/>
      <c r="I67" s="474"/>
      <c r="J67" s="474"/>
      <c r="K67" s="474"/>
      <c r="L67" s="474"/>
      <c r="M67" s="474"/>
    </row>
    <row r="68" spans="1:13" ht="15" customHeight="1" x14ac:dyDescent="0.25">
      <c r="A68" s="474"/>
      <c r="B68" s="474"/>
      <c r="C68" s="474"/>
      <c r="D68" s="474"/>
      <c r="E68" s="474"/>
      <c r="F68" s="474"/>
      <c r="G68" s="474"/>
      <c r="H68" s="474"/>
      <c r="I68" s="474"/>
      <c r="J68" s="474"/>
      <c r="K68" s="474"/>
      <c r="L68" s="474"/>
      <c r="M68" s="474"/>
    </row>
    <row r="69" spans="1:13" x14ac:dyDescent="0.25">
      <c r="A69" s="37"/>
      <c r="B69" s="37"/>
      <c r="C69" s="37"/>
      <c r="D69" s="37"/>
      <c r="E69" s="37"/>
      <c r="F69" s="37"/>
      <c r="G69" s="37"/>
      <c r="H69" s="37"/>
      <c r="I69" s="37"/>
      <c r="J69" s="37"/>
      <c r="K69" s="37"/>
      <c r="L69" s="37"/>
      <c r="M69" s="37"/>
    </row>
    <row r="70" spans="1:13" x14ac:dyDescent="0.25">
      <c r="A70" s="30"/>
      <c r="B70" s="30"/>
      <c r="C70" s="30"/>
      <c r="D70" s="30"/>
      <c r="E70" s="30"/>
      <c r="F70" s="30"/>
      <c r="G70" s="30"/>
      <c r="H70" s="30"/>
      <c r="I70" s="30"/>
      <c r="J70" s="30"/>
      <c r="K70" s="30"/>
      <c r="L70" s="30"/>
      <c r="M70" s="30"/>
    </row>
    <row r="71" spans="1:13" x14ac:dyDescent="0.25">
      <c r="A71" s="30"/>
      <c r="B71" s="30"/>
      <c r="C71" s="30"/>
      <c r="D71" s="30"/>
      <c r="E71" s="30"/>
      <c r="F71" s="30"/>
      <c r="G71" s="30"/>
      <c r="H71" s="30"/>
      <c r="I71" s="30"/>
      <c r="J71" s="30"/>
      <c r="K71" s="30"/>
      <c r="L71" s="30"/>
      <c r="M71" s="30"/>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row r="77" spans="1:13" x14ac:dyDescent="0.25">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203</v>
      </c>
    </row>
    <row r="5" spans="1:13" x14ac:dyDescent="0.25">
      <c r="A5" s="12" t="s">
        <v>60</v>
      </c>
    </row>
    <row r="6" spans="1:13" x14ac:dyDescent="0.25">
      <c r="A6" s="8"/>
    </row>
    <row r="7" spans="1:13" ht="15" customHeight="1" x14ac:dyDescent="0.25">
      <c r="A7" s="472" t="s">
        <v>67</v>
      </c>
      <c r="B7" s="472"/>
      <c r="C7" s="472"/>
      <c r="D7" s="472"/>
      <c r="E7" s="472"/>
      <c r="F7" s="472"/>
      <c r="G7" s="472"/>
      <c r="H7" s="472"/>
      <c r="I7" s="472"/>
      <c r="J7" s="472"/>
      <c r="K7" s="472"/>
      <c r="L7" s="472"/>
      <c r="M7" s="472"/>
    </row>
    <row r="8" spans="1:13" x14ac:dyDescent="0.25">
      <c r="A8" s="472"/>
      <c r="B8" s="472"/>
      <c r="C8" s="472"/>
      <c r="D8" s="472"/>
      <c r="E8" s="472"/>
      <c r="F8" s="472"/>
      <c r="G8" s="472"/>
      <c r="H8" s="472"/>
      <c r="I8" s="472"/>
      <c r="J8" s="472"/>
      <c r="K8" s="472"/>
      <c r="L8" s="472"/>
      <c r="M8" s="472"/>
    </row>
    <row r="9" spans="1:13" x14ac:dyDescent="0.25">
      <c r="A9" s="472"/>
      <c r="B9" s="472"/>
      <c r="C9" s="472"/>
      <c r="D9" s="472"/>
      <c r="E9" s="472"/>
      <c r="F9" s="472"/>
      <c r="G9" s="472"/>
      <c r="H9" s="472"/>
      <c r="I9" s="472"/>
      <c r="J9" s="472"/>
      <c r="K9" s="472"/>
      <c r="L9" s="472"/>
      <c r="M9" s="472"/>
    </row>
    <row r="10" spans="1:13" x14ac:dyDescent="0.25">
      <c r="A10" s="472"/>
      <c r="B10" s="472"/>
      <c r="C10" s="472"/>
      <c r="D10" s="472"/>
      <c r="E10" s="472"/>
      <c r="F10" s="472"/>
      <c r="G10" s="472"/>
      <c r="H10" s="472"/>
      <c r="I10" s="472"/>
      <c r="J10" s="472"/>
      <c r="K10" s="472"/>
      <c r="L10" s="472"/>
      <c r="M10" s="472"/>
    </row>
    <row r="11" spans="1:13" x14ac:dyDescent="0.25">
      <c r="A11" s="472"/>
      <c r="B11" s="472"/>
      <c r="C11" s="472"/>
      <c r="D11" s="472"/>
      <c r="E11" s="472"/>
      <c r="F11" s="472"/>
      <c r="G11" s="472"/>
      <c r="H11" s="472"/>
      <c r="I11" s="472"/>
      <c r="J11" s="472"/>
      <c r="K11" s="472"/>
      <c r="L11" s="472"/>
      <c r="M11" s="472"/>
    </row>
    <row r="13" spans="1:13" x14ac:dyDescent="0.25">
      <c r="A13" s="487" t="s">
        <v>204</v>
      </c>
      <c r="B13" s="487"/>
      <c r="C13" s="487"/>
      <c r="D13" s="487"/>
      <c r="E13" s="487"/>
      <c r="F13" s="487"/>
      <c r="G13" s="487"/>
      <c r="H13" s="487"/>
      <c r="I13" s="487"/>
      <c r="J13" s="487"/>
      <c r="K13" s="487"/>
      <c r="L13" s="487"/>
      <c r="M13" s="487"/>
    </row>
    <row r="14" spans="1:13" x14ac:dyDescent="0.25">
      <c r="A14" s="487"/>
      <c r="B14" s="487"/>
      <c r="C14" s="487"/>
      <c r="D14" s="487"/>
      <c r="E14" s="487"/>
      <c r="F14" s="487"/>
      <c r="G14" s="487"/>
      <c r="H14" s="487"/>
      <c r="I14" s="487"/>
      <c r="J14" s="487"/>
      <c r="K14" s="487"/>
      <c r="L14" s="487"/>
      <c r="M14" s="487"/>
    </row>
    <row r="15" spans="1:13" x14ac:dyDescent="0.25">
      <c r="A15" s="487"/>
      <c r="B15" s="487"/>
      <c r="C15" s="487"/>
      <c r="D15" s="487"/>
      <c r="E15" s="487"/>
      <c r="F15" s="487"/>
      <c r="G15" s="487"/>
      <c r="H15" s="487"/>
      <c r="I15" s="487"/>
      <c r="J15" s="487"/>
      <c r="K15" s="487"/>
      <c r="L15" s="487"/>
      <c r="M15" s="487"/>
    </row>
    <row r="16" spans="1:13" x14ac:dyDescent="0.25">
      <c r="A16" s="487"/>
      <c r="B16" s="487"/>
      <c r="C16" s="487"/>
      <c r="D16" s="487"/>
      <c r="E16" s="487"/>
      <c r="F16" s="487"/>
      <c r="G16" s="487"/>
      <c r="H16" s="487"/>
      <c r="I16" s="487"/>
      <c r="J16" s="487"/>
      <c r="K16" s="487"/>
      <c r="L16" s="487"/>
      <c r="M16" s="487"/>
    </row>
    <row r="17" spans="1:13" x14ac:dyDescent="0.25">
      <c r="A17" s="6"/>
      <c r="B17" s="6"/>
      <c r="C17" s="6"/>
      <c r="D17" s="6"/>
      <c r="E17" s="6"/>
      <c r="F17" s="6"/>
      <c r="G17" s="6"/>
      <c r="H17" s="6"/>
      <c r="I17" s="6"/>
      <c r="J17" s="6"/>
      <c r="K17" s="6"/>
      <c r="L17" s="6"/>
      <c r="M17" s="6"/>
    </row>
    <row r="18" spans="1:13" x14ac:dyDescent="0.25">
      <c r="A18" s="487" t="s">
        <v>205</v>
      </c>
      <c r="B18" s="487"/>
      <c r="C18" s="487"/>
      <c r="D18" s="487"/>
      <c r="E18" s="487"/>
      <c r="F18" s="487"/>
      <c r="G18" s="487"/>
      <c r="H18" s="487"/>
      <c r="I18" s="487"/>
      <c r="J18" s="487"/>
      <c r="K18" s="487"/>
      <c r="L18" s="487"/>
      <c r="M18" s="487"/>
    </row>
    <row r="19" spans="1:13" x14ac:dyDescent="0.25">
      <c r="A19" s="487"/>
      <c r="B19" s="487"/>
      <c r="C19" s="487"/>
      <c r="D19" s="487"/>
      <c r="E19" s="487"/>
      <c r="F19" s="487"/>
      <c r="G19" s="487"/>
      <c r="H19" s="487"/>
      <c r="I19" s="487"/>
      <c r="J19" s="487"/>
      <c r="K19" s="487"/>
      <c r="L19" s="487"/>
      <c r="M19" s="487"/>
    </row>
    <row r="20" spans="1:13" x14ac:dyDescent="0.25">
      <c r="A20" s="487"/>
      <c r="B20" s="487"/>
      <c r="C20" s="487"/>
      <c r="D20" s="487"/>
      <c r="E20" s="487"/>
      <c r="F20" s="487"/>
      <c r="G20" s="487"/>
      <c r="H20" s="487"/>
      <c r="I20" s="487"/>
      <c r="J20" s="487"/>
      <c r="K20" s="487"/>
      <c r="L20" s="487"/>
      <c r="M20" s="487"/>
    </row>
    <row r="21" spans="1:13" x14ac:dyDescent="0.25">
      <c r="A21" s="487"/>
      <c r="B21" s="487"/>
      <c r="C21" s="487"/>
      <c r="D21" s="487"/>
      <c r="E21" s="487"/>
      <c r="F21" s="487"/>
      <c r="G21" s="487"/>
      <c r="H21" s="487"/>
      <c r="I21" s="487"/>
      <c r="J21" s="487"/>
      <c r="K21" s="487"/>
      <c r="L21" s="487"/>
      <c r="M21" s="487"/>
    </row>
    <row r="22" spans="1:13" x14ac:dyDescent="0.25">
      <c r="A22" s="487"/>
      <c r="B22" s="487"/>
      <c r="C22" s="487"/>
      <c r="D22" s="487"/>
      <c r="E22" s="487"/>
      <c r="F22" s="487"/>
      <c r="G22" s="487"/>
      <c r="H22" s="487"/>
      <c r="I22" s="487"/>
      <c r="J22" s="487"/>
      <c r="K22" s="487"/>
      <c r="L22" s="487"/>
      <c r="M22" s="487"/>
    </row>
    <row r="23" spans="1:13" x14ac:dyDescent="0.25">
      <c r="A23" s="487"/>
      <c r="B23" s="487"/>
      <c r="C23" s="487"/>
      <c r="D23" s="487"/>
      <c r="E23" s="487"/>
      <c r="F23" s="487"/>
      <c r="G23" s="487"/>
      <c r="H23" s="487"/>
      <c r="I23" s="487"/>
      <c r="J23" s="487"/>
      <c r="K23" s="487"/>
      <c r="L23" s="487"/>
      <c r="M23" s="487"/>
    </row>
    <row r="24" spans="1:13" x14ac:dyDescent="0.25">
      <c r="A24" s="487"/>
      <c r="B24" s="487"/>
      <c r="C24" s="487"/>
      <c r="D24" s="487"/>
      <c r="E24" s="487"/>
      <c r="F24" s="487"/>
      <c r="G24" s="487"/>
      <c r="H24" s="487"/>
      <c r="I24" s="487"/>
      <c r="J24" s="487"/>
      <c r="K24" s="487"/>
      <c r="L24" s="487"/>
      <c r="M24" s="487"/>
    </row>
    <row r="25" spans="1:13" x14ac:dyDescent="0.25">
      <c r="A25" s="487"/>
      <c r="B25" s="487"/>
      <c r="C25" s="487"/>
      <c r="D25" s="487"/>
      <c r="E25" s="487"/>
      <c r="F25" s="487"/>
      <c r="G25" s="487"/>
      <c r="H25" s="487"/>
      <c r="I25" s="487"/>
      <c r="J25" s="487"/>
      <c r="K25" s="487"/>
      <c r="L25" s="487"/>
      <c r="M25" s="487"/>
    </row>
    <row r="26" spans="1:13" x14ac:dyDescent="0.25">
      <c r="A26" s="487"/>
      <c r="B26" s="487"/>
      <c r="C26" s="487"/>
      <c r="D26" s="487"/>
      <c r="E26" s="487"/>
      <c r="F26" s="487"/>
      <c r="G26" s="487"/>
      <c r="H26" s="487"/>
      <c r="I26" s="487"/>
      <c r="J26" s="487"/>
      <c r="K26" s="487"/>
      <c r="L26" s="487"/>
      <c r="M26" s="487"/>
    </row>
    <row r="27" spans="1:13" x14ac:dyDescent="0.25">
      <c r="A27" s="487"/>
      <c r="B27" s="487"/>
      <c r="C27" s="487"/>
      <c r="D27" s="487"/>
      <c r="E27" s="487"/>
      <c r="F27" s="487"/>
      <c r="G27" s="487"/>
      <c r="H27" s="487"/>
      <c r="I27" s="487"/>
      <c r="J27" s="487"/>
      <c r="K27" s="487"/>
      <c r="L27" s="487"/>
      <c r="M27" s="487"/>
    </row>
    <row r="29" spans="1:13" x14ac:dyDescent="0.25">
      <c r="A29" s="12" t="s">
        <v>185</v>
      </c>
    </row>
    <row r="31" spans="1:13" x14ac:dyDescent="0.25">
      <c r="A31" s="1" t="s">
        <v>186</v>
      </c>
    </row>
    <row r="32" spans="1:13" x14ac:dyDescent="0.25">
      <c r="A32" t="s">
        <v>206</v>
      </c>
    </row>
    <row r="34" spans="1:13" x14ac:dyDescent="0.25">
      <c r="A34" s="1" t="s">
        <v>188</v>
      </c>
    </row>
    <row r="35" spans="1:13" ht="15" customHeight="1" x14ac:dyDescent="0.25">
      <c r="A35" s="472" t="s">
        <v>189</v>
      </c>
      <c r="B35" s="472"/>
      <c r="C35" s="472"/>
      <c r="D35" s="472"/>
      <c r="E35" s="472"/>
      <c r="F35" s="472"/>
      <c r="G35" s="472"/>
      <c r="H35" s="472"/>
      <c r="I35" s="472"/>
      <c r="J35" s="472"/>
      <c r="K35" s="472"/>
      <c r="L35" s="472"/>
      <c r="M35" s="472"/>
    </row>
    <row r="36" spans="1:13" x14ac:dyDescent="0.25">
      <c r="A36" s="472"/>
      <c r="B36" s="472"/>
      <c r="C36" s="472"/>
      <c r="D36" s="472"/>
      <c r="E36" s="472"/>
      <c r="F36" s="472"/>
      <c r="G36" s="472"/>
      <c r="H36" s="472"/>
      <c r="I36" s="472"/>
      <c r="J36" s="472"/>
      <c r="K36" s="472"/>
      <c r="L36" s="472"/>
      <c r="M36" s="472"/>
    </row>
    <row r="37" spans="1:13" x14ac:dyDescent="0.25">
      <c r="A37" s="472"/>
      <c r="B37" s="472"/>
      <c r="C37" s="472"/>
      <c r="D37" s="472"/>
      <c r="E37" s="472"/>
      <c r="F37" s="472"/>
      <c r="G37" s="472"/>
      <c r="H37" s="472"/>
      <c r="I37" s="472"/>
      <c r="J37" s="472"/>
      <c r="K37" s="472"/>
      <c r="L37" s="472"/>
      <c r="M37" s="472"/>
    </row>
    <row r="38" spans="1:13" x14ac:dyDescent="0.25">
      <c r="A38" s="472"/>
      <c r="B38" s="472"/>
      <c r="C38" s="472"/>
      <c r="D38" s="472"/>
      <c r="E38" s="472"/>
      <c r="F38" s="472"/>
      <c r="G38" s="472"/>
      <c r="H38" s="472"/>
      <c r="I38" s="472"/>
      <c r="J38" s="472"/>
      <c r="K38" s="472"/>
      <c r="L38" s="472"/>
      <c r="M38" s="472"/>
    </row>
    <row r="39" spans="1:13" x14ac:dyDescent="0.25">
      <c r="A39" s="472"/>
      <c r="B39" s="472"/>
      <c r="C39" s="472"/>
      <c r="D39" s="472"/>
      <c r="E39" s="472"/>
      <c r="F39" s="472"/>
      <c r="G39" s="472"/>
      <c r="H39" s="472"/>
      <c r="I39" s="472"/>
      <c r="J39" s="472"/>
      <c r="K39" s="472"/>
      <c r="L39" s="472"/>
      <c r="M39" s="472"/>
    </row>
    <row r="40" spans="1:13" x14ac:dyDescent="0.25">
      <c r="A40" s="11"/>
      <c r="B40" s="11"/>
      <c r="C40" s="11"/>
      <c r="D40" s="11"/>
      <c r="E40" s="11"/>
      <c r="F40" s="11"/>
      <c r="G40" s="11"/>
      <c r="H40" s="11"/>
      <c r="I40" s="11"/>
      <c r="J40" s="11"/>
      <c r="K40" s="11"/>
      <c r="L40" s="11"/>
      <c r="M40" s="11"/>
    </row>
    <row r="41" spans="1:13" x14ac:dyDescent="0.25">
      <c r="A41" s="1" t="s">
        <v>190</v>
      </c>
    </row>
    <row r="42" spans="1:13" x14ac:dyDescent="0.25">
      <c r="A42" s="472" t="s">
        <v>191</v>
      </c>
      <c r="B42" s="472"/>
      <c r="C42" s="472"/>
      <c r="D42" s="472"/>
      <c r="E42" s="472"/>
      <c r="F42" s="472"/>
      <c r="G42" s="472"/>
      <c r="H42" s="472"/>
      <c r="I42" s="472"/>
      <c r="J42" s="472"/>
      <c r="K42" s="472"/>
      <c r="L42" s="472"/>
      <c r="M42" s="472"/>
    </row>
    <row r="43" spans="1:13" x14ac:dyDescent="0.25">
      <c r="A43" s="472"/>
      <c r="B43" s="472"/>
      <c r="C43" s="472"/>
      <c r="D43" s="472"/>
      <c r="E43" s="472"/>
      <c r="F43" s="472"/>
      <c r="G43" s="472"/>
      <c r="H43" s="472"/>
      <c r="I43" s="472"/>
      <c r="J43" s="472"/>
      <c r="K43" s="472"/>
      <c r="L43" s="472"/>
      <c r="M43" s="472"/>
    </row>
    <row r="44" spans="1:13" x14ac:dyDescent="0.25">
      <c r="A44" s="472"/>
      <c r="B44" s="472"/>
      <c r="C44" s="472"/>
      <c r="D44" s="472"/>
      <c r="E44" s="472"/>
      <c r="F44" s="472"/>
      <c r="G44" s="472"/>
      <c r="H44" s="472"/>
      <c r="I44" s="472"/>
      <c r="J44" s="472"/>
      <c r="K44" s="472"/>
      <c r="L44" s="472"/>
      <c r="M44" s="472"/>
    </row>
    <row r="45" spans="1:13" x14ac:dyDescent="0.25">
      <c r="A45" s="6"/>
      <c r="B45" s="6"/>
      <c r="C45" s="6"/>
      <c r="D45" s="6"/>
      <c r="E45" s="6"/>
      <c r="F45" s="6"/>
      <c r="G45" s="6"/>
      <c r="H45" s="6"/>
      <c r="I45" s="6"/>
      <c r="J45" s="6"/>
      <c r="K45" s="6"/>
      <c r="L45" s="6"/>
      <c r="M45" s="6"/>
    </row>
    <row r="46" spans="1:13" x14ac:dyDescent="0.25">
      <c r="B46" s="5" t="s">
        <v>170</v>
      </c>
      <c r="C46" t="s">
        <v>192</v>
      </c>
    </row>
    <row r="47" spans="1:13" x14ac:dyDescent="0.25">
      <c r="B47" s="5" t="s">
        <v>172</v>
      </c>
      <c r="C47" t="s">
        <v>207</v>
      </c>
    </row>
    <row r="48" spans="1:13" x14ac:dyDescent="0.25">
      <c r="B48" s="5" t="s">
        <v>194</v>
      </c>
      <c r="C48" t="s">
        <v>195</v>
      </c>
    </row>
    <row r="49" spans="1:13" x14ac:dyDescent="0.25">
      <c r="B49" s="5" t="s">
        <v>196</v>
      </c>
      <c r="C49" t="s">
        <v>197</v>
      </c>
    </row>
    <row r="51" spans="1:13" x14ac:dyDescent="0.25">
      <c r="A51" s="12" t="s">
        <v>208</v>
      </c>
    </row>
    <row r="52" spans="1:13" x14ac:dyDescent="0.25">
      <c r="A52" s="474" t="s">
        <v>209</v>
      </c>
      <c r="B52" s="474"/>
      <c r="C52" s="474"/>
      <c r="D52" s="474"/>
      <c r="E52" s="474"/>
      <c r="F52" s="474"/>
      <c r="G52" s="474"/>
      <c r="H52" s="474"/>
      <c r="I52" s="474"/>
      <c r="J52" s="474"/>
      <c r="K52" s="474"/>
      <c r="L52" s="474"/>
      <c r="M52" s="474"/>
    </row>
    <row r="53" spans="1:13" x14ac:dyDescent="0.25">
      <c r="A53" s="474"/>
      <c r="B53" s="474"/>
      <c r="C53" s="474"/>
      <c r="D53" s="474"/>
      <c r="E53" s="474"/>
      <c r="F53" s="474"/>
      <c r="G53" s="474"/>
      <c r="H53" s="474"/>
      <c r="I53" s="474"/>
      <c r="J53" s="474"/>
      <c r="K53" s="474"/>
      <c r="L53" s="474"/>
      <c r="M53" s="474"/>
    </row>
    <row r="54" spans="1:13" x14ac:dyDescent="0.25">
      <c r="A54" s="474"/>
      <c r="B54" s="474"/>
      <c r="C54" s="474"/>
      <c r="D54" s="474"/>
      <c r="E54" s="474"/>
      <c r="F54" s="474"/>
      <c r="G54" s="474"/>
      <c r="H54" s="474"/>
      <c r="I54" s="474"/>
      <c r="J54" s="474"/>
      <c r="K54" s="474"/>
      <c r="L54" s="474"/>
      <c r="M54" s="474"/>
    </row>
    <row r="55" spans="1:13" x14ac:dyDescent="0.25">
      <c r="A55" s="474"/>
      <c r="B55" s="474"/>
      <c r="C55" s="474"/>
      <c r="D55" s="474"/>
      <c r="E55" s="474"/>
      <c r="F55" s="474"/>
      <c r="G55" s="474"/>
      <c r="H55" s="474"/>
      <c r="I55" s="474"/>
      <c r="J55" s="474"/>
      <c r="K55" s="474"/>
      <c r="L55" s="474"/>
      <c r="M55" s="474"/>
    </row>
    <row r="56" spans="1:13" x14ac:dyDescent="0.25">
      <c r="A56" s="474"/>
      <c r="B56" s="474"/>
      <c r="C56" s="474"/>
      <c r="D56" s="474"/>
      <c r="E56" s="474"/>
      <c r="F56" s="474"/>
      <c r="G56" s="474"/>
      <c r="H56" s="474"/>
      <c r="I56" s="474"/>
      <c r="J56" s="474"/>
      <c r="K56" s="474"/>
      <c r="L56" s="474"/>
      <c r="M56" s="474"/>
    </row>
    <row r="57" spans="1:13" x14ac:dyDescent="0.25">
      <c r="A57" s="474"/>
      <c r="B57" s="474"/>
      <c r="C57" s="474"/>
      <c r="D57" s="474"/>
      <c r="E57" s="474"/>
      <c r="F57" s="474"/>
      <c r="G57" s="474"/>
      <c r="H57" s="474"/>
      <c r="I57" s="474"/>
      <c r="J57" s="474"/>
      <c r="K57" s="474"/>
      <c r="L57" s="474"/>
      <c r="M57" s="474"/>
    </row>
    <row r="58" spans="1:13" x14ac:dyDescent="0.25">
      <c r="A58" s="474"/>
      <c r="B58" s="474"/>
      <c r="C58" s="474"/>
      <c r="D58" s="474"/>
      <c r="E58" s="474"/>
      <c r="F58" s="474"/>
      <c r="G58" s="474"/>
      <c r="H58" s="474"/>
      <c r="I58" s="474"/>
      <c r="J58" s="474"/>
      <c r="K58" s="474"/>
      <c r="L58" s="474"/>
      <c r="M58" s="474"/>
    </row>
    <row r="60" spans="1:13" x14ac:dyDescent="0.25">
      <c r="A60" s="486" t="s">
        <v>210</v>
      </c>
      <c r="B60" s="486"/>
      <c r="C60" s="486"/>
      <c r="D60" s="486"/>
      <c r="E60" s="486"/>
      <c r="F60" s="486"/>
      <c r="G60" s="486"/>
      <c r="H60" s="486"/>
      <c r="I60" s="486"/>
      <c r="J60" s="486"/>
      <c r="K60" s="486"/>
      <c r="L60" s="486"/>
      <c r="M60" s="486"/>
    </row>
    <row r="61" spans="1:13" x14ac:dyDescent="0.25">
      <c r="A61" s="486"/>
      <c r="B61" s="486"/>
      <c r="C61" s="486"/>
      <c r="D61" s="486"/>
      <c r="E61" s="486"/>
      <c r="F61" s="486"/>
      <c r="G61" s="486"/>
      <c r="H61" s="486"/>
      <c r="I61" s="486"/>
      <c r="J61" s="486"/>
      <c r="K61" s="486"/>
      <c r="L61" s="486"/>
      <c r="M61" s="486"/>
    </row>
    <row r="62" spans="1:13" x14ac:dyDescent="0.25">
      <c r="A62" s="486"/>
      <c r="B62" s="486"/>
      <c r="C62" s="486"/>
      <c r="D62" s="486"/>
      <c r="E62" s="486"/>
      <c r="F62" s="486"/>
      <c r="G62" s="486"/>
      <c r="H62" s="486"/>
      <c r="I62" s="486"/>
      <c r="J62" s="486"/>
      <c r="K62" s="486"/>
      <c r="L62" s="486"/>
      <c r="M62" s="486"/>
    </row>
    <row r="64" spans="1:13" ht="15" customHeight="1" x14ac:dyDescent="0.25">
      <c r="A64" s="474" t="s">
        <v>211</v>
      </c>
      <c r="B64" s="474"/>
      <c r="C64" s="474"/>
      <c r="D64" s="474"/>
      <c r="E64" s="474"/>
      <c r="F64" s="474"/>
      <c r="G64" s="474"/>
      <c r="H64" s="474"/>
      <c r="I64" s="474"/>
      <c r="J64" s="474"/>
      <c r="K64" s="474"/>
      <c r="L64" s="474"/>
      <c r="M64" s="474"/>
    </row>
    <row r="65" spans="1:13" x14ac:dyDescent="0.25">
      <c r="A65" s="474"/>
      <c r="B65" s="474"/>
      <c r="C65" s="474"/>
      <c r="D65" s="474"/>
      <c r="E65" s="474"/>
      <c r="F65" s="474"/>
      <c r="G65" s="474"/>
      <c r="H65" s="474"/>
      <c r="I65" s="474"/>
      <c r="J65" s="474"/>
      <c r="K65" s="474"/>
      <c r="L65" s="474"/>
      <c r="M65" s="474"/>
    </row>
    <row r="66" spans="1:13" x14ac:dyDescent="0.25">
      <c r="A66" s="474"/>
      <c r="B66" s="474"/>
      <c r="C66" s="474"/>
      <c r="D66" s="474"/>
      <c r="E66" s="474"/>
      <c r="F66" s="474"/>
      <c r="G66" s="474"/>
      <c r="H66" s="474"/>
      <c r="I66" s="474"/>
      <c r="J66" s="474"/>
      <c r="K66" s="474"/>
      <c r="L66" s="474"/>
      <c r="M66" s="474"/>
    </row>
    <row r="67" spans="1:13" x14ac:dyDescent="0.25">
      <c r="A67" s="474"/>
      <c r="B67" s="474"/>
      <c r="C67" s="474"/>
      <c r="D67" s="474"/>
      <c r="E67" s="474"/>
      <c r="F67" s="474"/>
      <c r="G67" s="474"/>
      <c r="H67" s="474"/>
      <c r="I67" s="474"/>
      <c r="J67" s="474"/>
      <c r="K67" s="474"/>
      <c r="L67" s="474"/>
      <c r="M67" s="474"/>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41" t="s">
        <v>59</v>
      </c>
    </row>
    <row r="2" spans="1:13" ht="26.25" x14ac:dyDescent="0.4">
      <c r="A2" s="3" t="s">
        <v>1</v>
      </c>
    </row>
    <row r="3" spans="1:13" ht="21" x14ac:dyDescent="0.35">
      <c r="A3" s="7" t="s">
        <v>212</v>
      </c>
    </row>
    <row r="5" spans="1:13" x14ac:dyDescent="0.25">
      <c r="A5" s="12" t="s">
        <v>60</v>
      </c>
    </row>
    <row r="7" spans="1:13" ht="15" customHeight="1" x14ac:dyDescent="0.25">
      <c r="A7" s="472" t="s">
        <v>67</v>
      </c>
      <c r="B7" s="472"/>
      <c r="C7" s="472"/>
      <c r="D7" s="472"/>
      <c r="E7" s="472"/>
      <c r="F7" s="472"/>
      <c r="G7" s="472"/>
      <c r="H7" s="472"/>
      <c r="I7" s="472"/>
      <c r="J7" s="472"/>
      <c r="K7" s="472"/>
      <c r="L7" s="472"/>
      <c r="M7" s="472"/>
    </row>
    <row r="8" spans="1:13" x14ac:dyDescent="0.25">
      <c r="A8" s="472"/>
      <c r="B8" s="472"/>
      <c r="C8" s="472"/>
      <c r="D8" s="472"/>
      <c r="E8" s="472"/>
      <c r="F8" s="472"/>
      <c r="G8" s="472"/>
      <c r="H8" s="472"/>
      <c r="I8" s="472"/>
      <c r="J8" s="472"/>
      <c r="K8" s="472"/>
      <c r="L8" s="472"/>
      <c r="M8" s="472"/>
    </row>
    <row r="9" spans="1:13" x14ac:dyDescent="0.25">
      <c r="A9" s="472"/>
      <c r="B9" s="472"/>
      <c r="C9" s="472"/>
      <c r="D9" s="472"/>
      <c r="E9" s="472"/>
      <c r="F9" s="472"/>
      <c r="G9" s="472"/>
      <c r="H9" s="472"/>
      <c r="I9" s="472"/>
      <c r="J9" s="472"/>
      <c r="K9" s="472"/>
      <c r="L9" s="472"/>
      <c r="M9" s="472"/>
    </row>
    <row r="10" spans="1:13" x14ac:dyDescent="0.25">
      <c r="A10" s="472"/>
      <c r="B10" s="472"/>
      <c r="C10" s="472"/>
      <c r="D10" s="472"/>
      <c r="E10" s="472"/>
      <c r="F10" s="472"/>
      <c r="G10" s="472"/>
      <c r="H10" s="472"/>
      <c r="I10" s="472"/>
      <c r="J10" s="472"/>
      <c r="K10" s="472"/>
      <c r="L10" s="472"/>
      <c r="M10" s="472"/>
    </row>
    <row r="11" spans="1:13" x14ac:dyDescent="0.25">
      <c r="A11" s="472"/>
      <c r="B11" s="472"/>
      <c r="C11" s="472"/>
      <c r="D11" s="472"/>
      <c r="E11" s="472"/>
      <c r="F11" s="472"/>
      <c r="G11" s="472"/>
      <c r="H11" s="472"/>
      <c r="I11" s="472"/>
      <c r="J11" s="472"/>
      <c r="K11" s="472"/>
      <c r="L11" s="472"/>
      <c r="M11" s="472"/>
    </row>
    <row r="12" spans="1:13" x14ac:dyDescent="0.25">
      <c r="A12" s="6"/>
      <c r="B12" s="6"/>
      <c r="C12" s="6"/>
      <c r="D12" s="6"/>
      <c r="E12" s="6"/>
      <c r="F12" s="6"/>
      <c r="G12" s="6"/>
      <c r="H12" s="6"/>
      <c r="I12" s="6"/>
      <c r="J12" s="6"/>
      <c r="K12" s="6"/>
      <c r="L12" s="6"/>
      <c r="M12" s="6"/>
    </row>
    <row r="13" spans="1:13" x14ac:dyDescent="0.25">
      <c r="A13" s="12" t="s">
        <v>185</v>
      </c>
    </row>
    <row r="15" spans="1:13" x14ac:dyDescent="0.25">
      <c r="A15" s="1" t="s">
        <v>188</v>
      </c>
    </row>
    <row r="16" spans="1:13" x14ac:dyDescent="0.25">
      <c r="A16" s="472" t="s">
        <v>189</v>
      </c>
      <c r="B16" s="472"/>
      <c r="C16" s="472"/>
      <c r="D16" s="472"/>
      <c r="E16" s="472"/>
      <c r="F16" s="472"/>
      <c r="G16" s="472"/>
      <c r="H16" s="472"/>
      <c r="I16" s="472"/>
      <c r="J16" s="472"/>
      <c r="K16" s="472"/>
      <c r="L16" s="472"/>
    </row>
    <row r="17" spans="1:12" x14ac:dyDescent="0.25">
      <c r="A17" s="472"/>
      <c r="B17" s="472"/>
      <c r="C17" s="472"/>
      <c r="D17" s="472"/>
      <c r="E17" s="472"/>
      <c r="F17" s="472"/>
      <c r="G17" s="472"/>
      <c r="H17" s="472"/>
      <c r="I17" s="472"/>
      <c r="J17" s="472"/>
      <c r="K17" s="472"/>
      <c r="L17" s="472"/>
    </row>
    <row r="18" spans="1:12" x14ac:dyDescent="0.25">
      <c r="A18" s="472"/>
      <c r="B18" s="472"/>
      <c r="C18" s="472"/>
      <c r="D18" s="472"/>
      <c r="E18" s="472"/>
      <c r="F18" s="472"/>
      <c r="G18" s="472"/>
      <c r="H18" s="472"/>
      <c r="I18" s="472"/>
      <c r="J18" s="472"/>
      <c r="K18" s="472"/>
      <c r="L18" s="472"/>
    </row>
    <row r="19" spans="1:12" x14ac:dyDescent="0.25">
      <c r="A19" s="472"/>
      <c r="B19" s="472"/>
      <c r="C19" s="472"/>
      <c r="D19" s="472"/>
      <c r="E19" s="472"/>
      <c r="F19" s="472"/>
      <c r="G19" s="472"/>
      <c r="H19" s="472"/>
      <c r="I19" s="472"/>
      <c r="J19" s="472"/>
      <c r="K19" s="472"/>
      <c r="L19" s="472"/>
    </row>
    <row r="20" spans="1:12" x14ac:dyDescent="0.25">
      <c r="A20" s="472"/>
      <c r="B20" s="472"/>
      <c r="C20" s="472"/>
      <c r="D20" s="472"/>
      <c r="E20" s="472"/>
      <c r="F20" s="472"/>
      <c r="G20" s="472"/>
      <c r="H20" s="472"/>
      <c r="I20" s="472"/>
      <c r="J20" s="472"/>
      <c r="K20" s="472"/>
      <c r="L20" s="472"/>
    </row>
    <row r="21" spans="1:12" x14ac:dyDescent="0.25">
      <c r="A21" s="472"/>
      <c r="B21" s="472"/>
      <c r="C21" s="472"/>
      <c r="D21" s="472"/>
      <c r="E21" s="472"/>
      <c r="F21" s="472"/>
      <c r="G21" s="472"/>
      <c r="H21" s="472"/>
      <c r="I21" s="472"/>
      <c r="J21" s="472"/>
      <c r="K21" s="472"/>
      <c r="L21" s="472"/>
    </row>
    <row r="22" spans="1:12" x14ac:dyDescent="0.25">
      <c r="A22" s="1" t="s">
        <v>190</v>
      </c>
    </row>
    <row r="23" spans="1:12" x14ac:dyDescent="0.25">
      <c r="A23" s="472" t="s">
        <v>191</v>
      </c>
      <c r="B23" s="472"/>
      <c r="C23" s="472"/>
      <c r="D23" s="472"/>
      <c r="E23" s="472"/>
      <c r="F23" s="472"/>
      <c r="G23" s="472"/>
      <c r="H23" s="472"/>
      <c r="I23" s="472"/>
      <c r="J23" s="472"/>
      <c r="K23" s="472"/>
      <c r="L23" s="472"/>
    </row>
    <row r="24" spans="1:12" x14ac:dyDescent="0.25">
      <c r="A24" s="472"/>
      <c r="B24" s="472"/>
      <c r="C24" s="472"/>
      <c r="D24" s="472"/>
      <c r="E24" s="472"/>
      <c r="F24" s="472"/>
      <c r="G24" s="472"/>
      <c r="H24" s="472"/>
      <c r="I24" s="472"/>
      <c r="J24" s="472"/>
      <c r="K24" s="472"/>
      <c r="L24" s="472"/>
    </row>
    <row r="25" spans="1:12" x14ac:dyDescent="0.25">
      <c r="A25" s="472"/>
      <c r="B25" s="472"/>
      <c r="C25" s="472"/>
      <c r="D25" s="472"/>
      <c r="E25" s="472"/>
      <c r="F25" s="472"/>
      <c r="G25" s="472"/>
      <c r="H25" s="472"/>
      <c r="I25" s="472"/>
      <c r="J25" s="472"/>
      <c r="K25" s="472"/>
      <c r="L25" s="472"/>
    </row>
    <row r="27" spans="1:12" x14ac:dyDescent="0.25">
      <c r="B27" s="5" t="s">
        <v>170</v>
      </c>
      <c r="C27" t="s">
        <v>192</v>
      </c>
    </row>
    <row r="28" spans="1:12" x14ac:dyDescent="0.25">
      <c r="B28" s="5" t="s">
        <v>172</v>
      </c>
      <c r="C28" t="s">
        <v>207</v>
      </c>
    </row>
    <row r="29" spans="1:12" x14ac:dyDescent="0.25">
      <c r="B29" s="5" t="s">
        <v>194</v>
      </c>
      <c r="C29" t="s">
        <v>195</v>
      </c>
    </row>
    <row r="30" spans="1:12" x14ac:dyDescent="0.25">
      <c r="B30" s="5" t="s">
        <v>196</v>
      </c>
      <c r="C30" t="s">
        <v>197</v>
      </c>
    </row>
    <row r="32" spans="1:12" x14ac:dyDescent="0.25">
      <c r="A32" s="1" t="s">
        <v>213</v>
      </c>
    </row>
    <row r="33" spans="1:12" x14ac:dyDescent="0.25">
      <c r="A33" s="472" t="s">
        <v>214</v>
      </c>
      <c r="B33" s="472"/>
      <c r="C33" s="472"/>
      <c r="D33" s="472"/>
      <c r="E33" s="472"/>
      <c r="F33" s="472"/>
      <c r="G33" s="472"/>
      <c r="H33" s="472"/>
      <c r="I33" s="472"/>
      <c r="J33" s="472"/>
      <c r="K33" s="472"/>
      <c r="L33" s="472"/>
    </row>
    <row r="34" spans="1:12" x14ac:dyDescent="0.25">
      <c r="A34" s="472"/>
      <c r="B34" s="472"/>
      <c r="C34" s="472"/>
      <c r="D34" s="472"/>
      <c r="E34" s="472"/>
      <c r="F34" s="472"/>
      <c r="G34" s="472"/>
      <c r="H34" s="472"/>
      <c r="I34" s="472"/>
      <c r="J34" s="472"/>
      <c r="K34" s="472"/>
      <c r="L34" s="472"/>
    </row>
    <row r="35" spans="1:12" x14ac:dyDescent="0.25">
      <c r="A35" s="472"/>
      <c r="B35" s="472"/>
      <c r="C35" s="472"/>
      <c r="D35" s="472"/>
      <c r="E35" s="472"/>
      <c r="F35" s="472"/>
      <c r="G35" s="472"/>
      <c r="H35" s="472"/>
      <c r="I35" s="472"/>
      <c r="J35" s="472"/>
      <c r="K35" s="472"/>
      <c r="L35" s="472"/>
    </row>
    <row r="36" spans="1:12" x14ac:dyDescent="0.25">
      <c r="A36" s="472"/>
      <c r="B36" s="472"/>
      <c r="C36" s="472"/>
      <c r="D36" s="472"/>
      <c r="E36" s="472"/>
      <c r="F36" s="472"/>
      <c r="G36" s="472"/>
      <c r="H36" s="472"/>
      <c r="I36" s="472"/>
      <c r="J36" s="472"/>
      <c r="K36" s="472"/>
      <c r="L36" s="472"/>
    </row>
    <row r="37" spans="1:12" x14ac:dyDescent="0.25">
      <c r="A37" s="472"/>
      <c r="B37" s="472"/>
      <c r="C37" s="472"/>
      <c r="D37" s="472"/>
      <c r="E37" s="472"/>
      <c r="F37" s="472"/>
      <c r="G37" s="472"/>
      <c r="H37" s="472"/>
      <c r="I37" s="472"/>
      <c r="J37" s="472"/>
      <c r="K37" s="472"/>
      <c r="L37" s="472"/>
    </row>
    <row r="38" spans="1:12" x14ac:dyDescent="0.25">
      <c r="A38" s="472"/>
      <c r="B38" s="472"/>
      <c r="C38" s="472"/>
      <c r="D38" s="472"/>
      <c r="E38" s="472"/>
      <c r="F38" s="472"/>
      <c r="G38" s="472"/>
      <c r="H38" s="472"/>
      <c r="I38" s="472"/>
      <c r="J38" s="472"/>
      <c r="K38" s="472"/>
      <c r="L38" s="472"/>
    </row>
    <row r="40" spans="1:12" x14ac:dyDescent="0.25">
      <c r="A40" s="1" t="s">
        <v>215</v>
      </c>
    </row>
    <row r="41" spans="1:12" x14ac:dyDescent="0.25">
      <c r="A41" t="s">
        <v>216</v>
      </c>
    </row>
    <row r="43" spans="1:12" x14ac:dyDescent="0.25">
      <c r="B43" s="5" t="s">
        <v>170</v>
      </c>
      <c r="C43" s="472" t="s">
        <v>217</v>
      </c>
      <c r="D43" s="472"/>
      <c r="E43" s="472"/>
      <c r="F43" s="472"/>
      <c r="G43" s="472"/>
      <c r="H43" s="472"/>
      <c r="I43" s="472"/>
      <c r="J43" s="472"/>
      <c r="K43" s="472"/>
      <c r="L43" s="472"/>
    </row>
    <row r="44" spans="1:12" x14ac:dyDescent="0.25">
      <c r="B44" s="5"/>
      <c r="C44" s="472"/>
      <c r="D44" s="472"/>
      <c r="E44" s="472"/>
      <c r="F44" s="472"/>
      <c r="G44" s="472"/>
      <c r="H44" s="472"/>
      <c r="I44" s="472"/>
      <c r="J44" s="472"/>
      <c r="K44" s="472"/>
      <c r="L44" s="472"/>
    </row>
    <row r="45" spans="1:12" x14ac:dyDescent="0.25">
      <c r="B45" s="5"/>
    </row>
    <row r="46" spans="1:12" x14ac:dyDescent="0.25">
      <c r="B46" s="5" t="s">
        <v>172</v>
      </c>
      <c r="C46" t="s">
        <v>218</v>
      </c>
    </row>
    <row r="47" spans="1:12" x14ac:dyDescent="0.25">
      <c r="B47" s="5"/>
    </row>
    <row r="48" spans="1:12" x14ac:dyDescent="0.25">
      <c r="B48" s="5" t="s">
        <v>194</v>
      </c>
      <c r="C48" s="472" t="s">
        <v>219</v>
      </c>
      <c r="D48" s="472"/>
      <c r="E48" s="472"/>
      <c r="F48" s="472"/>
      <c r="G48" s="472"/>
      <c r="H48" s="472"/>
      <c r="I48" s="472"/>
      <c r="J48" s="472"/>
      <c r="K48" s="472"/>
      <c r="L48" s="472"/>
    </row>
    <row r="49" spans="2:12" x14ac:dyDescent="0.25">
      <c r="C49" s="472"/>
      <c r="D49" s="472"/>
      <c r="E49" s="472"/>
      <c r="F49" s="472"/>
      <c r="G49" s="472"/>
      <c r="H49" s="472"/>
      <c r="I49" s="472"/>
      <c r="J49" s="472"/>
      <c r="K49" s="472"/>
      <c r="L49" s="472"/>
    </row>
    <row r="51" spans="2:12" x14ac:dyDescent="0.25">
      <c r="B51" s="5" t="s">
        <v>196</v>
      </c>
      <c r="C51" t="s">
        <v>220</v>
      </c>
    </row>
    <row r="53" spans="2:12" x14ac:dyDescent="0.25">
      <c r="B53" s="5" t="s">
        <v>221</v>
      </c>
      <c r="C53" t="s">
        <v>222</v>
      </c>
    </row>
    <row r="55" spans="2:12" x14ac:dyDescent="0.25">
      <c r="B55" s="5" t="s">
        <v>223</v>
      </c>
      <c r="C55" s="472" t="s">
        <v>224</v>
      </c>
      <c r="D55" s="472"/>
      <c r="E55" s="472"/>
      <c r="F55" s="472"/>
      <c r="G55" s="472"/>
      <c r="H55" s="472"/>
      <c r="I55" s="472"/>
      <c r="J55" s="472"/>
      <c r="K55" s="472"/>
      <c r="L55" s="472"/>
    </row>
    <row r="56" spans="2:12" x14ac:dyDescent="0.25">
      <c r="C56" s="472"/>
      <c r="D56" s="472"/>
      <c r="E56" s="472"/>
      <c r="F56" s="472"/>
      <c r="G56" s="472"/>
      <c r="H56" s="472"/>
      <c r="I56" s="472"/>
      <c r="J56" s="472"/>
      <c r="K56" s="472"/>
      <c r="L56" s="472"/>
    </row>
    <row r="58" spans="2:12" x14ac:dyDescent="0.25">
      <c r="B58" s="5" t="s">
        <v>225</v>
      </c>
      <c r="C58" t="s">
        <v>226</v>
      </c>
    </row>
    <row r="60" spans="2:12" x14ac:dyDescent="0.25">
      <c r="B60" s="5" t="s">
        <v>227</v>
      </c>
      <c r="C60" s="472" t="s">
        <v>228</v>
      </c>
      <c r="D60" s="472"/>
      <c r="E60" s="472"/>
      <c r="F60" s="472"/>
      <c r="G60" s="472"/>
      <c r="H60" s="472"/>
      <c r="I60" s="472"/>
      <c r="J60" s="472"/>
      <c r="K60" s="472"/>
      <c r="L60" s="472"/>
    </row>
    <row r="61" spans="2:12" x14ac:dyDescent="0.25">
      <c r="C61" s="472"/>
      <c r="D61" s="472"/>
      <c r="E61" s="472"/>
      <c r="F61" s="472"/>
      <c r="G61" s="472"/>
      <c r="H61" s="472"/>
      <c r="I61" s="472"/>
      <c r="J61" s="472"/>
      <c r="K61" s="472"/>
      <c r="L61" s="472"/>
    </row>
    <row r="63" spans="2:12" x14ac:dyDescent="0.25">
      <c r="B63" s="5" t="s">
        <v>229</v>
      </c>
      <c r="C63" t="s">
        <v>230</v>
      </c>
    </row>
    <row r="65" spans="1:12" x14ac:dyDescent="0.25">
      <c r="A65" s="12" t="s">
        <v>231</v>
      </c>
    </row>
    <row r="66" spans="1:12" x14ac:dyDescent="0.25">
      <c r="A66" s="25" t="s">
        <v>232</v>
      </c>
    </row>
    <row r="67" spans="1:12" x14ac:dyDescent="0.25">
      <c r="A67" s="12"/>
    </row>
    <row r="68" spans="1:12" x14ac:dyDescent="0.25">
      <c r="A68" s="12"/>
      <c r="C68" s="29" t="s">
        <v>135</v>
      </c>
      <c r="D68" s="29" t="s">
        <v>233</v>
      </c>
      <c r="E68" s="29" t="s">
        <v>234</v>
      </c>
      <c r="F68" s="29"/>
    </row>
    <row r="69" spans="1:12" x14ac:dyDescent="0.25">
      <c r="A69" s="12"/>
      <c r="B69" s="27" t="s">
        <v>235</v>
      </c>
    </row>
    <row r="70" spans="1:12" x14ac:dyDescent="0.25">
      <c r="A70" s="12"/>
      <c r="C70" s="26" t="s">
        <v>236</v>
      </c>
      <c r="D70" t="s">
        <v>237</v>
      </c>
    </row>
    <row r="71" spans="1:12" x14ac:dyDescent="0.25">
      <c r="A71" s="12"/>
      <c r="C71" s="26" t="s">
        <v>238</v>
      </c>
      <c r="D71" s="12"/>
      <c r="E71" t="s">
        <v>239</v>
      </c>
    </row>
    <row r="72" spans="1:12" x14ac:dyDescent="0.25">
      <c r="A72" s="12"/>
      <c r="C72" s="26" t="s">
        <v>240</v>
      </c>
      <c r="D72" s="12"/>
      <c r="E72" t="s">
        <v>241</v>
      </c>
    </row>
    <row r="73" spans="1:12" x14ac:dyDescent="0.25">
      <c r="A73" s="12"/>
      <c r="C73" s="26" t="s">
        <v>242</v>
      </c>
      <c r="E73" t="s">
        <v>243</v>
      </c>
    </row>
    <row r="74" spans="1:12" x14ac:dyDescent="0.25">
      <c r="A74" s="12"/>
      <c r="C74" s="26" t="s">
        <v>244</v>
      </c>
      <c r="D74" t="s">
        <v>245</v>
      </c>
    </row>
    <row r="75" spans="1:12" x14ac:dyDescent="0.25">
      <c r="A75" s="12"/>
      <c r="C75" s="26" t="s">
        <v>246</v>
      </c>
      <c r="D75" t="s">
        <v>247</v>
      </c>
    </row>
    <row r="76" spans="1:12" x14ac:dyDescent="0.25">
      <c r="A76" s="12"/>
      <c r="C76" s="26" t="s">
        <v>248</v>
      </c>
      <c r="D76" t="s">
        <v>249</v>
      </c>
    </row>
    <row r="77" spans="1:12" x14ac:dyDescent="0.25">
      <c r="A77" s="12"/>
      <c r="B77" s="27" t="s">
        <v>250</v>
      </c>
      <c r="C77" s="26"/>
    </row>
    <row r="78" spans="1:12" x14ac:dyDescent="0.25">
      <c r="A78" s="12"/>
      <c r="C78" s="26" t="s">
        <v>251</v>
      </c>
      <c r="D78" t="s">
        <v>252</v>
      </c>
    </row>
    <row r="79" spans="1:12" x14ac:dyDescent="0.25">
      <c r="A79" s="12"/>
    </row>
    <row r="80" spans="1:12" x14ac:dyDescent="0.25">
      <c r="A80" s="488" t="s">
        <v>253</v>
      </c>
      <c r="B80" s="488"/>
      <c r="C80" s="488"/>
      <c r="D80" s="488"/>
      <c r="E80" s="488"/>
      <c r="F80" s="488"/>
      <c r="G80" s="488"/>
      <c r="H80" s="488"/>
      <c r="I80" s="488"/>
      <c r="J80" s="488"/>
      <c r="K80" s="488"/>
      <c r="L80" s="488"/>
    </row>
    <row r="81" spans="1:12" x14ac:dyDescent="0.25">
      <c r="A81" s="488"/>
      <c r="B81" s="488"/>
      <c r="C81" s="488"/>
      <c r="D81" s="488"/>
      <c r="E81" s="488"/>
      <c r="F81" s="488"/>
      <c r="G81" s="488"/>
      <c r="H81" s="488"/>
      <c r="I81" s="488"/>
      <c r="J81" s="488"/>
      <c r="K81" s="488"/>
      <c r="L81" s="488"/>
    </row>
    <row r="82" spans="1:12" x14ac:dyDescent="0.25">
      <c r="A82" s="488"/>
      <c r="B82" s="488"/>
      <c r="C82" s="488"/>
      <c r="D82" s="488"/>
      <c r="E82" s="488"/>
      <c r="F82" s="488"/>
      <c r="G82" s="488"/>
      <c r="H82" s="488"/>
      <c r="I82" s="488"/>
      <c r="J82" s="488"/>
      <c r="K82" s="488"/>
      <c r="L82" s="488"/>
    </row>
    <row r="83" spans="1:12" x14ac:dyDescent="0.25">
      <c r="A83" s="488"/>
      <c r="B83" s="488"/>
      <c r="C83" s="488"/>
      <c r="D83" s="488"/>
      <c r="E83" s="488"/>
      <c r="F83" s="488"/>
      <c r="G83" s="488"/>
      <c r="H83" s="488"/>
      <c r="I83" s="488"/>
      <c r="J83" s="488"/>
      <c r="K83" s="488"/>
      <c r="L83" s="488"/>
    </row>
    <row r="84" spans="1:12" x14ac:dyDescent="0.25">
      <c r="A84" s="488"/>
      <c r="B84" s="488"/>
      <c r="C84" s="488"/>
      <c r="D84" s="488"/>
      <c r="E84" s="488"/>
      <c r="F84" s="488"/>
      <c r="G84" s="488"/>
      <c r="H84" s="488"/>
      <c r="I84" s="488"/>
      <c r="J84" s="488"/>
      <c r="K84" s="488"/>
      <c r="L84" s="488"/>
    </row>
    <row r="85" spans="1:12" x14ac:dyDescent="0.25">
      <c r="A85" s="488"/>
      <c r="B85" s="488"/>
      <c r="C85" s="488"/>
      <c r="D85" s="488"/>
      <c r="E85" s="488"/>
      <c r="F85" s="488"/>
      <c r="G85" s="488"/>
      <c r="H85" s="488"/>
      <c r="I85" s="488"/>
      <c r="J85" s="488"/>
      <c r="K85" s="488"/>
      <c r="L85" s="488"/>
    </row>
    <row r="86" spans="1:12" x14ac:dyDescent="0.25">
      <c r="A86" s="488"/>
      <c r="B86" s="488"/>
      <c r="C86" s="488"/>
      <c r="D86" s="488"/>
      <c r="E86" s="488"/>
      <c r="F86" s="488"/>
      <c r="G86" s="488"/>
      <c r="H86" s="488"/>
      <c r="I86" s="488"/>
      <c r="J86" s="488"/>
      <c r="K86" s="488"/>
      <c r="L86" s="488"/>
    </row>
    <row r="87" spans="1:12" x14ac:dyDescent="0.25">
      <c r="A87" s="12"/>
    </row>
    <row r="88" spans="1:12" x14ac:dyDescent="0.25">
      <c r="A88" s="488" t="s">
        <v>254</v>
      </c>
      <c r="B88" s="488"/>
      <c r="C88" s="488"/>
      <c r="D88" s="488"/>
      <c r="E88" s="488"/>
      <c r="F88" s="488"/>
      <c r="G88" s="488"/>
      <c r="H88" s="488"/>
      <c r="I88" s="488"/>
      <c r="J88" s="488"/>
      <c r="K88" s="488"/>
      <c r="L88" s="488"/>
    </row>
    <row r="89" spans="1:12" x14ac:dyDescent="0.25">
      <c r="A89" s="488"/>
      <c r="B89" s="488"/>
      <c r="C89" s="488"/>
      <c r="D89" s="488"/>
      <c r="E89" s="488"/>
      <c r="F89" s="488"/>
      <c r="G89" s="488"/>
      <c r="H89" s="488"/>
      <c r="I89" s="488"/>
      <c r="J89" s="488"/>
      <c r="K89" s="488"/>
      <c r="L89" s="488"/>
    </row>
    <row r="90" spans="1:12" x14ac:dyDescent="0.25">
      <c r="A90" s="488"/>
      <c r="B90" s="488"/>
      <c r="C90" s="488"/>
      <c r="D90" s="488"/>
      <c r="E90" s="488"/>
      <c r="F90" s="488"/>
      <c r="G90" s="488"/>
      <c r="H90" s="488"/>
      <c r="I90" s="488"/>
      <c r="J90" s="488"/>
      <c r="K90" s="488"/>
      <c r="L90" s="488"/>
    </row>
    <row r="91" spans="1:12" x14ac:dyDescent="0.25">
      <c r="A91" s="12"/>
    </row>
    <row r="92" spans="1:12" x14ac:dyDescent="0.25">
      <c r="A92" s="25" t="s">
        <v>255</v>
      </c>
    </row>
    <row r="93" spans="1:12" x14ac:dyDescent="0.25">
      <c r="A93" s="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86" t="s">
        <v>256</v>
      </c>
      <c r="B114" s="486"/>
      <c r="C114" s="486"/>
      <c r="D114" s="486"/>
      <c r="E114" s="486"/>
      <c r="F114" s="486"/>
      <c r="G114" s="486"/>
      <c r="H114" s="486"/>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9EFDE9675794CA113400E2CCA5C21" ma:contentTypeVersion="11" ma:contentTypeDescription="Create a new document." ma:contentTypeScope="" ma:versionID="1b379377148d07f44d27323939b50294">
  <xsd:schema xmlns:xsd="http://www.w3.org/2001/XMLSchema" xmlns:xs="http://www.w3.org/2001/XMLSchema" xmlns:p="http://schemas.microsoft.com/office/2006/metadata/properties" xmlns:ns2="45c89e33-59ba-4cf2-9a16-29045ad59cf1" xmlns:ns3="53d1d447-61bd-4006-b325-610924247c5b" targetNamespace="http://schemas.microsoft.com/office/2006/metadata/properties" ma:root="true" ma:fieldsID="e0fc50246304625c4f1ada7b8926c70b" ns2:_="" ns3:_="">
    <xsd:import namespace="45c89e33-59ba-4cf2-9a16-29045ad59cf1"/>
    <xsd:import namespace="53d1d447-61bd-4006-b325-610924247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89e33-59ba-4cf2-9a16-29045ad59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b213aa-2384-4ae1-9745-49e3ff53825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d1d447-61bd-4006-b325-610924247c5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89e33-59ba-4cf2-9a16-29045ad59c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EBC8CA15-6E44-48EF-91F8-BB80BA914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89e33-59ba-4cf2-9a16-29045ad59cf1"/>
    <ds:schemaRef ds:uri="53d1d447-61bd-4006-b325-610924247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 ds:uri="45c89e33-59ba-4cf2-9a16-29045ad59c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Stephen Fader</cp:lastModifiedBy>
  <cp:revision/>
  <dcterms:created xsi:type="dcterms:W3CDTF">2020-05-08T16:15:00Z</dcterms:created>
  <dcterms:modified xsi:type="dcterms:W3CDTF">2024-12-17T19:07:45Z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0x010100D889EFDE9675794CA113400E2CCA5C21</vt:lpwstr>
  </property>
  <property fmtid="{D5CDD505-2E9C-101B-9397-08002B2CF9AE}" pid="3" name="MediaServiceImageTags">
    <vt:lpwstr/>
  </property>
</Properties>
</file>