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codeName="ThisWorkbook"/>
  <mc:AlternateContent xmlns:mc="http://schemas.openxmlformats.org/markup-compatibility/2006">
    <mc:Choice Requires="x15">
      <x15ac:absPath xmlns:x15ac="http://schemas.microsoft.com/office/spreadsheetml/2010/11/ac" url="https://gets-my.sharepoint.com/personal/alexandria_turner_dch_ga_gov/Documents/Documents/Webmaster Ticket Files/Mental Health Parity Updates Dec 2023/MHPAEA Reports Annual 2023 Amerigroup/"/>
    </mc:Choice>
  </mc:AlternateContent>
  <xr:revisionPtr revIDLastSave="1" documentId="11_FDDFE3689C9F46F4AB4A58FC57C008D364E8965B" xr6:coauthVersionLast="47" xr6:coauthVersionMax="47" xr10:uidLastSave="{2EE3A0DE-F0C0-4817-B8DF-2CBEB57327A5}"/>
  <workbookProtection lockStructure="1"/>
  <bookViews>
    <workbookView xWindow="-96" yWindow="-96" windowWidth="23232" windowHeight="13992" tabRatio="900" xr2:uid="{00000000-000D-0000-FFFF-FFFF00000000}"/>
  </bookViews>
  <sheets>
    <sheet name="Cover and Instructions" sheetId="1" r:id="rId1"/>
    <sheet name="Definitions" sheetId="2" r:id="rId2"/>
    <sheet name="Acronyms" sheetId="3" r:id="rId3"/>
    <sheet name="Benefit Plan" sheetId="37" state="hidden" r:id="rId4"/>
    <sheet name="Yes or No" sheetId="30" state="hidden" r:id="rId5"/>
    <sheet name="Overview - AL ADL" sheetId="4" r:id="rId6"/>
    <sheet name="Overview - FR" sheetId="5" r:id="rId7"/>
    <sheet name="Overview - QTL" sheetId="6" r:id="rId8"/>
    <sheet name="Overview - NQTL" sheetId="7" r:id="rId9"/>
    <sheet name="Overview - Data" sheetId="38" r:id="rId10"/>
    <sheet name="Rpt - AL ADL" sheetId="8" r:id="rId11"/>
    <sheet name="Rpt - IP FR" sheetId="31" r:id="rId12"/>
    <sheet name="Rpt - OP FR Office Visits" sheetId="32" r:id="rId13"/>
    <sheet name="Rpt - OP FR Other" sheetId="36" r:id="rId14"/>
    <sheet name="Rpt - EC FR" sheetId="33" r:id="rId15"/>
    <sheet name="Rpt Rx FR" sheetId="34" r:id="rId16"/>
    <sheet name="Rpt - IP QTL" sheetId="26" r:id="rId17"/>
    <sheet name="Rpt - OP QTL" sheetId="27" r:id="rId18"/>
    <sheet name="Rpt - EC QTL" sheetId="28" r:id="rId19"/>
    <sheet name="Rpt - Rx QTL" sheetId="35" r:id="rId20"/>
    <sheet name="Rpt - NQTL 1a" sheetId="13" r:id="rId21"/>
    <sheet name="Rpt - NQTL 1b" sheetId="14" r:id="rId22"/>
    <sheet name="Rpt - NQTL 1c" sheetId="15" r:id="rId23"/>
    <sheet name="Rpt - NQTL 2" sheetId="16" r:id="rId24"/>
    <sheet name="Rpt - NQTL 3" sheetId="17" r:id="rId25"/>
    <sheet name="Rpt - NQTL 4" sheetId="18" r:id="rId26"/>
    <sheet name="Rpt - NQTL 5" sheetId="19" r:id="rId27"/>
    <sheet name="Rpt - Claims" sheetId="39" r:id="rId28"/>
    <sheet name="Rpt - Provider Education" sheetId="40" r:id="rId29"/>
    <sheet name="Certification Stmt" sheetId="20" r:id="rId30"/>
  </sheets>
  <calcPr calcId="191028"/>
  <customWorkbookViews>
    <customWorkbookView name="Kathryn Striewe - Personal View" guid="{13810DCC-AA08-45AA-A2EB-614B3F1533B3}" mergeInterval="0" personalView="1" maximized="1" xWindow="-9" yWindow="-9" windowWidth="1938" windowHeight="1048" tabRatio="900" activeSheetId="2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6" i="40" l="1"/>
  <c r="B5" i="40"/>
  <c r="A1" i="40"/>
  <c r="B6" i="39"/>
  <c r="B5" i="39"/>
  <c r="A1" i="39"/>
  <c r="A1" i="38"/>
  <c r="G17" i="34" l="1"/>
  <c r="G17" i="33"/>
  <c r="G17" i="36"/>
  <c r="G17" i="31"/>
  <c r="G17" i="32"/>
  <c r="D6" i="20" l="1"/>
  <c r="C6" i="31" l="1"/>
  <c r="C6" i="32"/>
  <c r="C6" i="36"/>
  <c r="C6" i="33"/>
  <c r="C6" i="34"/>
  <c r="C6" i="26"/>
  <c r="C6" i="27"/>
  <c r="C6" i="28"/>
  <c r="C6" i="35"/>
  <c r="B6" i="13"/>
  <c r="B6" i="14"/>
  <c r="B6" i="15"/>
  <c r="B6" i="16"/>
  <c r="B6" i="17"/>
  <c r="B6" i="18"/>
  <c r="B6" i="19"/>
  <c r="C6" i="8"/>
  <c r="A1" i="34" l="1"/>
  <c r="A1" i="33" l="1"/>
  <c r="H119" i="33"/>
  <c r="H121" i="33" s="1"/>
  <c r="G119" i="33"/>
  <c r="G121" i="33" s="1"/>
  <c r="F119" i="33"/>
  <c r="F121" i="33" s="1"/>
  <c r="E119" i="33"/>
  <c r="E121" i="33" s="1"/>
  <c r="D119" i="33"/>
  <c r="D121" i="33" s="1"/>
  <c r="G100" i="33"/>
  <c r="G101" i="33" s="1"/>
  <c r="G102" i="33" s="1"/>
  <c r="G103" i="33" s="1"/>
  <c r="C180" i="33" s="1"/>
  <c r="H98" i="33"/>
  <c r="H100" i="33" s="1"/>
  <c r="G98" i="33"/>
  <c r="F98" i="33"/>
  <c r="F100" i="33" s="1"/>
  <c r="E98" i="33"/>
  <c r="E100" i="33" s="1"/>
  <c r="D98" i="33"/>
  <c r="D100" i="33" s="1"/>
  <c r="H77" i="33"/>
  <c r="H79" i="33" s="1"/>
  <c r="G77" i="33"/>
  <c r="G79" i="33" s="1"/>
  <c r="F77" i="33"/>
  <c r="F79" i="33" s="1"/>
  <c r="E77" i="33"/>
  <c r="E79" i="33" s="1"/>
  <c r="D77" i="33"/>
  <c r="D79" i="33" s="1"/>
  <c r="G80" i="33" l="1"/>
  <c r="G81" i="33" s="1"/>
  <c r="G82" i="33" s="1"/>
  <c r="C172" i="33" s="1"/>
  <c r="F101" i="33"/>
  <c r="F102" i="33" s="1"/>
  <c r="F103" i="33" s="1"/>
  <c r="E80" i="33"/>
  <c r="E81" i="33" s="1"/>
  <c r="E82" i="33" s="1"/>
  <c r="F122" i="33"/>
  <c r="F123" i="33" s="1"/>
  <c r="F124" i="33" s="1"/>
  <c r="H80" i="33"/>
  <c r="H81" i="33" s="1"/>
  <c r="H82" i="33" s="1"/>
  <c r="H101" i="33"/>
  <c r="H102" i="33" s="1"/>
  <c r="H103" i="33" s="1"/>
  <c r="F80" i="33"/>
  <c r="F81" i="33" s="1"/>
  <c r="F82" i="33" s="1"/>
  <c r="E101" i="33"/>
  <c r="E102" i="33" s="1"/>
  <c r="E103" i="33" s="1"/>
  <c r="G122" i="33"/>
  <c r="G123" i="33" s="1"/>
  <c r="G124" i="33" s="1"/>
  <c r="C188" i="33" s="1"/>
  <c r="H122" i="33"/>
  <c r="H123" i="33" s="1"/>
  <c r="H124" i="33" s="1"/>
  <c r="E122" i="33"/>
  <c r="E123" i="33" s="1"/>
  <c r="E124" i="33" s="1"/>
  <c r="A1" i="36" l="1"/>
  <c r="A1" i="32"/>
  <c r="A1" i="31"/>
  <c r="A1" i="20" l="1"/>
  <c r="B5" i="19"/>
  <c r="A1" i="19"/>
  <c r="B5" i="18"/>
  <c r="A1" i="18"/>
  <c r="B5" i="17"/>
  <c r="A1" i="17"/>
  <c r="B5" i="16"/>
  <c r="A1" i="16"/>
  <c r="B5" i="15"/>
  <c r="A1" i="15"/>
  <c r="B5" i="14"/>
  <c r="A1" i="14"/>
  <c r="B5" i="13"/>
  <c r="A1" i="13"/>
  <c r="A1" i="35" l="1"/>
  <c r="A1" i="28"/>
  <c r="A1" i="27"/>
  <c r="A1" i="26"/>
  <c r="A1" i="8" l="1"/>
  <c r="A1" i="7"/>
  <c r="A1" i="6"/>
  <c r="A1" i="5"/>
  <c r="A1" i="4"/>
  <c r="A1" i="3"/>
  <c r="A1" i="2"/>
  <c r="E211" i="36" l="1"/>
  <c r="F210" i="36" s="1"/>
  <c r="E206" i="36"/>
  <c r="F205" i="36" s="1"/>
  <c r="E199" i="36"/>
  <c r="F197" i="36" s="1"/>
  <c r="E188" i="36"/>
  <c r="F187" i="36" s="1"/>
  <c r="E180" i="36"/>
  <c r="F178" i="36" s="1"/>
  <c r="E173" i="36"/>
  <c r="F172" i="36" s="1"/>
  <c r="E164" i="36"/>
  <c r="F163" i="36" s="1"/>
  <c r="H131" i="36"/>
  <c r="H133" i="36" s="1"/>
  <c r="G131" i="36"/>
  <c r="G133" i="36" s="1"/>
  <c r="F131" i="36"/>
  <c r="F133" i="36" s="1"/>
  <c r="E131" i="36"/>
  <c r="E133" i="36" s="1"/>
  <c r="D131" i="36"/>
  <c r="D133" i="36" s="1"/>
  <c r="H110" i="36"/>
  <c r="H112" i="36" s="1"/>
  <c r="G110" i="36"/>
  <c r="G112" i="36" s="1"/>
  <c r="F110" i="36"/>
  <c r="F112" i="36" s="1"/>
  <c r="E110" i="36"/>
  <c r="E112" i="36" s="1"/>
  <c r="D110" i="36"/>
  <c r="D112" i="36" s="1"/>
  <c r="H89" i="36"/>
  <c r="H91" i="36" s="1"/>
  <c r="G89" i="36"/>
  <c r="G91" i="36" s="1"/>
  <c r="F89" i="36"/>
  <c r="F91" i="36" s="1"/>
  <c r="E89" i="36"/>
  <c r="E91" i="36" s="1"/>
  <c r="D89" i="36"/>
  <c r="D91" i="36" s="1"/>
  <c r="H68" i="36"/>
  <c r="H70" i="36" s="1"/>
  <c r="G68" i="36"/>
  <c r="G70" i="36" s="1"/>
  <c r="F68" i="36"/>
  <c r="F70" i="36" s="1"/>
  <c r="E68" i="36"/>
  <c r="E70" i="36" s="1"/>
  <c r="D68" i="36"/>
  <c r="D70" i="36" s="1"/>
  <c r="G20" i="36"/>
  <c r="G15" i="36"/>
  <c r="G13" i="36"/>
  <c r="G11" i="36"/>
  <c r="C5" i="36"/>
  <c r="F186" i="36" l="1"/>
  <c r="F194" i="36"/>
  <c r="F195" i="36"/>
  <c r="F196" i="36"/>
  <c r="F158" i="36"/>
  <c r="F170" i="36"/>
  <c r="F171" i="36"/>
  <c r="F191" i="36"/>
  <c r="F167" i="36"/>
  <c r="F203" i="36"/>
  <c r="F183" i="36"/>
  <c r="F185" i="36"/>
  <c r="E92" i="36"/>
  <c r="E93" i="36" s="1"/>
  <c r="E94" i="36" s="1"/>
  <c r="G71" i="36"/>
  <c r="G72" i="36" s="1"/>
  <c r="C176" i="36" s="1"/>
  <c r="E71" i="36"/>
  <c r="E72" i="36" s="1"/>
  <c r="E73" i="36" s="1"/>
  <c r="F161" i="36"/>
  <c r="F169" i="36"/>
  <c r="F176" i="36"/>
  <c r="F184" i="36"/>
  <c r="F198" i="36"/>
  <c r="F204" i="36"/>
  <c r="F113" i="36"/>
  <c r="F114" i="36" s="1"/>
  <c r="F115" i="36" s="1"/>
  <c r="F162" i="36"/>
  <c r="F179" i="36"/>
  <c r="F202" i="36"/>
  <c r="F209" i="36"/>
  <c r="F160" i="36"/>
  <c r="H134" i="36"/>
  <c r="H135" i="36" s="1"/>
  <c r="H136" i="36" s="1"/>
  <c r="E134" i="36"/>
  <c r="E135" i="36" s="1"/>
  <c r="E136" i="36" s="1"/>
  <c r="F134" i="36"/>
  <c r="F135" i="36" s="1"/>
  <c r="F136" i="36" s="1"/>
  <c r="G134" i="36"/>
  <c r="G135" i="36" s="1"/>
  <c r="G136" i="36" s="1"/>
  <c r="E113" i="36"/>
  <c r="E114" i="36" s="1"/>
  <c r="E115" i="36" s="1"/>
  <c r="G92" i="36"/>
  <c r="G93" i="36" s="1"/>
  <c r="C183" i="36" s="1"/>
  <c r="H92" i="36"/>
  <c r="H93" i="36" s="1"/>
  <c r="H94" i="36" s="1"/>
  <c r="F92" i="36"/>
  <c r="F93" i="36" s="1"/>
  <c r="F94" i="36" s="1"/>
  <c r="H71" i="36"/>
  <c r="H72" i="36" s="1"/>
  <c r="G113" i="36"/>
  <c r="G114" i="36" s="1"/>
  <c r="F71" i="36"/>
  <c r="F72" i="36" s="1"/>
  <c r="H113" i="36"/>
  <c r="H114" i="36" s="1"/>
  <c r="H115" i="36" s="1"/>
  <c r="F159" i="36"/>
  <c r="F168" i="36"/>
  <c r="F177" i="36"/>
  <c r="F192" i="36"/>
  <c r="G94" i="36" l="1"/>
  <c r="G73" i="36"/>
  <c r="C158" i="36"/>
  <c r="C202" i="36"/>
  <c r="C191" i="36"/>
  <c r="G115" i="36"/>
  <c r="F73" i="36"/>
  <c r="C167" i="36"/>
  <c r="C209" i="36"/>
  <c r="H73" i="36"/>
  <c r="H119" i="32" l="1"/>
  <c r="H121" i="32" s="1"/>
  <c r="G119" i="32"/>
  <c r="G121" i="32" s="1"/>
  <c r="F119" i="32"/>
  <c r="F121" i="32" s="1"/>
  <c r="E119" i="32"/>
  <c r="E121" i="32" s="1"/>
  <c r="D119" i="32"/>
  <c r="D121" i="32" s="1"/>
  <c r="H98" i="32"/>
  <c r="H100" i="32" s="1"/>
  <c r="G98" i="32"/>
  <c r="G100" i="32" s="1"/>
  <c r="F98" i="32"/>
  <c r="F100" i="32" s="1"/>
  <c r="E98" i="32"/>
  <c r="E100" i="32" s="1"/>
  <c r="D98" i="32"/>
  <c r="D100" i="32" s="1"/>
  <c r="H77" i="32"/>
  <c r="H79" i="32" s="1"/>
  <c r="G77" i="32"/>
  <c r="G79" i="32" s="1"/>
  <c r="F77" i="32"/>
  <c r="F79" i="32" s="1"/>
  <c r="E77" i="32"/>
  <c r="E79" i="32" s="1"/>
  <c r="D77" i="32"/>
  <c r="D79" i="32" s="1"/>
  <c r="H121" i="31"/>
  <c r="H123" i="31" s="1"/>
  <c r="G121" i="31"/>
  <c r="G123" i="31" s="1"/>
  <c r="F121" i="31"/>
  <c r="F123" i="31" s="1"/>
  <c r="E121" i="31"/>
  <c r="E123" i="31" s="1"/>
  <c r="D121" i="31"/>
  <c r="D123" i="31" s="1"/>
  <c r="H100" i="31"/>
  <c r="H102" i="31" s="1"/>
  <c r="G100" i="31"/>
  <c r="G102" i="31" s="1"/>
  <c r="F100" i="31"/>
  <c r="F102" i="31" s="1"/>
  <c r="E100" i="31"/>
  <c r="E102" i="31" s="1"/>
  <c r="D100" i="31"/>
  <c r="D102" i="31" s="1"/>
  <c r="H79" i="31"/>
  <c r="H81" i="31" s="1"/>
  <c r="G79" i="31"/>
  <c r="G81" i="31" s="1"/>
  <c r="F79" i="31"/>
  <c r="F81" i="31" s="1"/>
  <c r="E79" i="31"/>
  <c r="E81" i="31" s="1"/>
  <c r="D79" i="31"/>
  <c r="D81" i="31" s="1"/>
  <c r="E101" i="32" l="1"/>
  <c r="E102" i="32" s="1"/>
  <c r="E103" i="32" s="1"/>
  <c r="F122" i="32"/>
  <c r="F123" i="32" s="1"/>
  <c r="F124" i="32" s="1"/>
  <c r="G80" i="32"/>
  <c r="G81" i="32" s="1"/>
  <c r="E80" i="32"/>
  <c r="E81" i="32" s="1"/>
  <c r="E82" i="32" s="1"/>
  <c r="F101" i="32"/>
  <c r="F102" i="32" s="1"/>
  <c r="F103" i="32" s="1"/>
  <c r="H101" i="32"/>
  <c r="H102" i="32" s="1"/>
  <c r="H103" i="32" s="1"/>
  <c r="G122" i="32"/>
  <c r="G123" i="32" s="1"/>
  <c r="G101" i="32"/>
  <c r="G102" i="32" s="1"/>
  <c r="H122" i="32"/>
  <c r="H123" i="32" s="1"/>
  <c r="H124" i="32" s="1"/>
  <c r="F80" i="32"/>
  <c r="F81" i="32" s="1"/>
  <c r="F82" i="32" s="1"/>
  <c r="E122" i="32"/>
  <c r="E123" i="32" s="1"/>
  <c r="E124" i="32" s="1"/>
  <c r="H80" i="32"/>
  <c r="H81" i="32" s="1"/>
  <c r="H82" i="32" s="1"/>
  <c r="F82" i="31"/>
  <c r="F83" i="31" s="1"/>
  <c r="F84" i="31" s="1"/>
  <c r="H82" i="31"/>
  <c r="H83" i="31" s="1"/>
  <c r="H84" i="31" s="1"/>
  <c r="G82" i="31"/>
  <c r="G83" i="31" s="1"/>
  <c r="G124" i="31"/>
  <c r="G125" i="31" s="1"/>
  <c r="E82" i="31"/>
  <c r="E83" i="31" s="1"/>
  <c r="E84" i="31" s="1"/>
  <c r="E124" i="31"/>
  <c r="E125" i="31" s="1"/>
  <c r="E126" i="31" s="1"/>
  <c r="F124" i="31"/>
  <c r="F125" i="31" s="1"/>
  <c r="F126" i="31" s="1"/>
  <c r="H124" i="31"/>
  <c r="H125" i="31" s="1"/>
  <c r="H126" i="31" s="1"/>
  <c r="F103" i="31"/>
  <c r="F104" i="31" s="1"/>
  <c r="F105" i="31" s="1"/>
  <c r="G103" i="31"/>
  <c r="G104" i="31" s="1"/>
  <c r="H103" i="31"/>
  <c r="H104" i="31" s="1"/>
  <c r="H105" i="31" s="1"/>
  <c r="E103" i="31"/>
  <c r="E104" i="31" s="1"/>
  <c r="E105" i="31" s="1"/>
  <c r="G126" i="31" l="1"/>
  <c r="C187" i="31"/>
  <c r="G103" i="32"/>
  <c r="C180" i="32"/>
  <c r="G105" i="31"/>
  <c r="C180" i="31"/>
  <c r="G84" i="31"/>
  <c r="C173" i="31"/>
  <c r="G124" i="32"/>
  <c r="C190" i="32"/>
  <c r="G82" i="32"/>
  <c r="C171" i="32"/>
  <c r="E108" i="35"/>
  <c r="F107" i="35" s="1"/>
  <c r="E99" i="35"/>
  <c r="F98" i="35" s="1"/>
  <c r="E90" i="35"/>
  <c r="F89" i="35" s="1"/>
  <c r="E80" i="35"/>
  <c r="H50" i="35"/>
  <c r="H52" i="35" s="1"/>
  <c r="G50" i="35"/>
  <c r="G52" i="35" s="1"/>
  <c r="F50" i="35"/>
  <c r="F52" i="35" s="1"/>
  <c r="E50" i="35"/>
  <c r="E52" i="35" s="1"/>
  <c r="D50" i="35"/>
  <c r="D52" i="35" s="1"/>
  <c r="G17" i="35"/>
  <c r="G15" i="35"/>
  <c r="G13" i="35"/>
  <c r="G11" i="35"/>
  <c r="C5" i="35"/>
  <c r="E287" i="34"/>
  <c r="F282" i="34" s="1"/>
  <c r="E278" i="34"/>
  <c r="E269" i="34"/>
  <c r="F264" i="34" s="1"/>
  <c r="H213" i="34"/>
  <c r="G213" i="34"/>
  <c r="D213" i="34"/>
  <c r="H192" i="34"/>
  <c r="G192" i="34"/>
  <c r="D192" i="34"/>
  <c r="H211" i="34"/>
  <c r="G211" i="34"/>
  <c r="F211" i="34"/>
  <c r="F213" i="34" s="1"/>
  <c r="E211" i="34"/>
  <c r="E213" i="34" s="1"/>
  <c r="D211" i="34"/>
  <c r="H190" i="34"/>
  <c r="G190" i="34"/>
  <c r="F190" i="34"/>
  <c r="F192" i="34" s="1"/>
  <c r="E190" i="34"/>
  <c r="E192" i="34" s="1"/>
  <c r="D190" i="34"/>
  <c r="H169" i="34"/>
  <c r="H171" i="34" s="1"/>
  <c r="G169" i="34"/>
  <c r="G171" i="34" s="1"/>
  <c r="F169" i="34"/>
  <c r="F171" i="34" s="1"/>
  <c r="E169" i="34"/>
  <c r="E171" i="34" s="1"/>
  <c r="D169" i="34"/>
  <c r="D171" i="34" s="1"/>
  <c r="E292" i="34"/>
  <c r="F291" i="34" s="1"/>
  <c r="E260" i="34"/>
  <c r="E253" i="34"/>
  <c r="F252" i="34" s="1"/>
  <c r="E244" i="34"/>
  <c r="F243" i="34" s="1"/>
  <c r="H148" i="34"/>
  <c r="H150" i="34" s="1"/>
  <c r="G148" i="34"/>
  <c r="G150" i="34" s="1"/>
  <c r="F148" i="34"/>
  <c r="F150" i="34" s="1"/>
  <c r="E148" i="34"/>
  <c r="E150" i="34" s="1"/>
  <c r="D148" i="34"/>
  <c r="D150" i="34" s="1"/>
  <c r="G20" i="34"/>
  <c r="G15" i="34"/>
  <c r="G13" i="34"/>
  <c r="G11" i="34"/>
  <c r="C5" i="34"/>
  <c r="E193" i="33"/>
  <c r="E185" i="33"/>
  <c r="E177" i="33"/>
  <c r="E198" i="33"/>
  <c r="E169" i="33"/>
  <c r="E161" i="33"/>
  <c r="F160" i="33" s="1"/>
  <c r="E152" i="33"/>
  <c r="F151" i="33" s="1"/>
  <c r="H56" i="33"/>
  <c r="H58" i="33" s="1"/>
  <c r="G56" i="33"/>
  <c r="G58" i="33" s="1"/>
  <c r="F56" i="33"/>
  <c r="F58" i="33" s="1"/>
  <c r="E56" i="33"/>
  <c r="E58" i="33" s="1"/>
  <c r="D56" i="33"/>
  <c r="D58" i="33" s="1"/>
  <c r="G20" i="33"/>
  <c r="G15" i="33"/>
  <c r="G13" i="33"/>
  <c r="G11" i="33"/>
  <c r="C5" i="33"/>
  <c r="E196" i="32"/>
  <c r="E187" i="32"/>
  <c r="E177" i="32"/>
  <c r="E201" i="32"/>
  <c r="E168" i="32"/>
  <c r="E161" i="32"/>
  <c r="F159" i="32" s="1"/>
  <c r="E152" i="32"/>
  <c r="F149" i="32" s="1"/>
  <c r="H56" i="32"/>
  <c r="H58" i="32" s="1"/>
  <c r="G56" i="32"/>
  <c r="G58" i="32" s="1"/>
  <c r="F56" i="32"/>
  <c r="F58" i="32" s="1"/>
  <c r="E56" i="32"/>
  <c r="E58" i="32" s="1"/>
  <c r="D56" i="32"/>
  <c r="D58" i="32" s="1"/>
  <c r="G20" i="32"/>
  <c r="G15" i="32"/>
  <c r="G13" i="32"/>
  <c r="G11" i="32"/>
  <c r="C5" i="32"/>
  <c r="E192" i="31"/>
  <c r="E184" i="31"/>
  <c r="E177" i="31"/>
  <c r="F76" i="35" l="1"/>
  <c r="F75" i="35"/>
  <c r="F74" i="35"/>
  <c r="F190" i="32"/>
  <c r="F192" i="32"/>
  <c r="F193" i="32"/>
  <c r="F181" i="32"/>
  <c r="F184" i="32"/>
  <c r="F185" i="32"/>
  <c r="F183" i="32"/>
  <c r="F174" i="32"/>
  <c r="F175" i="32"/>
  <c r="F79" i="35"/>
  <c r="F275" i="34"/>
  <c r="F180" i="32"/>
  <c r="F272" i="34"/>
  <c r="F285" i="34"/>
  <c r="F283" i="34"/>
  <c r="F286" i="34"/>
  <c r="F176" i="31"/>
  <c r="F189" i="33"/>
  <c r="F180" i="31"/>
  <c r="F172" i="32"/>
  <c r="F173" i="32"/>
  <c r="F171" i="32"/>
  <c r="F259" i="34"/>
  <c r="F277" i="34"/>
  <c r="F274" i="34"/>
  <c r="F172" i="33"/>
  <c r="F273" i="34"/>
  <c r="F173" i="31"/>
  <c r="F188" i="31"/>
  <c r="F187" i="31"/>
  <c r="F166" i="32"/>
  <c r="F164" i="32"/>
  <c r="F167" i="32"/>
  <c r="F165" i="32"/>
  <c r="F191" i="32"/>
  <c r="F181" i="33"/>
  <c r="F181" i="31"/>
  <c r="F276" i="34"/>
  <c r="F281" i="34"/>
  <c r="F284" i="34"/>
  <c r="F176" i="32"/>
  <c r="F186" i="32"/>
  <c r="F182" i="32"/>
  <c r="F194" i="32"/>
  <c r="F189" i="31"/>
  <c r="F191" i="31"/>
  <c r="F174" i="31"/>
  <c r="F182" i="31"/>
  <c r="F190" i="31"/>
  <c r="F175" i="31"/>
  <c r="F183" i="31"/>
  <c r="F165" i="33"/>
  <c r="F166" i="33"/>
  <c r="F167" i="33"/>
  <c r="H53" i="35"/>
  <c r="H54" i="35" s="1"/>
  <c r="H55" i="35" s="1"/>
  <c r="G53" i="35"/>
  <c r="G54" i="35" s="1"/>
  <c r="C93" i="35" s="1"/>
  <c r="E53" i="35"/>
  <c r="E54" i="35" s="1"/>
  <c r="C74" i="35" s="1"/>
  <c r="F53" i="35"/>
  <c r="F54" i="35" s="1"/>
  <c r="F55" i="35" s="1"/>
  <c r="F95" i="35"/>
  <c r="F86" i="35"/>
  <c r="F104" i="35"/>
  <c r="F77" i="35"/>
  <c r="F87" i="35"/>
  <c r="F96" i="35"/>
  <c r="F105" i="35"/>
  <c r="F78" i="35"/>
  <c r="F84" i="35"/>
  <c r="F88" i="35"/>
  <c r="F93" i="35"/>
  <c r="F97" i="35"/>
  <c r="F102" i="35"/>
  <c r="F106" i="35"/>
  <c r="F85" i="35"/>
  <c r="F94" i="35"/>
  <c r="F103" i="35"/>
  <c r="E214" i="34"/>
  <c r="E215" i="34" s="1"/>
  <c r="E216" i="34" s="1"/>
  <c r="F214" i="34"/>
  <c r="F215" i="34" s="1"/>
  <c r="F216" i="34" s="1"/>
  <c r="F263" i="34"/>
  <c r="F267" i="34"/>
  <c r="F265" i="34"/>
  <c r="F266" i="34"/>
  <c r="F268" i="34"/>
  <c r="H214" i="34"/>
  <c r="H215" i="34" s="1"/>
  <c r="H216" i="34" s="1"/>
  <c r="G214" i="34"/>
  <c r="G215" i="34" s="1"/>
  <c r="G193" i="34"/>
  <c r="G194" i="34" s="1"/>
  <c r="H193" i="34"/>
  <c r="H194" i="34" s="1"/>
  <c r="H195" i="34" s="1"/>
  <c r="E193" i="34"/>
  <c r="E194" i="34" s="1"/>
  <c r="F193" i="34"/>
  <c r="F194" i="34" s="1"/>
  <c r="H172" i="34"/>
  <c r="H173" i="34" s="1"/>
  <c r="H174" i="34" s="1"/>
  <c r="E172" i="34"/>
  <c r="E173" i="34" s="1"/>
  <c r="E174" i="34" s="1"/>
  <c r="E151" i="34"/>
  <c r="E152" i="34" s="1"/>
  <c r="E153" i="34" s="1"/>
  <c r="F172" i="34"/>
  <c r="F173" i="34" s="1"/>
  <c r="F174" i="34" s="1"/>
  <c r="G172" i="34"/>
  <c r="G173" i="34" s="1"/>
  <c r="C263" i="34" s="1"/>
  <c r="F241" i="34"/>
  <c r="H151" i="34"/>
  <c r="H152" i="34" s="1"/>
  <c r="H153" i="34" s="1"/>
  <c r="G151" i="34"/>
  <c r="G152" i="34" s="1"/>
  <c r="G153" i="34" s="1"/>
  <c r="F249" i="34"/>
  <c r="F151" i="34"/>
  <c r="F152" i="34" s="1"/>
  <c r="F153" i="34" s="1"/>
  <c r="F240" i="34"/>
  <c r="F250" i="34"/>
  <c r="F238" i="34"/>
  <c r="F242" i="34"/>
  <c r="F247" i="34"/>
  <c r="F251" i="34"/>
  <c r="F256" i="34"/>
  <c r="F258" i="34"/>
  <c r="F290" i="34"/>
  <c r="F239" i="34"/>
  <c r="F248" i="34"/>
  <c r="F257" i="34"/>
  <c r="F192" i="33"/>
  <c r="F188" i="33"/>
  <c r="F180" i="33"/>
  <c r="F174" i="33"/>
  <c r="F173" i="33"/>
  <c r="F184" i="33"/>
  <c r="F183" i="33"/>
  <c r="F191" i="33"/>
  <c r="F176" i="33"/>
  <c r="F182" i="33"/>
  <c r="F190" i="33"/>
  <c r="F175" i="33"/>
  <c r="F157" i="33"/>
  <c r="F155" i="33"/>
  <c r="F148" i="33"/>
  <c r="F158" i="33"/>
  <c r="F159" i="33"/>
  <c r="F149" i="33"/>
  <c r="F164" i="33"/>
  <c r="F146" i="33"/>
  <c r="F150" i="33"/>
  <c r="F156" i="33"/>
  <c r="F197" i="33"/>
  <c r="G59" i="33"/>
  <c r="G60" i="33" s="1"/>
  <c r="F147" i="33"/>
  <c r="F168" i="33"/>
  <c r="E59" i="33"/>
  <c r="E60" i="33" s="1"/>
  <c r="H59" i="33"/>
  <c r="H60" i="33" s="1"/>
  <c r="C196" i="33" s="1"/>
  <c r="F59" i="33"/>
  <c r="F60" i="33" s="1"/>
  <c r="F196" i="33"/>
  <c r="G59" i="32"/>
  <c r="G60" i="32" s="1"/>
  <c r="C164" i="32" s="1"/>
  <c r="F150" i="32"/>
  <c r="F147" i="32"/>
  <c r="F156" i="32"/>
  <c r="F148" i="32"/>
  <c r="F157" i="32"/>
  <c r="E59" i="32"/>
  <c r="E60" i="32" s="1"/>
  <c r="C146" i="32" s="1"/>
  <c r="F146" i="32"/>
  <c r="F151" i="32"/>
  <c r="F160" i="32"/>
  <c r="F59" i="32"/>
  <c r="F60" i="32" s="1"/>
  <c r="F61" i="32" s="1"/>
  <c r="F158" i="32"/>
  <c r="F155" i="32"/>
  <c r="F200" i="32"/>
  <c r="H59" i="32"/>
  <c r="H60" i="32" s="1"/>
  <c r="F199" i="32"/>
  <c r="G216" i="34" l="1"/>
  <c r="C281" i="34"/>
  <c r="G195" i="34"/>
  <c r="C272" i="34"/>
  <c r="C102" i="35"/>
  <c r="C84" i="35"/>
  <c r="C164" i="33"/>
  <c r="G55" i="35"/>
  <c r="E55" i="35"/>
  <c r="G174" i="34"/>
  <c r="F195" i="34"/>
  <c r="E195" i="34"/>
  <c r="C256" i="34"/>
  <c r="C238" i="34"/>
  <c r="C290" i="34"/>
  <c r="C247" i="34"/>
  <c r="G61" i="33"/>
  <c r="H61" i="33"/>
  <c r="C155" i="33"/>
  <c r="F61" i="33"/>
  <c r="E61" i="33"/>
  <c r="C146" i="33"/>
  <c r="G61" i="32"/>
  <c r="C155" i="32"/>
  <c r="E61" i="32"/>
  <c r="H61" i="32"/>
  <c r="C199" i="32"/>
  <c r="E197" i="31" l="1"/>
  <c r="F196" i="31" s="1"/>
  <c r="E170" i="31"/>
  <c r="F166" i="31" s="1"/>
  <c r="E163" i="31"/>
  <c r="F162" i="31" s="1"/>
  <c r="E154" i="31"/>
  <c r="F153" i="31" s="1"/>
  <c r="H58" i="31"/>
  <c r="H60" i="31" s="1"/>
  <c r="G58" i="31"/>
  <c r="G60" i="31" s="1"/>
  <c r="F58" i="31"/>
  <c r="F60" i="31" s="1"/>
  <c r="E58" i="31"/>
  <c r="E60" i="31" s="1"/>
  <c r="D58" i="31"/>
  <c r="D60" i="31" s="1"/>
  <c r="G20" i="31"/>
  <c r="G15" i="31"/>
  <c r="G13" i="31"/>
  <c r="G11" i="31"/>
  <c r="C5" i="31"/>
  <c r="F168" i="31" l="1"/>
  <c r="F167" i="31"/>
  <c r="F169" i="31"/>
  <c r="E61" i="31"/>
  <c r="E62" i="31" s="1"/>
  <c r="E63" i="31" s="1"/>
  <c r="H61" i="31"/>
  <c r="H62" i="31" s="1"/>
  <c r="F195" i="31"/>
  <c r="G61" i="31"/>
  <c r="G62" i="31" s="1"/>
  <c r="C166" i="31" s="1"/>
  <c r="F61" i="31"/>
  <c r="F62" i="31" s="1"/>
  <c r="F63" i="31" s="1"/>
  <c r="F150" i="31"/>
  <c r="F148" i="31"/>
  <c r="F152" i="31"/>
  <c r="F157" i="31"/>
  <c r="F161" i="31"/>
  <c r="F159" i="31"/>
  <c r="F151" i="31"/>
  <c r="F160" i="31"/>
  <c r="F149" i="31"/>
  <c r="F158" i="31"/>
  <c r="E12" i="17"/>
  <c r="E11" i="16"/>
  <c r="C148" i="31" l="1"/>
  <c r="H63" i="31"/>
  <c r="C195" i="31"/>
  <c r="G63" i="31"/>
  <c r="C157" i="31"/>
  <c r="E122" i="28"/>
  <c r="F121" i="28" s="1"/>
  <c r="E113" i="28"/>
  <c r="F112" i="28" s="1"/>
  <c r="E104" i="28"/>
  <c r="F103" i="28" s="1"/>
  <c r="E95" i="28"/>
  <c r="F94" i="28" s="1"/>
  <c r="H64" i="28"/>
  <c r="G64" i="28"/>
  <c r="F64" i="28"/>
  <c r="E64" i="28"/>
  <c r="E66" i="28" s="1"/>
  <c r="D64" i="28"/>
  <c r="D66" i="28" s="1"/>
  <c r="E122" i="27"/>
  <c r="F117" i="27" s="1"/>
  <c r="E113" i="27"/>
  <c r="F108" i="27" s="1"/>
  <c r="E104" i="27"/>
  <c r="F99" i="27" s="1"/>
  <c r="E95" i="27"/>
  <c r="F90" i="27" s="1"/>
  <c r="H64" i="27"/>
  <c r="H66" i="27" s="1"/>
  <c r="G64" i="27"/>
  <c r="G66" i="27" s="1"/>
  <c r="F64" i="27"/>
  <c r="F66" i="27" s="1"/>
  <c r="E64" i="27"/>
  <c r="E66" i="27" s="1"/>
  <c r="D64" i="27"/>
  <c r="D66" i="27" s="1"/>
  <c r="I61" i="8"/>
  <c r="I62" i="8" s="1"/>
  <c r="G61" i="8"/>
  <c r="E61" i="8"/>
  <c r="F94" i="27" l="1"/>
  <c r="F108" i="28"/>
  <c r="F91" i="27"/>
  <c r="F92" i="27"/>
  <c r="F67" i="28"/>
  <c r="F68" i="28" s="1"/>
  <c r="F69" i="28" s="1"/>
  <c r="F102" i="28"/>
  <c r="F120" i="28"/>
  <c r="F107" i="28"/>
  <c r="F89" i="28"/>
  <c r="F90" i="28"/>
  <c r="F92" i="28"/>
  <c r="F117" i="28"/>
  <c r="F93" i="28"/>
  <c r="F119" i="28"/>
  <c r="G67" i="28"/>
  <c r="G68" i="28" s="1"/>
  <c r="G69" i="28" s="1"/>
  <c r="H67" i="28"/>
  <c r="H68" i="28" s="1"/>
  <c r="H69" i="28" s="1"/>
  <c r="F110" i="28"/>
  <c r="F98" i="28"/>
  <c r="F111" i="28"/>
  <c r="E67" i="28"/>
  <c r="E68" i="28" s="1"/>
  <c r="E69" i="28" s="1"/>
  <c r="F66" i="28"/>
  <c r="F99" i="28"/>
  <c r="F101" i="28"/>
  <c r="F116" i="28"/>
  <c r="G66" i="28"/>
  <c r="H66" i="28"/>
  <c r="F91" i="28"/>
  <c r="F100" i="28"/>
  <c r="F109" i="28"/>
  <c r="F118" i="28"/>
  <c r="F109" i="27"/>
  <c r="F110" i="27"/>
  <c r="F111" i="27"/>
  <c r="F93" i="27"/>
  <c r="F112" i="27"/>
  <c r="F119" i="27"/>
  <c r="F103" i="27"/>
  <c r="F121" i="27"/>
  <c r="H67" i="27"/>
  <c r="H68" i="27" s="1"/>
  <c r="H69" i="27" s="1"/>
  <c r="F100" i="27"/>
  <c r="F101" i="27"/>
  <c r="F102" i="27"/>
  <c r="F118" i="27"/>
  <c r="F120" i="27"/>
  <c r="E67" i="27"/>
  <c r="E68" i="27" s="1"/>
  <c r="F67" i="27"/>
  <c r="F68" i="27" s="1"/>
  <c r="F89" i="27"/>
  <c r="F98" i="27"/>
  <c r="F107" i="27"/>
  <c r="F116" i="27"/>
  <c r="G67" i="27"/>
  <c r="G68" i="27" s="1"/>
  <c r="G17" i="28"/>
  <c r="G15" i="28"/>
  <c r="G13" i="28"/>
  <c r="G11" i="28"/>
  <c r="G17" i="27"/>
  <c r="G15" i="27"/>
  <c r="G13" i="27"/>
  <c r="G11" i="27"/>
  <c r="C98" i="28" l="1"/>
  <c r="C116" i="27"/>
  <c r="C107" i="28"/>
  <c r="C89" i="28"/>
  <c r="C116" i="28"/>
  <c r="C107" i="27"/>
  <c r="G69" i="27"/>
  <c r="F69" i="27"/>
  <c r="C98" i="27"/>
  <c r="C89" i="27"/>
  <c r="E69" i="27"/>
  <c r="G17" i="26"/>
  <c r="G15" i="26"/>
  <c r="G13" i="26"/>
  <c r="G11" i="26"/>
  <c r="I13" i="8"/>
  <c r="I11" i="8"/>
  <c r="H64" i="26" l="1"/>
  <c r="H66" i="26" s="1"/>
  <c r="G64" i="26"/>
  <c r="G66" i="26" s="1"/>
  <c r="F64" i="26"/>
  <c r="F66" i="26" s="1"/>
  <c r="E64" i="26"/>
  <c r="E66" i="26" s="1"/>
  <c r="D64" i="26"/>
  <c r="D66" i="26" s="1"/>
  <c r="C5" i="28" l="1"/>
  <c r="C5" i="27"/>
  <c r="E122" i="26"/>
  <c r="E113" i="26"/>
  <c r="E104" i="26"/>
  <c r="E95" i="26"/>
  <c r="C5" i="26"/>
  <c r="F117" i="26" l="1"/>
  <c r="F121" i="26"/>
  <c r="F116" i="26"/>
  <c r="F120" i="26"/>
  <c r="F118" i="26"/>
  <c r="F119" i="26"/>
  <c r="F112" i="26"/>
  <c r="F111" i="26"/>
  <c r="F108" i="26"/>
  <c r="F107" i="26"/>
  <c r="F110" i="26"/>
  <c r="F109" i="26"/>
  <c r="F91" i="26"/>
  <c r="F90" i="26"/>
  <c r="F93" i="26"/>
  <c r="F89" i="26"/>
  <c r="F94" i="26"/>
  <c r="F92" i="26"/>
  <c r="F102" i="26"/>
  <c r="F101" i="26"/>
  <c r="F100" i="26"/>
  <c r="F103" i="26"/>
  <c r="F99" i="26"/>
  <c r="F98" i="26"/>
  <c r="H67" i="26"/>
  <c r="H68" i="26" s="1"/>
  <c r="G67" i="26"/>
  <c r="G68" i="26" s="1"/>
  <c r="G69" i="26" s="1"/>
  <c r="E67" i="26"/>
  <c r="E68" i="26" s="1"/>
  <c r="F67" i="26"/>
  <c r="F68" i="26" s="1"/>
  <c r="C98" i="26" s="1"/>
  <c r="H69" i="26" l="1"/>
  <c r="C116" i="26"/>
  <c r="F69" i="26"/>
  <c r="E69" i="26"/>
  <c r="C89" i="26"/>
  <c r="C107" i="26"/>
  <c r="I63" i="8" l="1"/>
  <c r="J133" i="8" s="1"/>
  <c r="G62" i="8"/>
  <c r="D5" i="20"/>
  <c r="C5" i="8"/>
  <c r="I64" i="8" l="1"/>
  <c r="J136" i="8" s="1"/>
  <c r="G63" i="8"/>
  <c r="J73" i="8" s="1"/>
  <c r="G64" i="8"/>
  <c r="J76" i="8" s="1"/>
</calcChain>
</file>

<file path=xl/sharedStrings.xml><?xml version="1.0" encoding="utf-8"?>
<sst xmlns="http://schemas.openxmlformats.org/spreadsheetml/2006/main" count="2372" uniqueCount="692">
  <si>
    <t>Georgia Families MHPAEA Parity</t>
  </si>
  <si>
    <t>Health Plan Reporting Tool</t>
  </si>
  <si>
    <t>Health Plan:</t>
  </si>
  <si>
    <t>Amerigroup Community Care</t>
  </si>
  <si>
    <t>Benefit Package</t>
  </si>
  <si>
    <t>Title XIX Children</t>
  </si>
  <si>
    <t>Period Reported On:</t>
  </si>
  <si>
    <t>July 1, 2022-June 30, 2023</t>
  </si>
  <si>
    <t>Tool Completed By:</t>
  </si>
  <si>
    <t>Christine M. Bailey</t>
  </si>
  <si>
    <t>Date Completed:</t>
  </si>
  <si>
    <t>INSTRUCTIONS</t>
  </si>
  <si>
    <r>
      <t>Background:</t>
    </r>
    <r>
      <rPr>
        <sz val="11"/>
        <rFont val="Calibri"/>
        <family val="2"/>
        <scheme val="minor"/>
      </rPr>
      <t xml:space="preserve"> The Mental Health Parity and Addiction Equity Act of 2008 (MHPAEA) requires health plans to provide benefits for mental health and substance use disorder (MH/SUD) treatment and services at a level equal to that which is provided for medical and surgical care. The Affordable Care Act expanded MHPAEA’s requirements by ensuring that qualified health plans offered on the Health Insurance Marketplace cover behavioral health treatments and services. Georgia is required to conduct an analysis of the benefits offered </t>
    </r>
    <r>
      <rPr>
        <sz val="11"/>
        <color theme="1"/>
        <rFont val="Calibri"/>
        <family val="2"/>
        <scheme val="minor"/>
      </rPr>
      <t>to people enrolled in the state's Georgia Families and Georgia Families 360° program.</t>
    </r>
  </si>
  <si>
    <r>
      <t xml:space="preserve">Purpose: </t>
    </r>
    <r>
      <rPr>
        <sz val="11"/>
        <color theme="1"/>
        <rFont val="Calibri"/>
        <family val="2"/>
        <scheme val="minor"/>
      </rPr>
      <t xml:space="preserve">The objective of this reporting tool is to provide a comprehensive, standard document for Georgia Families health plans to demonstrate compliance with the mental health parity requirements under MHPAEA, Federal Register Vol 81 No 61 Part V March 30, 2016 </t>
    </r>
    <r>
      <rPr>
        <sz val="11"/>
        <rFont val="Calibri"/>
        <family val="2"/>
        <scheme val="minor"/>
      </rPr>
      <t>(42 CFR Parts 438, 440, 456 and 457</t>
    </r>
    <r>
      <rPr>
        <sz val="11"/>
        <color theme="1"/>
        <rFont val="Calibri"/>
        <family val="2"/>
        <scheme val="minor"/>
      </rPr>
      <t>). The health plans' reporting correlates to a specific state fiscal year with the Georgia Department of Community Health (Department). Health plans are solely responsible for maintaining, monitoring, and reporting on compliance with MHPAEA requirements.</t>
    </r>
  </si>
  <si>
    <r>
      <t xml:space="preserve">Reporting Period: </t>
    </r>
    <r>
      <rPr>
        <sz val="11"/>
        <color theme="1"/>
        <rFont val="Calibri"/>
        <family val="2"/>
        <scheme val="minor"/>
      </rPr>
      <t>Georgia Families MHPAEA compliance reporting aligns with the state fiscal year of the contract period, which is July 1 to June 30 (date incurred). Any changes to the annual reporting requirements will be communicated.</t>
    </r>
  </si>
  <si>
    <r>
      <rPr>
        <b/>
        <sz val="11"/>
        <rFont val="Calibri"/>
        <family val="2"/>
        <scheme val="minor"/>
      </rPr>
      <t>Submission:</t>
    </r>
    <r>
      <rPr>
        <sz val="11"/>
        <rFont val="Calibri"/>
        <family val="2"/>
        <scheme val="minor"/>
      </rPr>
      <t xml:space="preserve"> Health plans will be given until October 31, 2023  to complete the FY2023 period's reporting tools. Health plans will submit the completed reporting tools in Excel format to Myers and Stauffer, using the Secure File Transfer Protocol (SFTP) site. A separate completed tool must be submitted for each benefit package serviced by the health plan (e.g., Title XIX Children, Title XIX Adult, Title XXI, and Title XIX FC/AA). Save each file with the file name convention of </t>
    </r>
    <r>
      <rPr>
        <b/>
        <sz val="11"/>
        <rFont val="Calibri"/>
        <family val="2"/>
        <scheme val="minor"/>
      </rPr>
      <t xml:space="preserve">[CMO Identify Code]_MSP-[Document Number]_[Report Benefit Package Name]_Annual_[Report Period FY End]_[Submission Date as YYYYMMDD].xlsx
</t>
    </r>
    <r>
      <rPr>
        <sz val="11"/>
        <rFont val="Calibri"/>
        <family val="2"/>
        <scheme val="minor"/>
      </rPr>
      <t xml:space="preserve">     • </t>
    </r>
    <r>
      <rPr>
        <i/>
        <sz val="11"/>
        <rFont val="Calibri"/>
        <family val="2"/>
        <scheme val="minor"/>
      </rPr>
      <t>[CMO Identity Code]_MSP-001A_MHPAEA Title XIX Adult_Annual_2023_20231031.xlsx
     • [CMO Identity Code]_MSP-001B_MHPAEA Title XIX Children_Annual_2023_20231031.xlsx
     • [CMO Identity Code]_MSP-001C_MHPAEA Title XXI_Annual_2023_20231031.xlsx
     • [CMO Identity Code]_MSP-001D_MHPAEA Title XIX FC AA_Adult_Annual_2023_20231031.xlsx</t>
    </r>
  </si>
  <si>
    <r>
      <rPr>
        <b/>
        <sz val="11"/>
        <color theme="1"/>
        <rFont val="Calibri"/>
        <family val="2"/>
        <scheme val="minor"/>
      </rPr>
      <t xml:space="preserve">Required Documentation: </t>
    </r>
    <r>
      <rPr>
        <sz val="11"/>
        <color theme="1"/>
        <rFont val="Calibri"/>
        <family val="2"/>
        <scheme val="minor"/>
      </rPr>
      <t>Health plans must submit the documentation listed below with the completed reporting tool.</t>
    </r>
  </si>
  <si>
    <t>- Member Benefits Guide, or other handbook detailing benefits for the health plan's members.</t>
  </si>
  <si>
    <t>- Policies, procedures, and/or work flow documents that outline processes applicable to the following:</t>
  </si>
  <si>
    <t>a. Utilization management, case management, disease management;</t>
  </si>
  <si>
    <t>b. Prescription drug benefits;</t>
  </si>
  <si>
    <t>c. Provider Network management.</t>
  </si>
  <si>
    <r>
      <rPr>
        <b/>
        <sz val="11"/>
        <rFont val="Calibri"/>
        <family val="2"/>
        <scheme val="minor"/>
      </rPr>
      <t>Verification:</t>
    </r>
    <r>
      <rPr>
        <sz val="11"/>
        <rFont val="Calibri"/>
        <family val="2"/>
        <scheme val="minor"/>
      </rPr>
      <t xml:space="preserve"> Though the responsibility for maintaining MHPAEA compliance remains solely with the health plan, the health plan shall assist the Department in verifying any reported information upon Department request. The Department may use any appropriate, efficient or necessary method for verifying the information in this document including, but not limited to:</t>
    </r>
  </si>
  <si>
    <t>- Fact-checking</t>
  </si>
  <si>
    <t>- Auditing reported information</t>
  </si>
  <si>
    <t>- Obtaining supporting documentation</t>
  </si>
  <si>
    <r>
      <rPr>
        <b/>
        <sz val="11"/>
        <color theme="1"/>
        <rFont val="Calibri"/>
        <family val="2"/>
        <scheme val="minor"/>
      </rPr>
      <t>Georgia Families MHPAEA Health Plan Reporting Workbook:</t>
    </r>
    <r>
      <rPr>
        <sz val="11"/>
        <color theme="1"/>
        <rFont val="Calibri"/>
        <family val="2"/>
        <scheme val="minor"/>
      </rPr>
      <t xml:space="preserve"> The workbook contains the following tabs, which are color coded as indicated below.</t>
    </r>
  </si>
  <si>
    <t>Cover and Instructions</t>
  </si>
  <si>
    <t>Tabs with no fill are informational. The health plan must complete the identifying information 
at the top of the Cover and Instructions tab. No other input is required on these tabs. 
Carefully review these tabs before completing subsequent tabs.</t>
  </si>
  <si>
    <t>Definitions</t>
  </si>
  <si>
    <t>Acronyms</t>
  </si>
  <si>
    <t>Overview - AL ADL</t>
  </si>
  <si>
    <t>Tabs with blue fill contain an overview and reference material regarding Georgia Families MHPAEA Parity requirements. Each tab refers to information in the green tabs, where Health Plan reporting is completed. No input is needed on the blue tabs. Carefully review the information on these tabs before completing subsequent tabs.</t>
  </si>
  <si>
    <t>Overview - FR</t>
  </si>
  <si>
    <t>Overview - QTL</t>
  </si>
  <si>
    <t>Overview - NQTL</t>
  </si>
  <si>
    <t>Overview - Data</t>
  </si>
  <si>
    <t>Reporting - AL ADL</t>
  </si>
  <si>
    <r>
      <t xml:space="preserve">Tabs with green fill are designed for the health plan to report on Georgia Families MHPAEA Parity. 
Specific instruction is included within these tabs.
</t>
    </r>
    <r>
      <rPr>
        <sz val="11"/>
        <rFont val="Calibri"/>
        <family val="2"/>
        <scheme val="minor"/>
      </rPr>
      <t xml:space="preserve">"Determination of Applicability" in </t>
    </r>
    <r>
      <rPr>
        <b/>
        <sz val="11"/>
        <color rgb="FFF8971D"/>
        <rFont val="Calibri"/>
        <family val="2"/>
        <scheme val="minor"/>
      </rPr>
      <t>ORANGE BOXES</t>
    </r>
    <r>
      <rPr>
        <sz val="11"/>
        <rFont val="Calibri"/>
        <family val="2"/>
        <scheme val="minor"/>
      </rPr>
      <t xml:space="preserve"> ascertain what sections of the tab, if any, are required 
to be completed. All "yes" responses require additional analysis and/or information as indicated on each tab. 
No additional analysis or information is required for "no" responses. 
In future reporting tools, information in </t>
    </r>
    <r>
      <rPr>
        <b/>
        <sz val="11"/>
        <color rgb="FF0000FF"/>
        <rFont val="Calibri"/>
        <family val="2"/>
        <scheme val="minor"/>
      </rPr>
      <t>BLUE TEXT</t>
    </r>
    <r>
      <rPr>
        <sz val="11"/>
        <rFont val="Calibri"/>
        <family val="2"/>
        <scheme val="minor"/>
      </rPr>
      <t xml:space="preserve"> may be pulled from documentation previously submitted by the health plan. The health plan must review this information to verify accuracy and revise as appropriate. In many instances, additional information is required to supplement that which was previously provided. This will not be applicable if this is the health plan's initial report submission.</t>
    </r>
    <r>
      <rPr>
        <b/>
        <sz val="11"/>
        <color rgb="FFF8971D"/>
        <rFont val="Calibri"/>
        <family val="2"/>
        <scheme val="minor"/>
      </rPr>
      <t xml:space="preserve">
</t>
    </r>
    <r>
      <rPr>
        <sz val="11"/>
        <color theme="1"/>
        <rFont val="Calibri"/>
        <family val="2"/>
        <scheme val="minor"/>
      </rPr>
      <t xml:space="preserve">
</t>
    </r>
    <r>
      <rPr>
        <sz val="11"/>
        <rFont val="Calibri"/>
        <family val="2"/>
        <scheme val="minor"/>
      </rPr>
      <t>Provide complete and accurate responses to the information requested on each tab within the</t>
    </r>
    <r>
      <rPr>
        <b/>
        <sz val="11"/>
        <color theme="0" tint="-0.499984740745262"/>
        <rFont val="Calibri"/>
        <family val="2"/>
        <scheme val="minor"/>
      </rPr>
      <t xml:space="preserve"> GRAY CELLS</t>
    </r>
    <r>
      <rPr>
        <sz val="11"/>
        <rFont val="Calibri"/>
        <family val="2"/>
        <scheme val="minor"/>
      </rPr>
      <t xml:space="preserve">, 
and reference source documentation the health plan consulted to support the responses given, as indicated. </t>
    </r>
  </si>
  <si>
    <t>Reporting - IP FR</t>
  </si>
  <si>
    <t>Reporting - OP FR Office 
     Visits</t>
  </si>
  <si>
    <t>Reporting - OP FR Other</t>
  </si>
  <si>
    <t>Reporting - EC FR</t>
  </si>
  <si>
    <t>Reporting - Rx FR</t>
  </si>
  <si>
    <t>Reporting - IP QTL</t>
  </si>
  <si>
    <t>Reporting - OP QTL</t>
  </si>
  <si>
    <t>Reporting - EC QTL</t>
  </si>
  <si>
    <t>Reporting - Rx QTL</t>
  </si>
  <si>
    <t>Reporting - NQTLs 1a-5</t>
  </si>
  <si>
    <t>Reporting - Claims</t>
  </si>
  <si>
    <t>Reporting - Provider
     Education</t>
  </si>
  <si>
    <t>Certification Stmt</t>
  </si>
  <si>
    <t>Upon completion, an owner or corporate officer is required to review and certify the information reported.</t>
  </si>
  <si>
    <t>Regulatory Sources</t>
  </si>
  <si>
    <t>Federal Register, Vol. 81, No. 61</t>
  </si>
  <si>
    <t>Part V, Department of Health and Human Services</t>
  </si>
  <si>
    <t>Centers for Medicare and Medicaid Services</t>
  </si>
  <si>
    <t>42 CFR Part 438, Managed Care</t>
  </si>
  <si>
    <t>Medicaid and Children’s Health Insurance Programs; Mental Health Parity and Addiction Equity Act of 2008; the Application of Mental Health Parity Requirements to Coverage Offered by Medicaid Managed Care Organizations, the Children’s Health Insurance Program (CHIP), and Alternative Benefit Plans; Final Rule</t>
  </si>
  <si>
    <t>Proprietary and Confidential</t>
  </si>
  <si>
    <t>Federal Register / Vol. 81, No. 61, Part 438 Managed Care, Subpart K, § 438.900 Meaning of terms.</t>
  </si>
  <si>
    <r>
      <rPr>
        <b/>
        <i/>
        <sz val="11"/>
        <color rgb="FF38939B"/>
        <rFont val="Calibri"/>
        <family val="2"/>
        <scheme val="minor"/>
      </rPr>
      <t>Aggregate lifetime dollar limit</t>
    </r>
    <r>
      <rPr>
        <b/>
        <sz val="11"/>
        <color rgb="FF38939B"/>
        <rFont val="Calibri"/>
        <family val="2"/>
        <scheme val="minor"/>
      </rPr>
      <t xml:space="preserve"> </t>
    </r>
    <r>
      <rPr>
        <sz val="11"/>
        <color theme="1"/>
        <rFont val="Calibri"/>
        <family val="2"/>
        <scheme val="minor"/>
      </rPr>
      <t>means a dollar limitation on the total amount of specified benefits that may be paid under a MCO, PIHP, or PAHP.</t>
    </r>
  </si>
  <si>
    <r>
      <rPr>
        <b/>
        <i/>
        <sz val="11"/>
        <color rgb="FF38939B"/>
        <rFont val="Calibri"/>
        <family val="2"/>
        <scheme val="minor"/>
      </rPr>
      <t>Annual dollar limit</t>
    </r>
    <r>
      <rPr>
        <b/>
        <sz val="11"/>
        <color rgb="FF38939B"/>
        <rFont val="Calibri"/>
        <family val="2"/>
        <scheme val="minor"/>
      </rPr>
      <t xml:space="preserve"> </t>
    </r>
    <r>
      <rPr>
        <sz val="11"/>
        <color theme="1"/>
        <rFont val="Calibri"/>
        <family val="2"/>
        <scheme val="minor"/>
      </rPr>
      <t>means a dollar limitation on the total amount of specified benefits that may be paid in a 12-month period under a MCO, PIHP, or PAHP.</t>
    </r>
  </si>
  <si>
    <r>
      <rPr>
        <b/>
        <i/>
        <sz val="11"/>
        <color rgb="FF38939B"/>
        <rFont val="Calibri"/>
        <family val="2"/>
        <scheme val="minor"/>
      </rPr>
      <t>Financial requirements</t>
    </r>
    <r>
      <rPr>
        <i/>
        <sz val="11"/>
        <color theme="1"/>
        <rFont val="Calibri"/>
        <family val="2"/>
        <scheme val="minor"/>
      </rPr>
      <t xml:space="preserve"> </t>
    </r>
    <r>
      <rPr>
        <sz val="11"/>
        <color theme="1"/>
        <rFont val="Calibri"/>
        <family val="2"/>
        <scheme val="minor"/>
      </rPr>
      <t>include deductibles, copayments, coinsurance, or out-of-pocket maximums. Financial requirements do not include aggregate lifetime or annual dollar limits.</t>
    </r>
  </si>
  <si>
    <r>
      <rPr>
        <b/>
        <i/>
        <sz val="11"/>
        <color rgb="FF38939B"/>
        <rFont val="Calibri"/>
        <family val="2"/>
        <scheme val="minor"/>
      </rPr>
      <t>Medical/surgical benefits</t>
    </r>
    <r>
      <rPr>
        <b/>
        <sz val="11"/>
        <color rgb="FF38939B"/>
        <rFont val="Calibri"/>
        <family val="2"/>
        <scheme val="minor"/>
      </rPr>
      <t xml:space="preserve"> </t>
    </r>
    <r>
      <rPr>
        <sz val="11"/>
        <color theme="1"/>
        <rFont val="Calibri"/>
        <family val="2"/>
        <scheme val="minor"/>
      </rPr>
      <t xml:space="preserve">means benefits for items or services for medical conditions or surgical procedures, as defined by the State and in accordance with applicable Federal and State law, but do not include mental health or substance use disorder benefits. </t>
    </r>
  </si>
  <si>
    <r>
      <rPr>
        <b/>
        <i/>
        <sz val="11"/>
        <color rgb="FF38939B"/>
        <rFont val="Calibri"/>
        <family val="2"/>
        <scheme val="minor"/>
      </rPr>
      <t>Mental health benefits</t>
    </r>
    <r>
      <rPr>
        <b/>
        <sz val="11"/>
        <color rgb="FF38939B"/>
        <rFont val="Calibri"/>
        <family val="2"/>
        <scheme val="minor"/>
      </rPr>
      <t xml:space="preserve"> </t>
    </r>
    <r>
      <rPr>
        <sz val="11"/>
        <color theme="1"/>
        <rFont val="Calibri"/>
        <family val="2"/>
        <scheme val="minor"/>
      </rPr>
      <t>means benefits for items or services for mental health conditions, as defined by the State and in accordance with applicable Federal and State law.</t>
    </r>
  </si>
  <si>
    <r>
      <rPr>
        <b/>
        <i/>
        <sz val="11"/>
        <color rgb="FF38939B"/>
        <rFont val="Calibri"/>
        <family val="2"/>
        <scheme val="minor"/>
      </rPr>
      <t>Substance use disorder benefits</t>
    </r>
    <r>
      <rPr>
        <b/>
        <sz val="11"/>
        <color rgb="FF38939B"/>
        <rFont val="Calibri"/>
        <family val="2"/>
        <scheme val="minor"/>
      </rPr>
      <t xml:space="preserve"> </t>
    </r>
    <r>
      <rPr>
        <sz val="11"/>
        <color theme="1"/>
        <rFont val="Calibri"/>
        <family val="2"/>
        <scheme val="minor"/>
      </rPr>
      <t>means benefits for items or services for substance use disorders, as defined by the State and in accordance with applicable Federal and State law.</t>
    </r>
  </si>
  <si>
    <r>
      <rPr>
        <b/>
        <i/>
        <sz val="11"/>
        <color rgb="FF38939B"/>
        <rFont val="Calibri"/>
        <family val="2"/>
        <scheme val="minor"/>
      </rPr>
      <t>Treatment limitations</t>
    </r>
    <r>
      <rPr>
        <b/>
        <sz val="11"/>
        <color rgb="FF38939B"/>
        <rFont val="Calibri"/>
        <family val="2"/>
        <scheme val="minor"/>
      </rPr>
      <t xml:space="preserve"> </t>
    </r>
    <r>
      <rPr>
        <sz val="11"/>
        <color theme="1"/>
        <rFont val="Calibri"/>
        <family val="2"/>
        <scheme val="minor"/>
      </rPr>
      <t>include limits on benefits based on the frequency of treatment, number of visits, days of coverage, days in a waiting period, or other similar limits on the scope or duration of treatment. Treatment limitations include both quantitative treatment limitations, which are expressed numerically, and nonquantitative treatment limitations, which otherwise limit the scope or duration of benefits for treatment under a plan or coverage. A permanent exclusion of all benefits for a particular condition or disorder, however, is not a treatment limitation for purposes of this definition.</t>
    </r>
  </si>
  <si>
    <t>Other Terms Used in this Workbook</t>
  </si>
  <si>
    <r>
      <rPr>
        <b/>
        <i/>
        <sz val="11"/>
        <color rgb="FF38939B"/>
        <rFont val="Calibri"/>
        <family val="2"/>
        <scheme val="minor"/>
      </rPr>
      <t>Department</t>
    </r>
    <r>
      <rPr>
        <sz val="11"/>
        <color theme="1"/>
        <rFont val="Calibri"/>
        <family val="2"/>
        <scheme val="minor"/>
      </rPr>
      <t xml:space="preserve"> means the Georgia Deparment of Community Health.</t>
    </r>
  </si>
  <si>
    <r>
      <rPr>
        <b/>
        <i/>
        <sz val="11"/>
        <color rgb="FF38939B"/>
        <rFont val="Calibri"/>
        <family val="2"/>
        <scheme val="minor"/>
      </rPr>
      <t>Inpatient</t>
    </r>
    <r>
      <rPr>
        <sz val="11"/>
        <color theme="1"/>
        <rFont val="Calibri"/>
        <family val="2"/>
        <scheme val="minor"/>
      </rPr>
      <t xml:space="preserve"> means benefits furnished on an inpatient basis. This is one of four classifications used for reporting parity compliance. Inpatient services are those furnished to an individual who is admitted to an inpatient hospital, long-term care facility, or other medical institution. </t>
    </r>
  </si>
  <si>
    <r>
      <rPr>
        <b/>
        <i/>
        <sz val="11"/>
        <color rgb="FF38939B"/>
        <rFont val="Calibri"/>
        <family val="2"/>
        <scheme val="minor"/>
      </rPr>
      <t>Outpatient</t>
    </r>
    <r>
      <rPr>
        <sz val="11"/>
        <color theme="1"/>
        <rFont val="Calibri"/>
        <family val="2"/>
        <scheme val="minor"/>
      </rPr>
      <t xml:space="preserve"> means benefits furnished on an outpatient basis (includes observation). This is one of four classifications used for reporting parity compliance. Outpatient benefits are those designed to provide medically necessary services to individuals who have not been admitted to a hospital, long-term care facility, or other medical institution. Outpatient services are split into two subclassifications for this analsyis: 1) Office Visits (e.g., physician visits) and 2) all other outpatient items and services. Outpatient services are defined in federal register and the State Mental Health Parity Monitoring Databook, and include services such as:</t>
    </r>
  </si>
  <si>
    <t>Medical/Surgical</t>
  </si>
  <si>
    <t>Mental Health/Substance Use Disorder</t>
  </si>
  <si>
    <t>Outpatient Clinic/Office Visits</t>
  </si>
  <si>
    <t>Partial Hospitalization</t>
  </si>
  <si>
    <t>Rural Health Clinic</t>
  </si>
  <si>
    <t>Methadone maintenance</t>
  </si>
  <si>
    <t>Federally Qualified Health Center</t>
  </si>
  <si>
    <t>Tobacco cessation counseling for pregnant women</t>
  </si>
  <si>
    <t>Lab and X-ray</t>
  </si>
  <si>
    <t>Residential</t>
  </si>
  <si>
    <t>Community-based rehabilitative services</t>
  </si>
  <si>
    <t>Assessment/Evaluation</t>
  </si>
  <si>
    <t>School-based rehabilitative services</t>
  </si>
  <si>
    <t>Crisis Services</t>
  </si>
  <si>
    <t>Family planning services</t>
  </si>
  <si>
    <t>Outpatient Services (e.g. Nursing, Medication
     Administration, etc.)</t>
  </si>
  <si>
    <t>Dental services</t>
  </si>
  <si>
    <t>Podiatry services</t>
  </si>
  <si>
    <t>Counseling Services (e.g. Individual Therapy, Group
     Therapy, Family Therapy, etc.)</t>
  </si>
  <si>
    <t>Optometric services</t>
  </si>
  <si>
    <t>Nurse practitioner services</t>
  </si>
  <si>
    <t>Intensive Outpatient Services (e.g. ACT, Substance 
     Abuse Intensive Outpatient Program, Intensive 
     Family Intervention)</t>
  </si>
  <si>
    <t>Ambulatory Surgical Center services</t>
  </si>
  <si>
    <t>Home health services</t>
  </si>
  <si>
    <t>Outpatient Dialysis services</t>
  </si>
  <si>
    <t>Rehabilitative Services (e.g. Psychosocial 
     Rehabilitation, Peer Support, Skills Training, Task-
     Oriented Rehabilitation, etc.)</t>
  </si>
  <si>
    <t>Therapy services (physical, occupational, and speech 
     pathology)</t>
  </si>
  <si>
    <t>Diagnostic services</t>
  </si>
  <si>
    <t>Case Management (e.g. Community Support, Case 
     Management, Intensive Customized Care 
     Coordination)</t>
  </si>
  <si>
    <t>Screening services</t>
  </si>
  <si>
    <t>Preventive services</t>
  </si>
  <si>
    <t>Counseling services</t>
  </si>
  <si>
    <t>Detoxification Services</t>
  </si>
  <si>
    <t>Autism services</t>
  </si>
  <si>
    <t>Psychological Services</t>
  </si>
  <si>
    <r>
      <rPr>
        <b/>
        <i/>
        <sz val="11"/>
        <color rgb="FF38939B"/>
        <rFont val="Calibri"/>
        <family val="2"/>
        <scheme val="minor"/>
      </rPr>
      <t>Emergency Care</t>
    </r>
    <r>
      <rPr>
        <b/>
        <sz val="11"/>
        <color rgb="FF38939B"/>
        <rFont val="Calibri"/>
        <family val="2"/>
        <scheme val="minor"/>
      </rPr>
      <t xml:space="preserve"> </t>
    </r>
    <r>
      <rPr>
        <sz val="11"/>
        <color theme="1"/>
        <rFont val="Calibri"/>
        <family val="2"/>
        <scheme val="minor"/>
      </rPr>
      <t>means benefits for emergency care, including those needed to evaluate or stabilize an emergency medical condition.</t>
    </r>
  </si>
  <si>
    <r>
      <rPr>
        <b/>
        <i/>
        <sz val="11"/>
        <color rgb="FF38939B"/>
        <rFont val="Calibri"/>
        <family val="2"/>
        <scheme val="minor"/>
      </rPr>
      <t>Prescription Drugs</t>
    </r>
    <r>
      <rPr>
        <sz val="11"/>
        <color theme="1"/>
        <rFont val="Calibri"/>
        <family val="2"/>
        <scheme val="minor"/>
      </rPr>
      <t xml:space="preserve"> means benefits for prescription drugs.</t>
    </r>
  </si>
  <si>
    <t>Acronyms Used in this Workbook</t>
  </si>
  <si>
    <t>ABP</t>
  </si>
  <si>
    <t>Alternative benefit plan</t>
  </si>
  <si>
    <t>AL/ADL</t>
  </si>
  <si>
    <t>Aggregate lifetime and annual dollar limits</t>
  </si>
  <si>
    <t>CHIP</t>
  </si>
  <si>
    <t>Children's Health Insurance Program</t>
  </si>
  <si>
    <t>CMO</t>
  </si>
  <si>
    <t>Care Management Organization</t>
  </si>
  <si>
    <t>EC</t>
  </si>
  <si>
    <t>Emergency care</t>
  </si>
  <si>
    <t>FR</t>
  </si>
  <si>
    <t>Financial requirements</t>
  </si>
  <si>
    <t>GF</t>
  </si>
  <si>
    <t>Georgia Families</t>
  </si>
  <si>
    <t>IP</t>
  </si>
  <si>
    <t>Inpatient</t>
  </si>
  <si>
    <t>MCO</t>
  </si>
  <si>
    <t>Managed care organization (e.g., CMO)</t>
  </si>
  <si>
    <t>Med/Surg</t>
  </si>
  <si>
    <t>Medical and surgical</t>
  </si>
  <si>
    <t>MH/SUD</t>
  </si>
  <si>
    <t>Mental health or substance use disorder</t>
  </si>
  <si>
    <t>MHPAEA</t>
  </si>
  <si>
    <t>Mental Health Parity and Addiction Equity Act</t>
  </si>
  <si>
    <t>NQTL</t>
  </si>
  <si>
    <t>Nonquantitative treatment limitation</t>
  </si>
  <si>
    <t>OP</t>
  </si>
  <si>
    <t>Outpatient</t>
  </si>
  <si>
    <t>PAHP</t>
  </si>
  <si>
    <t>Prepaid ambulatory health plan</t>
  </si>
  <si>
    <t>PIHP</t>
  </si>
  <si>
    <t>Prepaid inpatient health plan</t>
  </si>
  <si>
    <t>QTL</t>
  </si>
  <si>
    <t>Quantitative treatment limitation</t>
  </si>
  <si>
    <t>Rx</t>
  </si>
  <si>
    <t>Prescription drugs</t>
  </si>
  <si>
    <t>Select a Benefit Package</t>
  </si>
  <si>
    <t>Select a Health Plan</t>
  </si>
  <si>
    <t>Title XIX Adults</t>
  </si>
  <si>
    <t>CareSource</t>
  </si>
  <si>
    <t>Title XIX Foster Care and Adoption Assistance</t>
  </si>
  <si>
    <t>Peach State Health Plan</t>
  </si>
  <si>
    <t>Title XXI</t>
  </si>
  <si>
    <t>WellCare of Georgia</t>
  </si>
  <si>
    <t>Yes</t>
  </si>
  <si>
    <t>No</t>
  </si>
  <si>
    <t>OVERVIEW: Aggregate Lifetime and Annual Dollar Limits</t>
  </si>
  <si>
    <t>Federal Register / Vol. 81, No. 61, Part 438 Managed Care, Subpart K, § 438.905 Parity requirements for aggregate lifetime and annual dollar limits.</t>
  </si>
  <si>
    <t>(b) MCOs, PIHPs, or PAHPs with no limit or limits on less than one-third of all medical/surgical benefits.</t>
  </si>
  <si>
    <t>If a MCO, PIHP, or PAHP does not include an aggregate lifetime or annual dollar limit on any medical/surgical benefits or includes an aggregate lifetime or annual dollar limit that applies to less than one-third of all medical/surgical benefits provided to enrollees through a contract with the State, it may not impose an aggregate lifetime or annual dollar limit, respectively, on mental health or substance use disorder benefits.</t>
  </si>
  <si>
    <t>(c) MCOs, PIHPs, or PAHPs with a limit on at least two-thirds of all medical/surgical benefits.</t>
  </si>
  <si>
    <t>If a MCO, PIHP, or PAHP includes an aggregate lifetime or annual dollar limit on at least two-thirds of all medical/surgical benefits provided to enrollees through a contract with the State, it must either:</t>
  </si>
  <si>
    <t>(1)</t>
  </si>
  <si>
    <t>Apply the aggregate lifetime or annual dollar limit both to the medical/surgical benefits to which the limit would otherwise apply and to mental health or substance use disorder benefits in a manner that does not distinguish between the medical/surgical benefits and mental health or substance use disorder benefits; or</t>
  </si>
  <si>
    <t>(2)</t>
  </si>
  <si>
    <t>Not include an aggregate lifetime or annual dollar limit on mental health or substance use disorder benefits that is more restrictive than the aggregate lifetime or annual dollar limit, respectively, on medical/surgical benefits.</t>
  </si>
  <si>
    <t>(d) Determining one-third and two-thirds of all medical/surgical benefits.</t>
  </si>
  <si>
    <t>For purposes of this section, the determination of whether the portion of medical/surgical benefits subject to an aggregate lifetime or annual dollar limit represents one-third or two-thirds of all medical/surgical benefits is based on the total dollar amount of all combinations of MCO, PIHP, and PAHP payments for medical/surgical benefits expected to be paid under the MCO, PIHP, or PAHP for a contract year.</t>
  </si>
  <si>
    <t>(e) MCO, PIHP, or PAHP not described in this section.</t>
  </si>
  <si>
    <t>A MCO, PIHP, or PAHP that is not described in paragraph (b) or (c) of this section for aggregate lifetime or annual dollar limits on medical/surgical benefits, must either:</t>
  </si>
  <si>
    <t>(i)</t>
  </si>
  <si>
    <t>Impose no aggregate lifetime or annual dollar limit, on mental health or substance use disorder benefits; or</t>
  </si>
  <si>
    <t>(ii)</t>
  </si>
  <si>
    <t>Impose an aggregate lifetime or annual dollar limit on mental health or substance use disorder benefits that is no more restrictive that an average limit calculated for medical/surgical benefits.</t>
  </si>
  <si>
    <t>Georgia Families Aggregate Lifetime and Annual Dollar Limit Reporting</t>
  </si>
  <si>
    <t>The reporting for Aggregate Lifetime and Annual Dollar Limits is designed to assist the plan in performing a detailed analysis of any such limitations. The reporting is broken into three sections:</t>
  </si>
  <si>
    <r>
      <rPr>
        <b/>
        <i/>
        <sz val="11"/>
        <color theme="1"/>
        <rFont val="Calibri"/>
        <family val="2"/>
        <scheme val="minor"/>
      </rPr>
      <t>Section 1:</t>
    </r>
    <r>
      <rPr>
        <i/>
        <sz val="11"/>
        <color theme="1"/>
        <rFont val="Calibri"/>
        <family val="2"/>
        <scheme val="minor"/>
      </rPr>
      <t xml:space="preserve">  Analysis of Medical/Surgical Benefits Subject to Aggregate Lifetime (AL) and Annual Dollar Limits (ADL)</t>
    </r>
  </si>
  <si>
    <t>This section accumulates total medical/surgical payments, as well as those payments subject to AL and ADL for each classification of benefits (Inpatient, Outpatient, Emergency, and Prescription Drugs). Formulas calculate the percentage of medical/surgical benefits are subject to AL and ADLs.</t>
  </si>
  <si>
    <r>
      <rPr>
        <b/>
        <i/>
        <sz val="11"/>
        <color theme="1"/>
        <rFont val="Calibri"/>
        <family val="2"/>
        <scheme val="minor"/>
      </rPr>
      <t>Section 2:</t>
    </r>
    <r>
      <rPr>
        <i/>
        <sz val="11"/>
        <color theme="1"/>
        <rFont val="Calibri"/>
        <family val="2"/>
        <scheme val="minor"/>
      </rPr>
      <t xml:space="preserve">  Aggregate Lifetime (AL) Limits</t>
    </r>
  </si>
  <si>
    <t>Based on the information provided in Section 1, Section 2 summarizes which classification(s) of benefits have less than one-third and greater than two-thirds of medical/surgical benefits subject to AL limits. A table is provided to specify the AL Limits for medical/surgical benefits and mental health/substance use disorder benefits. An analysis is necessary to determine whether the AL Limits in place during the contract period comply with MHPAEA.</t>
  </si>
  <si>
    <r>
      <rPr>
        <b/>
        <i/>
        <sz val="11"/>
        <color theme="1"/>
        <rFont val="Calibri"/>
        <family val="2"/>
        <scheme val="minor"/>
      </rPr>
      <t>Section 3:</t>
    </r>
    <r>
      <rPr>
        <i/>
        <sz val="11"/>
        <color theme="1"/>
        <rFont val="Calibri"/>
        <family val="2"/>
        <scheme val="minor"/>
      </rPr>
      <t xml:space="preserve">  Annual Dollar Limits (ADL)</t>
    </r>
  </si>
  <si>
    <t>Based on the information provided in Section 1, Section 3 summarizes which classification(s) of benefits have less than one-third and greater than two-thirds of medical/surgical benefits subject to ADLs. A table is provided to specify the ADLs for medical/surgical benefits and mental health/substance use disorder benefits. An analysis is necessary to determine whether the ADLs in place during the contract period comply with MHPAEA.</t>
  </si>
  <si>
    <t>OVERVIEW: Financial Requirements</t>
  </si>
  <si>
    <r>
      <rPr>
        <b/>
        <i/>
        <sz val="11"/>
        <color rgb="FF38939B"/>
        <rFont val="Calibri"/>
        <family val="2"/>
        <scheme val="minor"/>
      </rPr>
      <t>Substantially all</t>
    </r>
    <r>
      <rPr>
        <sz val="11"/>
        <rFont val="Calibri"/>
        <family val="2"/>
        <scheme val="minor"/>
      </rPr>
      <t>,</t>
    </r>
    <r>
      <rPr>
        <i/>
        <sz val="11"/>
        <color theme="1"/>
        <rFont val="Calibri"/>
        <family val="2"/>
        <scheme val="minor"/>
      </rPr>
      <t xml:space="preserve"> </t>
    </r>
    <r>
      <rPr>
        <sz val="11"/>
        <color theme="1"/>
        <rFont val="Calibri"/>
        <family val="2"/>
        <scheme val="minor"/>
      </rPr>
      <t>if a type of financial requirement is considered to apply to substantially all medical/surgical benefits in a classification of benefits if it applies to at least two-thirds of all medical/surgical benefits in that classification. If a type of financial requirement does not apply to at least two-thirds of all medical/surgical benefits in a classification, then that type cannot be applied to mental health or substance use disorder benefits in that classification.</t>
    </r>
  </si>
  <si>
    <r>
      <rPr>
        <b/>
        <i/>
        <sz val="11"/>
        <color rgb="FF38939B"/>
        <rFont val="Calibri"/>
        <family val="2"/>
        <scheme val="minor"/>
      </rPr>
      <t>Predominant</t>
    </r>
    <r>
      <rPr>
        <sz val="11"/>
        <rFont val="Calibri"/>
        <family val="2"/>
        <scheme val="minor"/>
      </rPr>
      <t>,</t>
    </r>
    <r>
      <rPr>
        <b/>
        <i/>
        <sz val="11"/>
        <color rgb="FF38939B"/>
        <rFont val="Calibri"/>
        <family val="2"/>
        <scheme val="minor"/>
      </rPr>
      <t xml:space="preserve"> </t>
    </r>
    <r>
      <rPr>
        <sz val="11"/>
        <rFont val="Calibri"/>
        <family val="2"/>
        <scheme val="minor"/>
      </rPr>
      <t>i</t>
    </r>
    <r>
      <rPr>
        <sz val="11"/>
        <color theme="1"/>
        <rFont val="Calibri"/>
        <family val="2"/>
        <scheme val="minor"/>
      </rPr>
      <t>f a type of financial requirement applies to at least two-thirds of all medical/surgical benefits in a classification, the level of the financial requirement that is considered the predominant level of that type in a classification of benefits is the level that applies to more than one-half of medical/surgical benefits in that classification subject to the financial requirement.
If, for a type of financial requirement that applies to at least two-thirds of all medical/surgical benefits in a classification, there is no single level that applies to more than one-half of medical/surgical benefits in the classification subject to the financial requirement, the MCO, PIHP, or PAHP may combine levels until the combination of levels applies to more than one-half of medical/surgical benefits subject to the financial requirement in the classification. The least restrictive level within the combination is considered the predominant level of that type in the classification.</t>
    </r>
  </si>
  <si>
    <t>Federal Register / Vol. 81, No. 61, Part 438 Managed Care, Subpart K, § 438.910 Parity requirements for financial requirements and treatment limitations.</t>
  </si>
  <si>
    <t>(2) Type of financial requirement or treatment limitation.</t>
  </si>
  <si>
    <t>Different types of financial requirements include deductibles, copayments, coinsurance, and out-of-pocket maximums.</t>
  </si>
  <si>
    <t>(b) General parity requirement - (1) General rule and scope.</t>
  </si>
  <si>
    <t>Each MCO, PIHP and PAHP providing services to MCO enrollees in a State that covers both medical/surgical benefits and mental health or substance use disorder benefits under the State plan, must not apply any financial requirement or treatment limitation to mental health or substance use disorder benefits in any classification that is more restrictive than the predominant financial requirement or treatment limitation of that type applied to substantially all medical/surgical benefits in the same classification furnished to enrollees.</t>
  </si>
  <si>
    <t>(2) Classification of benefits used for applying rules.</t>
  </si>
  <si>
    <t>If an MCO enrollee is provided mental health or substance use disorder benefits in any classification of benefits, mental health or substance use disorder benefits must be provided to the enrollee in every classification in which medical/surgical benefits are provided. The following classifications of benefits are the only classifications used in applying the rules of this section:</t>
  </si>
  <si>
    <r>
      <rPr>
        <i/>
        <sz val="11"/>
        <color theme="1"/>
        <rFont val="Calibri"/>
        <family val="2"/>
        <scheme val="minor"/>
      </rPr>
      <t>Inpatient.</t>
    </r>
    <r>
      <rPr>
        <sz val="11"/>
        <color theme="1"/>
        <rFont val="Calibri"/>
        <family val="2"/>
        <scheme val="minor"/>
      </rPr>
      <t xml:space="preserve"> Benefits furnished on an inpatient basis.</t>
    </r>
  </si>
  <si>
    <r>
      <rPr>
        <i/>
        <sz val="11"/>
        <color theme="1"/>
        <rFont val="Calibri"/>
        <family val="2"/>
        <scheme val="minor"/>
      </rPr>
      <t>Outpatient.</t>
    </r>
    <r>
      <rPr>
        <sz val="11"/>
        <color theme="1"/>
        <rFont val="Calibri"/>
        <family val="2"/>
        <scheme val="minor"/>
      </rPr>
      <t xml:space="preserve"> Benefits furnished on an outpatient basis. [Include observation.]</t>
    </r>
  </si>
  <si>
    <t>(iii)</t>
  </si>
  <si>
    <r>
      <rPr>
        <i/>
        <sz val="11"/>
        <color theme="1"/>
        <rFont val="Calibri"/>
        <family val="2"/>
        <scheme val="minor"/>
      </rPr>
      <t>Emergency care.</t>
    </r>
    <r>
      <rPr>
        <sz val="11"/>
        <color theme="1"/>
        <rFont val="Calibri"/>
        <family val="2"/>
        <scheme val="minor"/>
      </rPr>
      <t xml:space="preserve"> Benefits for emergency care.</t>
    </r>
  </si>
  <si>
    <t>(iv)</t>
  </si>
  <si>
    <r>
      <rPr>
        <i/>
        <sz val="11"/>
        <color theme="1"/>
        <rFont val="Calibri"/>
        <family val="2"/>
        <scheme val="minor"/>
      </rPr>
      <t>Prescription drugs.</t>
    </r>
    <r>
      <rPr>
        <sz val="11"/>
        <color theme="1"/>
        <rFont val="Calibri"/>
        <family val="2"/>
        <scheme val="minor"/>
      </rPr>
      <t xml:space="preserve"> Benefits for prescription drugs.</t>
    </r>
  </si>
  <si>
    <t>Note: Outpatient analysis may be subdivided into office visit versus other outpatient (non-office visit).</t>
  </si>
  <si>
    <t>(3) No separate cumulative financial requirements.</t>
  </si>
  <si>
    <t>A MCO, PIHP, or PAHP may not apply any cumulative financial requirement for mental health or substance use disorder benefits in a classification that accumulates separately from any established for medical/surgical benefits in the same classification.</t>
  </si>
  <si>
    <t>Georgia Families Financial Requirement Reporting</t>
  </si>
  <si>
    <t>For financial requirement reporting, separate tabs are completed for each classification of benefits: Inpatient, Outpatient, Emergency Care and Prescription Drugs. The reporting tabs include tables to identify financial requirements that apply to substantially all medical/surgical benefits. For those financial requirements that apply to substantially all medical/surgical benefits, additional analysis is performed to determine the predominant level of financial requirement. 
The health plan reports all mental health/substance use disorder financial requirements. This section is completed to assist the health plan in evaluating whether the mental health/substance use disorder financial requirements comply with parity.
Note: It is appropriate to exclude populations without financial requirements for mental health/substance use disorder services. For example, if the population of pregnant women do not have financial requirements for mental health/substance use disorder services, this population may be excluded entirely from the FR analysis. Exclusions should be noted in the determination of applicability section.</t>
  </si>
  <si>
    <t>OVERVIEW: Quantitative Treatment Limitations</t>
  </si>
  <si>
    <r>
      <rPr>
        <b/>
        <i/>
        <sz val="11"/>
        <color rgb="FF38939B"/>
        <rFont val="Calibri"/>
        <family val="2"/>
        <scheme val="minor"/>
      </rPr>
      <t>Substantially all</t>
    </r>
    <r>
      <rPr>
        <sz val="11"/>
        <rFont val="Calibri"/>
        <family val="2"/>
        <scheme val="minor"/>
      </rPr>
      <t>,</t>
    </r>
    <r>
      <rPr>
        <i/>
        <sz val="11"/>
        <color theme="1"/>
        <rFont val="Calibri"/>
        <family val="2"/>
        <scheme val="minor"/>
      </rPr>
      <t xml:space="preserve"> </t>
    </r>
    <r>
      <rPr>
        <sz val="11"/>
        <color theme="1"/>
        <rFont val="Calibri"/>
        <family val="2"/>
        <scheme val="minor"/>
      </rPr>
      <t>if</t>
    </r>
    <r>
      <rPr>
        <i/>
        <sz val="11"/>
        <color theme="1"/>
        <rFont val="Calibri"/>
        <family val="2"/>
        <scheme val="minor"/>
      </rPr>
      <t xml:space="preserve"> </t>
    </r>
    <r>
      <rPr>
        <sz val="11"/>
        <color theme="1"/>
        <rFont val="Calibri"/>
        <family val="2"/>
        <scheme val="minor"/>
      </rPr>
      <t>a type of quantitative treatment limitation is considered to apply to substantially all medical/surgical benefits in a classification of benefits if it applies to at least two-thirds of all medical/surgical benefits in that classification. If a type of quantitative treatment limitation does not apply to at least two-thirds of all medical/surgical benefits in a classification, then that type cannot be applied to mental health or substance use disorder benefits in that classification.</t>
    </r>
  </si>
  <si>
    <r>
      <rPr>
        <b/>
        <i/>
        <sz val="11"/>
        <color rgb="FF38939B"/>
        <rFont val="Calibri"/>
        <family val="2"/>
        <scheme val="minor"/>
      </rPr>
      <t>Predominant</t>
    </r>
    <r>
      <rPr>
        <sz val="11"/>
        <rFont val="Calibri"/>
        <family val="2"/>
        <scheme val="minor"/>
      </rPr>
      <t>, i</t>
    </r>
    <r>
      <rPr>
        <sz val="11"/>
        <color theme="1"/>
        <rFont val="Calibri"/>
        <family val="2"/>
        <scheme val="minor"/>
      </rPr>
      <t>f a type of quantitative treatment limitation applies to at least two-thirds of all medical/surgical benefits in a classification, the level of the quantitative treatment limitation that is considered the predominant level of that type in a classification of benefits is the level that applies to more than one-half of medical/surgical benefits in that classification subject to the quantitative treatment limitation.
If, for a type of quantitative treatment limitation that applies to at least two-thirds of all medical/surgical benefits in a classification, there is no single level that applies to more than one-half of medical/surgical benefits in the classification subject to the quantitative treatment limitation, the MCO, PIHP, or PAHP may combine levels until the combination of levels applies to more than one-half of medical/surgical benefits subject to the quantitative treatment limitation in the classification. The least restrictive level within the combination is considered the predominant level of that type in the classification.</t>
    </r>
  </si>
  <si>
    <t>Different types of quantitative treatment limitations include annual, episode, and lifetime day and visit limits.</t>
  </si>
  <si>
    <r>
      <rPr>
        <i/>
        <sz val="11"/>
        <color theme="1"/>
        <rFont val="Calibri"/>
        <family val="2"/>
        <scheme val="minor"/>
      </rPr>
      <t>Outpatient.</t>
    </r>
    <r>
      <rPr>
        <sz val="11"/>
        <color theme="1"/>
        <rFont val="Calibri"/>
        <family val="2"/>
        <scheme val="minor"/>
      </rPr>
      <t xml:space="preserve"> Benefits furnished on an outpatient basis.</t>
    </r>
  </si>
  <si>
    <t>Georgia Families Quantitative Treatment Limitation Reporting</t>
  </si>
  <si>
    <t>For QTL reporting, separate tabs are completed for each classification of benefits: Inpatient, Outpatient, Emergency Care and Prescription Drugs. The reporting tabs include tables to identify QTLs that apply to substantially all medical/surgical benefits. For those quantitative treatment limitations that apply to substantially all medical/surgical benefits, additional analysis is performed to determine the predominant level of QTL. 
The health plan reports all mental health/substance use disorder QTLs. This section is completed to assist the health plan in evaluating whether the mental health/substance use disorder QTLs comply with parity.</t>
  </si>
  <si>
    <t>QTLs include limits on frequency of treatment, number of visits, days of coverage, days in a waiting period, or other similar limits on the scope or duration of treatment that is quantifiable. Types of QTLs may involve varying timeframes, such as annual, episode, lifetime day and visit duration limits. Ensure all types of QTL are considered when completing the reporting tab.</t>
  </si>
  <si>
    <r>
      <t xml:space="preserve">Note: A limitation is considered a QTL, and subject to the QTL parity requirements, if a process </t>
    </r>
    <r>
      <rPr>
        <u/>
        <sz val="11"/>
        <rFont val="Calibri"/>
        <family val="2"/>
        <scheme val="minor"/>
      </rPr>
      <t>does not</t>
    </r>
    <r>
      <rPr>
        <sz val="11"/>
        <rFont val="Calibri"/>
        <family val="2"/>
        <scheme val="minor"/>
      </rPr>
      <t xml:space="preserve"> exist that allows the health plan to exceed a numeric limitation due to medical necessity. If it is possible to exceed a limitation (e.g. visit limit or prescription drug quantity limit) due to medical necessity, the limitation considered a NQTL, and is not analyzed as a QTL. For example, prescription drug quantity limits that may be exceeded due to medical necessity are considered an NQTL, not a QTL.</t>
    </r>
  </si>
  <si>
    <t>OVERVIEW: Non-Quantitative Treatment Limitations</t>
  </si>
  <si>
    <t>(c) Nonquantitative treatment limitations - (1) General rule.</t>
  </si>
  <si>
    <t>A MCO, PIHP, or PAHP may not impose a nonquantitative treatment limitation for mental health or substance use disorder benefits in any classification unless, under the policies and procedures of the MCO, PIHP, or PAHP as written and in operation, any processes, strategies, evidentiary standards, or other factors used in applying the nonquantitative treatment limitation to mental health or substance use disorder benefits in the classification are comparable to, and are applied no more stringently than, the processes, strategies, evidentiary standards, or other factors used in applying the limitation for medical/surgical benefits in the classification.</t>
  </si>
  <si>
    <t>(2) Illustrative list of nonquantitative treatment limitations.</t>
  </si>
  <si>
    <t>Nonquantitative treatment limitations include:</t>
  </si>
  <si>
    <t>Medical management standards limiting or excluding benefits based on medical necessity or medical appropriateness, or based on whether the treatment is experimental or investigative;</t>
  </si>
  <si>
    <t>Formulary design for prescription drugs;</t>
  </si>
  <si>
    <t>For MCOs, PIHPs, or PAHPs with multiple network tiers (such as preferred providers and participating providers), network tier design;</t>
  </si>
  <si>
    <t>Standards for provider admission to participate in a network, including reimbursement rates;</t>
  </si>
  <si>
    <t>(v)</t>
  </si>
  <si>
    <t>MCO, PIHP, or PAHP methods for determining usual, customary, and reasonable charges;</t>
  </si>
  <si>
    <t>(vi)</t>
  </si>
  <si>
    <t>Refusal to pay for higher-cost therapies until it can be shown that a lower-cost therapy is not effective (also known as fail-first policies or step therapy protocols);</t>
  </si>
  <si>
    <t>(vii)</t>
  </si>
  <si>
    <t>Exclusions based on failure to complete a course of treatment;</t>
  </si>
  <si>
    <t>(viii)</t>
  </si>
  <si>
    <t>Restrictions based on geographic location, facility type, provider specialty, and other criteria that limit the scope or duration of benefits for services provided under the MCO, PIHP, or PAHP; and</t>
  </si>
  <si>
    <t>(ix)</t>
  </si>
  <si>
    <t>Standards for providing access to out-of-network providers.</t>
  </si>
  <si>
    <t>Georgia Families NQTL Reporting</t>
  </si>
  <si>
    <t>The reporting for Georgia Families NQTLs are organized as shown in the table below.</t>
  </si>
  <si>
    <t>Category</t>
  </si>
  <si>
    <t>Sub-category</t>
  </si>
  <si>
    <t>Medical Management:</t>
  </si>
  <si>
    <t>NQTL 1</t>
  </si>
  <si>
    <t>Utilization Management</t>
  </si>
  <si>
    <t>NQTL 1a</t>
  </si>
  <si>
    <t>Prior Authorization</t>
  </si>
  <si>
    <t>NQTL 1b</t>
  </si>
  <si>
    <t>Concurrent Review</t>
  </si>
  <si>
    <t>NQTL 1c</t>
  </si>
  <si>
    <t>Retrospective Review</t>
  </si>
  <si>
    <t>NQTL 2</t>
  </si>
  <si>
    <t>Case Management</t>
  </si>
  <si>
    <t>NQTL 3</t>
  </si>
  <si>
    <t>Disease Management</t>
  </si>
  <si>
    <t>NQTL 4</t>
  </si>
  <si>
    <t>Medication Request</t>
  </si>
  <si>
    <t>Network Management:</t>
  </si>
  <si>
    <t>NQTL 5</t>
  </si>
  <si>
    <t>Network status</t>
  </si>
  <si>
    <t xml:space="preserve">Medical Management provides oversight to ensure members receive benefits, access to providers, and medically necessary treatment and services. For the purpose of this reporting tool, Medical Management is divided into Utilization Management, Case Management, Disease Management, and Medication Request. Utilization Management is further subcategorized into the clinical types of reviews of prior authorization, concurrent review, and retrospective review for pre and post claim. A service request is a request for healthcare provided in an inpatient, outpatient, or emergency setting, or a request for prescription drug benefits. Once a member is eligible for a benefit, medical necessity is determined. Medical necessity utilizes clinical standards determined by evidence-based practice in order to ensure appropriate care for members when processing service requests. </t>
  </si>
  <si>
    <t xml:space="preserve">A medication request is a request for medication or drugs in any of the previously mentioned settings. Medical necessity utilizes clinical standards determined by evidence-based practice in order to ensure appropriate care for members when processing medication requests. </t>
  </si>
  <si>
    <t xml:space="preserve">Network status is based upon contractual agreements between the plan and providers. </t>
  </si>
  <si>
    <t xml:space="preserve">
</t>
  </si>
  <si>
    <t>OVERVIEW: Data Reporting Requirements</t>
  </si>
  <si>
    <r>
      <rPr>
        <b/>
        <sz val="11"/>
        <color rgb="FF38939B"/>
        <rFont val="Calibri"/>
        <family val="2"/>
        <scheme val="minor"/>
      </rPr>
      <t xml:space="preserve">Data Reporting Requirements </t>
    </r>
    <r>
      <rPr>
        <sz val="11"/>
        <color theme="1"/>
        <rFont val="Calibri"/>
        <family val="2"/>
        <scheme val="minor"/>
      </rPr>
      <t xml:space="preserve">include additional information requested by the State to help assess mental health parity in regards to claim adjudication and provider education. The data request includes details on claim adjudication and education the CMO is performing with its providers. Reporting on these elements is required. </t>
    </r>
  </si>
  <si>
    <t>(1) Claims Adjudication Reporting</t>
  </si>
  <si>
    <t>Additional reporting on the adjudication of MH/SUD and Med/Surg claims is requested in this section. This information is being requested to help quantify adjudication statistics for the different service types.</t>
  </si>
  <si>
    <t>(2) Provider Education Reporting</t>
  </si>
  <si>
    <t>Additional reporting is requested to clarify the efforts being performed by the CMO to actively engage its providers to promote mental health parity.</t>
  </si>
  <si>
    <t>REPORTING: Aggregate Lifetime and Annual Dollar Limits</t>
  </si>
  <si>
    <t>Benefit Package:</t>
  </si>
  <si>
    <t>DETERMINATION OF APPLICABILITY</t>
  </si>
  <si>
    <t>Answer the questions below in order to ascertain which sections on this tab must be completed. None of the sections are required to be completed if the answer to all questions is "no."</t>
  </si>
  <si>
    <t>A)</t>
  </si>
  <si>
    <t>Does the health plan impose any aggregate lifetime limits on MH/SUD benefits or services?</t>
  </si>
  <si>
    <t>B)</t>
  </si>
  <si>
    <t>Does the health plan impose any annual dollar limits on MH/SUD benefits or services?</t>
  </si>
  <si>
    <t>SECTION 1: Analysis of Medical/Surgical Benefits Subject to Aggregate Lifetime (AL) and Annual Dollar Limits (ADL)</t>
  </si>
  <si>
    <t>1)</t>
  </si>
  <si>
    <t xml:space="preserve">Complete the tables below to identify total payments, as well as payments subject to AL and ADLs. </t>
  </si>
  <si>
    <t>(Note: "Payments" refers to the total dollar amount of all combinations of the plan's payments for med/surg benefits expected to be paid under the plan for a contract year.)</t>
  </si>
  <si>
    <t>Identify source documents used to prepare response:</t>
  </si>
  <si>
    <t>Payments</t>
  </si>
  <si>
    <t>Note</t>
  </si>
  <si>
    <t>Total</t>
  </si>
  <si>
    <t>Any AL Limit?</t>
  </si>
  <si>
    <t>Subject to</t>
  </si>
  <si>
    <t>Any ADL?</t>
  </si>
  <si>
    <t>Reference</t>
  </si>
  <si>
    <r>
      <t xml:space="preserve">List All </t>
    </r>
    <r>
      <rPr>
        <b/>
        <sz val="11"/>
        <color rgb="FF7AC142"/>
        <rFont val="Calibri"/>
        <family val="2"/>
        <scheme val="minor"/>
      </rPr>
      <t>Med/Surg</t>
    </r>
    <r>
      <rPr>
        <b/>
        <sz val="11"/>
        <color theme="1"/>
        <rFont val="Calibri"/>
        <family val="2"/>
        <scheme val="minor"/>
      </rPr>
      <t xml:space="preserve"> Benefits and Services</t>
    </r>
  </si>
  <si>
    <t>(yes/no)</t>
  </si>
  <si>
    <t>AL Limit</t>
  </si>
  <si>
    <t>ADL</t>
  </si>
  <si>
    <t>(see below)</t>
  </si>
  <si>
    <t>Add rows for additional benefits/services, if needed</t>
  </si>
  <si>
    <t>Emergency Care</t>
  </si>
  <si>
    <t>Prescription Drugs</t>
  </si>
  <si>
    <t>Total Payments</t>
  </si>
  <si>
    <t>Percent of Payments Subject to AL and ADLs</t>
  </si>
  <si>
    <t>Are less than one-third of payments limited?</t>
  </si>
  <si>
    <t>Are greater than two thirds of payments limited?</t>
  </si>
  <si>
    <t>Notes</t>
  </si>
  <si>
    <t>A</t>
  </si>
  <si>
    <t>B</t>
  </si>
  <si>
    <t>C</t>
  </si>
  <si>
    <t>Add rows for additional notes, if needed</t>
  </si>
  <si>
    <t>SECTION 2: Aggregate Lifetime (AL) Limits</t>
  </si>
  <si>
    <t>2)</t>
  </si>
  <si>
    <t>Does Plan include AL limits on less than one-third of med/surg benefits provided to enrollees through a contract with the State?</t>
  </si>
  <si>
    <t>If "yes", the Plan may not impose an AL limit on MH/SUD benefits.</t>
  </si>
  <si>
    <t>3)</t>
  </si>
  <si>
    <t>Does Plan include AL limits on at least two-thirds of all med/surg benefits provided to enrollees through a contract with the State?</t>
  </si>
  <si>
    <t>If "yes", the Plan must either:</t>
  </si>
  <si>
    <t>Apply the AL limit both to the med/surg benefits to which the limit would otherwise apply and to MH/SUD benefits in a manner that does not distinguish between the med/surg benefits and MH/SUD benefits; or</t>
  </si>
  <si>
    <t>Not include an AL limit on MH/SUD benefits that is more restrictive than the AL limit on med/surg benefits.</t>
  </si>
  <si>
    <t>4)</t>
  </si>
  <si>
    <t>Complete the table below.</t>
  </si>
  <si>
    <t>Specify</t>
  </si>
  <si>
    <t>List All Benefits and Services Subject to Aggregate Lifetime Limits</t>
  </si>
  <si>
    <t>AL Limits</t>
  </si>
  <si>
    <t>5)</t>
  </si>
  <si>
    <t>Discuss any instances of non-compliance identified, or conclude that no instances of non-compliance were noted.</t>
  </si>
  <si>
    <t>D</t>
  </si>
  <si>
    <t>E</t>
  </si>
  <si>
    <t>F</t>
  </si>
  <si>
    <t>SECTION 3: Annual Dollar Limits (ADL)</t>
  </si>
  <si>
    <t>6)</t>
  </si>
  <si>
    <t>Does the plan include an ADL less than one-third of med/surg benefits provided to enrollees through a contract with the State?</t>
  </si>
  <si>
    <t>If "yes", the Plan may not impose an ADL on MH/SUD benefits.</t>
  </si>
  <si>
    <t>7)</t>
  </si>
  <si>
    <t>Does the plan include an ADL on at least two-thirds of all med/surg benefits provided to enrollees through a contract with the State?</t>
  </si>
  <si>
    <t>Apply the ADL both to the med/surg benefits to which the limit would otherwise apply and to MH/SUD benefits in a manner that does not distinguish between the med/surg benefits and MH/SUD benefits; or</t>
  </si>
  <si>
    <t>Not include an ADL limit on MH/SUD benefits that is more restrictive than the AL limit on med/surg benefits.</t>
  </si>
  <si>
    <t>8)</t>
  </si>
  <si>
    <t>9)</t>
  </si>
  <si>
    <t>G</t>
  </si>
  <si>
    <t>H</t>
  </si>
  <si>
    <t>I</t>
  </si>
  <si>
    <t>REPORTING: Inpatient Financial Requirements</t>
  </si>
  <si>
    <t>Does the health plan charge deductibles for any MH/SUD inpatient services?</t>
  </si>
  <si>
    <t>Does the health plan require coinsurance for any MH/SUD inpatient services?</t>
  </si>
  <si>
    <t>C)</t>
  </si>
  <si>
    <t>Does the health plan charge copayments for any MH/SUD inpatient services?</t>
  </si>
  <si>
    <t>D)</t>
  </si>
  <si>
    <t>Does the health plan charge different copayments based on income level for any MH/SUD inpatient services?</t>
  </si>
  <si>
    <t>E)</t>
  </si>
  <si>
    <t>Are any MH/SUD inpatient benefits or services subject to an out-of-pocket maximum?</t>
  </si>
  <si>
    <r>
      <rPr>
        <b/>
        <u/>
        <sz val="11"/>
        <color theme="1"/>
        <rFont val="Calibri"/>
        <family val="2"/>
        <scheme val="minor"/>
      </rPr>
      <t>Exclusions:</t>
    </r>
    <r>
      <rPr>
        <b/>
        <sz val="11"/>
        <color theme="1"/>
        <rFont val="Calibri"/>
        <family val="2"/>
        <scheme val="minor"/>
      </rPr>
      <t xml:space="preserve"> List and briefly describe populations excluded from the analysis in this tab due to lack of MH/SUD financial requirements. </t>
    </r>
  </si>
  <si>
    <t>Or, if no populations were excluded due to meeting the substantially all thresholds without exclusions, specify this.</t>
  </si>
  <si>
    <t>SECTION 1: Inpatient MEDICAL/SURGICAL Financial Requirements</t>
  </si>
  <si>
    <t>Complete the table below to identify the types of financial requirements (FRs) that exist, and payments applicable to those FRs for med/surg benefits and services. This information is used to populate the "substantially all" analysis in #2 below.</t>
  </si>
  <si>
    <t>Note: Input/analysis can be divided into multiple tiers to accommodate distinct benefit packages (e.g., different co-pay tiers), if needed.</t>
  </si>
  <si>
    <t>Types of Financial Requirements</t>
  </si>
  <si>
    <t>Total IP</t>
  </si>
  <si>
    <r>
      <t xml:space="preserve">List IP </t>
    </r>
    <r>
      <rPr>
        <b/>
        <sz val="11"/>
        <color rgb="FF7AC142"/>
        <rFont val="Calibri"/>
        <family val="2"/>
        <scheme val="minor"/>
      </rPr>
      <t>Med/Surg</t>
    </r>
    <r>
      <rPr>
        <b/>
        <sz val="11"/>
        <color theme="1"/>
        <rFont val="Calibri"/>
        <family val="2"/>
        <scheme val="minor"/>
      </rPr>
      <t xml:space="preserve"> Benefits and Services</t>
    </r>
  </si>
  <si>
    <t>Deductibles</t>
  </si>
  <si>
    <t>Coinsurance</t>
  </si>
  <si>
    <t>Copayments</t>
  </si>
  <si>
    <t>OOP Max</t>
  </si>
  <si>
    <t>TIER 1: Income Level 1</t>
  </si>
  <si>
    <t>In-Network Benefits</t>
  </si>
  <si>
    <t>Out-of-Network Benefits</t>
  </si>
  <si>
    <r>
      <t xml:space="preserve">Analysis of "Substantially All" Threshold </t>
    </r>
    <r>
      <rPr>
        <sz val="9"/>
        <color theme="1"/>
        <rFont val="Calibri"/>
        <family val="2"/>
        <scheme val="minor"/>
      </rPr>
      <t>(two thirds or greater)</t>
    </r>
  </si>
  <si>
    <t>Med/Surg Payments</t>
  </si>
  <si>
    <t>Percent of Total Payments</t>
  </si>
  <si>
    <t>Substantially All Threshold Met?</t>
  </si>
  <si>
    <t>TIER 2: Income Level 2</t>
  </si>
  <si>
    <t>TIER 3: Income Level 3</t>
  </si>
  <si>
    <t>TIER 4: Income Level 4</t>
  </si>
  <si>
    <t xml:space="preserve">Note A:  </t>
  </si>
  <si>
    <t>FR does not apply to "substantially all" med/surg benefits. The health plan may not apply the FR to MH/SUD benefits.</t>
  </si>
  <si>
    <t xml:space="preserve">Note B:  </t>
  </si>
  <si>
    <t>For FRs that apply to "substantially all" med/surg benefits, the health plan must identify the level of FR that is "predominantly" applied to med/surg benefits. This analysis is performed in #3 below.</t>
  </si>
  <si>
    <t>Analysis of Predominance</t>
  </si>
  <si>
    <t>For financial requirements referenced to "Note A", do not complete the analysis of predominance below, as it is not applicable. For financial requirements referenced to "Note B", complete the table below. Enter all levels of financial requirements applicable to med/surg benefits, ordered from lowest to highest, as well as the payment associated with each level.</t>
  </si>
  <si>
    <r>
      <t xml:space="preserve">Under "Identify Predominant Level", </t>
    </r>
    <r>
      <rPr>
        <b/>
        <u/>
        <sz val="11"/>
        <color theme="1"/>
        <rFont val="Calibri"/>
        <family val="2"/>
        <scheme val="minor"/>
      </rPr>
      <t>manual analysis is necessary</t>
    </r>
    <r>
      <rPr>
        <sz val="11"/>
        <color theme="1"/>
        <rFont val="Calibri"/>
        <family val="2"/>
        <scheme val="minor"/>
      </rPr>
      <t xml:space="preserve">. If a single level meets the "predominance" threshold of 50% or greater, this is entered as the predominant level for the financial requirement. However, if no level meets the 50% threshold, multiple levels may be combined until the combination of levels applies to more than half of the payments for the financial requirement. When multiple levels are combined, the lowest (least restrictive) level in the combination is the predominant level. Use the column labeled  "Identify Predominant Level" to identify a single level or a combination of levels that meets the predominance threshold. </t>
    </r>
  </si>
  <si>
    <t>List FR Levels</t>
  </si>
  <si>
    <t>List Payments</t>
  </si>
  <si>
    <t>Calculation of</t>
  </si>
  <si>
    <t>Financial Requirement</t>
  </si>
  <si>
    <t>(low to high)</t>
  </si>
  <si>
    <t>for Each Level</t>
  </si>
  <si>
    <t>Predominance</t>
  </si>
  <si>
    <t>Identify Predominant Level</t>
  </si>
  <si>
    <r>
      <rPr>
        <b/>
        <sz val="11"/>
        <color rgb="FF7AC142"/>
        <rFont val="Calibri"/>
        <family val="2"/>
        <scheme val="minor"/>
      </rPr>
      <t>Med/Surg</t>
    </r>
    <r>
      <rPr>
        <sz val="11"/>
        <color theme="1"/>
        <rFont val="Calibri"/>
        <family val="2"/>
        <scheme val="minor"/>
      </rPr>
      <t xml:space="preserve"> </t>
    </r>
  </si>
  <si>
    <t>Total Payments w/ Deductible:</t>
  </si>
  <si>
    <t>Predominant Level:</t>
  </si>
  <si>
    <t>Total Payments w/ Coinsurance:</t>
  </si>
  <si>
    <t>Copayment TIER 1: Income Level 1</t>
  </si>
  <si>
    <t>Total Payments w/ Copayment:</t>
  </si>
  <si>
    <t>Copayment TIER 2: Income Level 2</t>
  </si>
  <si>
    <t>Copayment TIER 3: Income Level 3</t>
  </si>
  <si>
    <t>Copayment TIER 4: Income Level 4</t>
  </si>
  <si>
    <t>Out-of-Pocket Maximum TIERS 1-4</t>
  </si>
  <si>
    <t>Total Payments w/ Out of Pocket Maximum:</t>
  </si>
  <si>
    <t>SECTION 2: Inpatient MENTAL HEALTH/SUBSTANCE USE DISORDER Financial Requirements</t>
  </si>
  <si>
    <t>Complete the table below to report the financial requirements applicable to mental health/substance use disorder benefits, regardless of the results of the analysis above. If multiple levels of financial requirements exist, specify all levels by including a line item for each level of financial requirement.</t>
  </si>
  <si>
    <r>
      <t xml:space="preserve">List IP </t>
    </r>
    <r>
      <rPr>
        <b/>
        <sz val="11"/>
        <color rgb="FFF8971D"/>
        <rFont val="Calibri"/>
        <family val="2"/>
        <scheme val="minor"/>
      </rPr>
      <t>MH/SUD</t>
    </r>
    <r>
      <rPr>
        <b/>
        <sz val="11"/>
        <color theme="1"/>
        <rFont val="Calibri"/>
        <family val="2"/>
        <scheme val="minor"/>
      </rPr>
      <t xml:space="preserve"> Benefits and Services</t>
    </r>
  </si>
  <si>
    <t>REPORTING: Outpatient Financial Requirements - Office Visits</t>
  </si>
  <si>
    <t>Does the health plan charge deductibles for any MH/SUD outpatient services?</t>
  </si>
  <si>
    <t>Does the health plan require coinsurance for any MH/SUD outpatient services?</t>
  </si>
  <si>
    <t>Does the health plan charge copayments for any MH/SUD outpatient services?</t>
  </si>
  <si>
    <t>Does the health plan charge different copayments based on income level for any MH/SUD outpatient services?</t>
  </si>
  <si>
    <t>Are any MH/SUD outpatient benefits or services subject to an out-of-pocket maximum?</t>
  </si>
  <si>
    <t>SECTION 1: Outpatient MEDICAL/SURGICAL Financial Requirements</t>
  </si>
  <si>
    <t>Total OP</t>
  </si>
  <si>
    <r>
      <t xml:space="preserve">List OP </t>
    </r>
    <r>
      <rPr>
        <b/>
        <sz val="11"/>
        <color rgb="FF7AC142"/>
        <rFont val="Calibri"/>
        <family val="2"/>
        <scheme val="minor"/>
      </rPr>
      <t>Med/Surg</t>
    </r>
    <r>
      <rPr>
        <b/>
        <sz val="11"/>
        <color theme="1"/>
        <rFont val="Calibri"/>
        <family val="2"/>
        <scheme val="minor"/>
      </rPr>
      <t xml:space="preserve"> Benefits and Services</t>
    </r>
  </si>
  <si>
    <t>SECTION 2: Outpatient MENTAL HEALTH/SUBSTANCE USE DISORDER Financial Requirements</t>
  </si>
  <si>
    <r>
      <t xml:space="preserve">List OP </t>
    </r>
    <r>
      <rPr>
        <b/>
        <sz val="11"/>
        <color rgb="FFF8971D"/>
        <rFont val="Calibri"/>
        <family val="2"/>
        <scheme val="minor"/>
      </rPr>
      <t>MH/SUD</t>
    </r>
    <r>
      <rPr>
        <b/>
        <sz val="11"/>
        <color theme="1"/>
        <rFont val="Calibri"/>
        <family val="2"/>
        <scheme val="minor"/>
      </rPr>
      <t xml:space="preserve"> Benefits and Services</t>
    </r>
  </si>
  <si>
    <t>REPORTING: Outpatient Financial Requirements - Other (Non-Office Visit)</t>
  </si>
  <si>
    <t>REPORTING: Emergency Financial Requirements</t>
  </si>
  <si>
    <t>Does the health plan charge deductibles for any MH/SUD emergency services?</t>
  </si>
  <si>
    <t>Does the health plan require coinsurance for any MH/SUD emergency services?</t>
  </si>
  <si>
    <t>Does the health plan charge copayments for any MH/SUD emergency services?</t>
  </si>
  <si>
    <t>Does the health plan charge different copayments based on income level for any MH/SUD emergency services?</t>
  </si>
  <si>
    <t>Are any MH/SUD emergency benefits or services subject to an out-of-pocket maximum?</t>
  </si>
  <si>
    <t>SECTION 1: Emergency MEDICAL/SURGICAL Financial Requirements</t>
  </si>
  <si>
    <t>Total EC</t>
  </si>
  <si>
    <r>
      <t xml:space="preserve">List EC </t>
    </r>
    <r>
      <rPr>
        <b/>
        <sz val="11"/>
        <color rgb="FF7AC142"/>
        <rFont val="Calibri"/>
        <family val="2"/>
        <scheme val="minor"/>
      </rPr>
      <t>Med/Surg</t>
    </r>
    <r>
      <rPr>
        <b/>
        <sz val="11"/>
        <color theme="1"/>
        <rFont val="Calibri"/>
        <family val="2"/>
        <scheme val="minor"/>
      </rPr>
      <t xml:space="preserve"> Benefits and Services</t>
    </r>
  </si>
  <si>
    <t>SECTION 2: Emergency MENTAL HEALTH/SUBSTANCE USE DISORDER Financial Requirements</t>
  </si>
  <si>
    <r>
      <t xml:space="preserve">List EC </t>
    </r>
    <r>
      <rPr>
        <b/>
        <sz val="11"/>
        <color rgb="FFF8971D"/>
        <rFont val="Calibri"/>
        <family val="2"/>
        <scheme val="minor"/>
      </rPr>
      <t>MH/SUD</t>
    </r>
    <r>
      <rPr>
        <b/>
        <sz val="11"/>
        <color theme="1"/>
        <rFont val="Calibri"/>
        <family val="2"/>
        <scheme val="minor"/>
      </rPr>
      <t xml:space="preserve"> Benefits and Services</t>
    </r>
  </si>
  <si>
    <t>REPORTING: Prescription Drugs Financial Requirements</t>
  </si>
  <si>
    <t>Does the health plan charge deductibles for any MH/SUD prescription drug benefits?</t>
  </si>
  <si>
    <t>Does the health plan require coinsurance for any MH/SUD prescription drug benefits?</t>
  </si>
  <si>
    <t>Does the health plan charge copayments for any MH/SUD prescription drug benefits?</t>
  </si>
  <si>
    <t>Does the health plan charge different copayments based on income level for any MH/SUD prescription drug beneftis?</t>
  </si>
  <si>
    <t>Are any MH/SUD prescription drug benefits or services subject to an out-of-pocket maximum?</t>
  </si>
  <si>
    <t>SECTION 1: Prescription Drug MEDICAL/SURGICAL Financial Requirements</t>
  </si>
  <si>
    <t>Total Rx</t>
  </si>
  <si>
    <r>
      <t xml:space="preserve">List Rx </t>
    </r>
    <r>
      <rPr>
        <b/>
        <sz val="11"/>
        <color rgb="FF7AC142"/>
        <rFont val="Calibri"/>
        <family val="2"/>
        <scheme val="minor"/>
      </rPr>
      <t>Med/Surg</t>
    </r>
    <r>
      <rPr>
        <b/>
        <sz val="11"/>
        <color theme="1"/>
        <rFont val="Calibri"/>
        <family val="2"/>
        <scheme val="minor"/>
      </rPr>
      <t xml:space="preserve"> Benefits and Services</t>
    </r>
  </si>
  <si>
    <t>SECTION 2: Prescription Drug MENTAL HEALTH/SUBSTANCE USE DISORDER Financial Requirements</t>
  </si>
  <si>
    <r>
      <t xml:space="preserve">List Rx </t>
    </r>
    <r>
      <rPr>
        <b/>
        <sz val="11"/>
        <color rgb="FFF8971D"/>
        <rFont val="Calibri"/>
        <family val="2"/>
        <scheme val="minor"/>
      </rPr>
      <t>MH/SUD</t>
    </r>
    <r>
      <rPr>
        <b/>
        <sz val="11"/>
        <color theme="1"/>
        <rFont val="Calibri"/>
        <family val="2"/>
        <scheme val="minor"/>
      </rPr>
      <t xml:space="preserve"> Benefits and Services</t>
    </r>
  </si>
  <si>
    <t>REPORTING: Inpatient Quantitative Treatment Limitations</t>
  </si>
  <si>
    <t>Are there limits on the frequency of MH/SUD inpatient services?</t>
  </si>
  <si>
    <t>Are there limits on the number of MH/SUD inpatient visits?</t>
  </si>
  <si>
    <t>Are there limits on the number of covered inpatient days for MH/SUD benefits or services?</t>
  </si>
  <si>
    <t>Does the health plan require waiting periods for any MH/SUD inpatient benefits or services?</t>
  </si>
  <si>
    <r>
      <t xml:space="preserve">Limitations are considered a QTL if a process </t>
    </r>
    <r>
      <rPr>
        <b/>
        <u/>
        <sz val="11"/>
        <rFont val="Calibri"/>
        <family val="2"/>
        <scheme val="minor"/>
      </rPr>
      <t>does not</t>
    </r>
    <r>
      <rPr>
        <b/>
        <sz val="11"/>
        <rFont val="Calibri"/>
        <family val="2"/>
        <scheme val="minor"/>
      </rPr>
      <t xml:space="preserve"> exist to exceed limitations due to medical necessity, and the limitation is expressed numerically. If it is possible to exceed a limitation (such as number of visits, covered days, or prescription drug quantities) due to medical necessity, these utilization management policies should be addressed as an NQTL and this tab is not applicable (enter "no" above). In the space provided, discuss whether MH/SUD benefits are subject to quantifiable limitations listed above, and whether processes exist that would allow a beneficiary to exceed limits due to medical necessity.</t>
    </r>
  </si>
  <si>
    <t>SECTION 1: Inpatient MEDICAL/SURGICAL Quantitative Treatment Limitations</t>
  </si>
  <si>
    <t>Complete the table below to identify quantitative treatment limitations (QTLs) applicable to "substantially all" medical/surgical benefits. The list of med/surg benefits and total payments may be pasted from the financial requirements reporting tab.</t>
  </si>
  <si>
    <t>Types of Quantitative Treatment Limitations</t>
  </si>
  <si>
    <t>Payments with</t>
  </si>
  <si>
    <t>Limits on Svc</t>
  </si>
  <si>
    <t>Visit</t>
  </si>
  <si>
    <t>Limits on Days</t>
  </si>
  <si>
    <t>Waiting</t>
  </si>
  <si>
    <t>Frequency</t>
  </si>
  <si>
    <t>Limits</t>
  </si>
  <si>
    <t>of Coverage</t>
  </si>
  <si>
    <t>Periods</t>
  </si>
  <si>
    <t>QTL does not apply to "substantially all" med/surg benefits. The health plan may not apply the QTL to MH/SUD benefits.</t>
  </si>
  <si>
    <t>For QTLs that apply to "substantially all" med/surg benefits, the health plan must identify the level of QTL that is "predominantly" applied to med/surg benefits. See #3 below.</t>
  </si>
  <si>
    <t>For QTLs referenced to "Note A", do not complete the analysis of predominance below, as it is not applicable. For QTLs referenced to "Note B", complete the table below. Enter all levels of QTLs applicable to med/surg benefits, ordered from lowest to highest, as well as the payment associated with each level.</t>
  </si>
  <si>
    <r>
      <t xml:space="preserve">Under "Identify Predominant Level", </t>
    </r>
    <r>
      <rPr>
        <b/>
        <u/>
        <sz val="11"/>
        <color theme="1"/>
        <rFont val="Calibri"/>
        <family val="2"/>
        <scheme val="minor"/>
      </rPr>
      <t>manual analysis is necessary</t>
    </r>
    <r>
      <rPr>
        <sz val="11"/>
        <color theme="1"/>
        <rFont val="Calibri"/>
        <family val="2"/>
        <scheme val="minor"/>
      </rPr>
      <t xml:space="preserve">. If a single level meets the "predominance" threshold of 50% or greater, this is entered as the predominant level. However, if no level meets the 50% threshold, multiple levels may be combined until the combination of levels applies to more than half of the payments for the QTL. When multiple levels are combined, the lowest (least restrictive) level in the combination is the predominant level. Use the column labeled  "Identify Predominant Level" to identify a single level or a combination of levels that meets the predominance threshold. </t>
    </r>
  </si>
  <si>
    <t>List QTL Levels</t>
  </si>
  <si>
    <t>Quantitative Treatment Limitation</t>
  </si>
  <si>
    <r>
      <rPr>
        <b/>
        <sz val="11"/>
        <color rgb="FF7AC142"/>
        <rFont val="Calibri"/>
        <family val="2"/>
        <scheme val="minor"/>
      </rPr>
      <t>Med/Surg</t>
    </r>
    <r>
      <rPr>
        <sz val="11"/>
        <color theme="1"/>
        <rFont val="Calibri"/>
        <family val="2"/>
        <scheme val="minor"/>
      </rPr>
      <t xml:space="preserve"> Limits on Service Frequency</t>
    </r>
  </si>
  <si>
    <t>Total Payments w/ Limits on Service Frequency:</t>
  </si>
  <si>
    <r>
      <rPr>
        <b/>
        <sz val="11"/>
        <color rgb="FF7AC142"/>
        <rFont val="Calibri"/>
        <family val="2"/>
        <scheme val="minor"/>
      </rPr>
      <t>Med/Surg</t>
    </r>
    <r>
      <rPr>
        <sz val="11"/>
        <color theme="1"/>
        <rFont val="Calibri"/>
        <family val="2"/>
        <scheme val="minor"/>
      </rPr>
      <t xml:space="preserve"> Visit Limits</t>
    </r>
  </si>
  <si>
    <t>Total Payments w/ Visit Limits:</t>
  </si>
  <si>
    <r>
      <rPr>
        <b/>
        <sz val="11"/>
        <color rgb="FF7AC142"/>
        <rFont val="Calibri"/>
        <family val="2"/>
        <scheme val="minor"/>
      </rPr>
      <t>Med/Surg</t>
    </r>
    <r>
      <rPr>
        <sz val="11"/>
        <color theme="1"/>
        <rFont val="Calibri"/>
        <family val="2"/>
        <scheme val="minor"/>
      </rPr>
      <t xml:space="preserve"> Limits on Days of Coverage</t>
    </r>
  </si>
  <si>
    <t>Total Payments w/ Limits on Days of Coverage:</t>
  </si>
  <si>
    <r>
      <rPr>
        <b/>
        <sz val="11"/>
        <color rgb="FF7AC142"/>
        <rFont val="Calibri"/>
        <family val="2"/>
        <scheme val="minor"/>
      </rPr>
      <t>Med/Surg</t>
    </r>
    <r>
      <rPr>
        <sz val="11"/>
        <color theme="1"/>
        <rFont val="Calibri"/>
        <family val="2"/>
        <scheme val="minor"/>
      </rPr>
      <t xml:space="preserve"> Waiting Periods</t>
    </r>
  </si>
  <si>
    <t>Total Payments w/ Waiting Periods:</t>
  </si>
  <si>
    <t>SECTION 2: Inpatient MENTAL HEALTH/SUBSTANCE USE DISORDER Quantitative Treatment Limitations</t>
  </si>
  <si>
    <t>Complete the table below to report the QTLs applicable to mental health/substance use disorder benefits, regardless of the results of the analysis above.</t>
  </si>
  <si>
    <t>REPORTING: Outpatient Quantitative Treatment Limitations</t>
  </si>
  <si>
    <t>Are there limits on the frequency of MH/SUD outpatient services?</t>
  </si>
  <si>
    <t>Are there limits on the number of MH/SUD outpatient visits?</t>
  </si>
  <si>
    <t>Are there limits on the number of covered outpatient days for MH/SUD benefits or services?</t>
  </si>
  <si>
    <t>Does the health plan require waiting periods for any MH/SUD outpatient benefits or services?</t>
  </si>
  <si>
    <t>SECTION 1: Outpatient MEDICAL/SURGICAL Quantitative Treatment Limitations</t>
  </si>
  <si>
    <t>SECTION 2: Outpatient MENTAL HEALTH/SUBSTANCE USE DISORDER Quantitative Treatment Limitations</t>
  </si>
  <si>
    <t>REPORTING: Emergency Quantitative Treatment Limitations</t>
  </si>
  <si>
    <t>Are there limits on the frequency of MH/SUD emergency services?</t>
  </si>
  <si>
    <t>Are there limits on the number of MH/SUD emergency visits?</t>
  </si>
  <si>
    <t>Are there limits on the number of covered emergency days for MH/SUD benefits or services?</t>
  </si>
  <si>
    <t>Does the health plan require waiting periods for any MH/SUD emergency benefits or services?</t>
  </si>
  <si>
    <t>SECTION 1: Emergency MEDICAL/SURGICAL Quantitative Treatment Limitations</t>
  </si>
  <si>
    <t>SECTION 2: Emergency MENTAL HEALTH/SUBSTANCE USE DISORDER Quantitative Treatment Limitations</t>
  </si>
  <si>
    <t>REPORTING: Prescription Drug Quantitative Treatment Limitations</t>
  </si>
  <si>
    <t>Are there limits on the frequency of MH/SUD prescription drug benefits?</t>
  </si>
  <si>
    <t>Are there limits on the number of MH/SUD prescription drug benefits?</t>
  </si>
  <si>
    <t>Are there limits on the quantity of MH/SUD prescription drug benefits?</t>
  </si>
  <si>
    <t>Does the health plan require waiting periods for any MH/SUD prescription drug benefits?</t>
  </si>
  <si>
    <t>SECTION 1: Pharmacy MEDICAL/SURGICAL Quantitative Treatment Limitations</t>
  </si>
  <si>
    <t>Limits on</t>
  </si>
  <si>
    <t>Number</t>
  </si>
  <si>
    <t>Quantity</t>
  </si>
  <si>
    <r>
      <rPr>
        <b/>
        <sz val="11"/>
        <color rgb="FF7AC142"/>
        <rFont val="Calibri"/>
        <family val="2"/>
        <scheme val="minor"/>
      </rPr>
      <t>Med/Surg</t>
    </r>
    <r>
      <rPr>
        <sz val="11"/>
        <color theme="1"/>
        <rFont val="Calibri"/>
        <family val="2"/>
        <scheme val="minor"/>
      </rPr>
      <t xml:space="preserve"> Limits on Frequency</t>
    </r>
  </si>
  <si>
    <t>Predominant Level Controlled:</t>
  </si>
  <si>
    <t>Predominant Level Non-Controlled:</t>
  </si>
  <si>
    <r>
      <rPr>
        <b/>
        <sz val="11"/>
        <color rgb="FF7AC142"/>
        <rFont val="Calibri"/>
        <family val="2"/>
        <scheme val="minor"/>
      </rPr>
      <t>Med/Surg</t>
    </r>
    <r>
      <rPr>
        <sz val="11"/>
        <color theme="1"/>
        <rFont val="Calibri"/>
        <family val="2"/>
        <scheme val="minor"/>
      </rPr>
      <t xml:space="preserve"> Limits on Number</t>
    </r>
  </si>
  <si>
    <r>
      <rPr>
        <b/>
        <sz val="11"/>
        <color rgb="FF7AC142"/>
        <rFont val="Calibri"/>
        <family val="2"/>
        <scheme val="minor"/>
      </rPr>
      <t>Med/Surg</t>
    </r>
    <r>
      <rPr>
        <sz val="11"/>
        <color theme="1"/>
        <rFont val="Calibri"/>
        <family val="2"/>
        <scheme val="minor"/>
      </rPr>
      <t xml:space="preserve"> Limits on Quantity</t>
    </r>
  </si>
  <si>
    <t>SECTION 2: Prescription Drug MENTAL HEALTH/SUBSTANCE USE DISORDER Quantitative Treatment Limitations</t>
  </si>
  <si>
    <t>REPORTING: Non-Quantitative Treatment Limitations</t>
  </si>
  <si>
    <t xml:space="preserve"> </t>
  </si>
  <si>
    <t>NQTL 1a:</t>
  </si>
  <si>
    <t>Medical Management - Utilization Management Prior Authorization Requests</t>
  </si>
  <si>
    <t>Reporting Directions</t>
  </si>
  <si>
    <t>Prior Authorization
Category</t>
  </si>
  <si>
    <r>
      <t xml:space="preserve">DETERMINATION OF </t>
    </r>
    <r>
      <rPr>
        <b/>
        <u/>
        <sz val="11"/>
        <color theme="1"/>
        <rFont val="Calibri"/>
        <family val="2"/>
        <scheme val="minor"/>
      </rPr>
      <t>APPLICABILITY</t>
    </r>
    <r>
      <rPr>
        <b/>
        <sz val="11"/>
        <color theme="1"/>
        <rFont val="Calibri"/>
        <family val="2"/>
        <scheme val="minor"/>
      </rPr>
      <t xml:space="preserve">
</t>
    </r>
    <r>
      <rPr>
        <b/>
        <i/>
        <sz val="11"/>
        <color theme="1"/>
        <rFont val="Calibri"/>
        <family val="2"/>
        <scheme val="minor"/>
      </rPr>
      <t xml:space="preserve">Is the category 
applicable to 
MH/SUD services?
</t>
    </r>
    <r>
      <rPr>
        <b/>
        <i/>
        <sz val="8"/>
        <color rgb="FFFF0000"/>
        <rFont val="Calibri"/>
        <family val="2"/>
        <scheme val="minor"/>
      </rPr>
      <t>If yes, complete columns to right.</t>
    </r>
  </si>
  <si>
    <t>INPATIENT</t>
  </si>
  <si>
    <t>OUTPATIENT</t>
  </si>
  <si>
    <t>EMERGENCY</t>
  </si>
  <si>
    <t>PRESCRIPTION DRUGS</t>
  </si>
  <si>
    <t>Supporting Documentation</t>
  </si>
  <si>
    <t>Tasks and Analyses Performed to Ensure Parity</t>
  </si>
  <si>
    <t>Discuss any instances of non-compliance identified, 
or conclude that no instances of non-compliance were noted. If actions have been taken to address the instances of non-compliance, describe the actions and indicate the date on which action was taken.</t>
  </si>
  <si>
    <t>Summary of information contained in plan's documentation</t>
  </si>
  <si>
    <t>Mental Health/SUD</t>
  </si>
  <si>
    <r>
      <rPr>
        <b/>
        <i/>
        <sz val="11"/>
        <color rgb="FF38939B"/>
        <rFont val="Calibri"/>
        <family val="2"/>
        <scheme val="minor"/>
      </rPr>
      <t>Medical Management - Utilization Management Prior Authorization Requests</t>
    </r>
    <r>
      <rPr>
        <sz val="11"/>
        <color theme="1"/>
        <rFont val="Calibri"/>
        <family val="2"/>
        <scheme val="minor"/>
      </rPr>
      <t xml:space="preserve">
</t>
    </r>
    <r>
      <rPr>
        <b/>
        <sz val="11"/>
        <color theme="1"/>
        <rFont val="Calibri"/>
        <family val="2"/>
        <scheme val="minor"/>
      </rPr>
      <t xml:space="preserve">
</t>
    </r>
    <r>
      <rPr>
        <b/>
        <i/>
        <sz val="11"/>
        <color rgb="FF38939B"/>
        <rFont val="Calibri"/>
        <family val="2"/>
        <scheme val="minor"/>
      </rPr>
      <t xml:space="preserve">Directions for Reporting
</t>
    </r>
    <r>
      <rPr>
        <i/>
        <sz val="11"/>
        <color theme="1"/>
        <rFont val="Calibri"/>
        <family val="2"/>
        <scheme val="minor"/>
      </rPr>
      <t>• For each category, describe the scope and process flow, including the factors considered and evidentiary standards utilized when applying the NQTL, in the summary columns.  
• Identify supporting documentation used to prepare response in the "Supporting Documentation" column.</t>
    </r>
    <r>
      <rPr>
        <sz val="11"/>
        <color theme="1"/>
        <rFont val="Calibri"/>
        <family val="2"/>
        <scheme val="minor"/>
      </rPr>
      <t xml:space="preserve">
</t>
    </r>
  </si>
  <si>
    <t>Prior Authorization (PA) General Overview from Request to Determination</t>
  </si>
  <si>
    <t xml:space="preserve">1) A non-clinician (CCR/Care Specialist in the Prior Authorization Team or UM Representative in HCM) or clinician receives a request for pre-certification via telephone, WebPortal, email, secure email or fax from a Primary Care Provider (PCP), specialist, provider, or facility.
2) The non-clinician (CCR/Care Specialist in the Prior Authorization Team or UM Representative in HCM) or clinician performs the following actions:
a) Checks for Medicare/Medicaid sanctions, Medicare preclusions, Medicare Opt-Out Status on every request for OON providers; 
b) Validates Medicaid/Medicare ID number on every request if indicated for OON practitioners; 
c) Verifies member eligibility, other health insurance (OHI), and benefits coverage; 
d) Creates the auth shell with appropriate documentation.  
e) The case may be routed to the Licensed UR Nurse or other licensed professional for Behavioral Health (BH), if indicated.  
3) The Licensed UR Nurse or other licensed professional for BH performs the following actions:
a) Obtains additional clinical information regarding the network affiliation of specialist, or the facility where the procedure is to be done;
b) Determines the clinical appropriateness of the procedure based upon the appropriate medical necessity criteria, local delivery system, and the individual member needs.
c) Consults with the requesting practitioner based on the mode of communication the practitioner initiated the request, i.e., via telephonic or facsimile.
d) If the above information meets the medical necessity criteria used by the organization, the Licensed UR Nurse or other licensed professional for BH updates the utilization management system, per documentation standards, and releases the reference number to the requesting (attending/treating) practitioner.
e) If the information provided does not meet pre-certification due to the criteria below, the Licensed UR Nurse or other licensed professional for BH informs the requesting (attending/treating) practitioner that a decision is required by the health plan Medical Director, updates the utilization management system, per documentation standards, and forwards the pended case to the appropriate health plan for Medical Director review and determination:    
i) If meets a lower level of care, that care can be offered.  Authorization is approved if accepted. If not accepted, then pre-certification is sent to a Medical Director for review,
ii) Medical necessity is not established based on application of criteria against presenting clinical information,
iii) Member may not be eligible for the proposed procedure, and/or it may not be a covered benefit,
iv) The specialist or facility is out-of-network and the requesting (attending/treating) practitioner or member refuses re-direction to an in-network specialist or facility. </t>
  </si>
  <si>
    <t>Precertification is required on selected services to ensure timeliness and appropriateness of care, 
including: 
• planned inpatient admissions, 
• certain outpatient services/programs,
• non-emergent, out-of-network services 
• home health, 
• rehabilitation services, 
• certain medications (see Pharmacy Program Description), and 
• certain diagnostic procedures. 
Precertification requirements shall NOT be applied to:
• Emergency services and assessments, and
• Psychiatric diagnostic evaluation
When a course of treatment will involve services over an extended period, the treating provider 
includes that information in the initial precertification request. If approved, the precertification may 
be extended for a longer period of time.
Precertification is performed by a team of Care Management clinicians, who are licensed 
professionals with training and experience in utilization management. They verify eligibility and 
benefits in the claim payment system and apply the appropriate criteria to determine whether the 
service is medically necessary. For those situations where medical necessity is met, the clinician
approves the services. 
When medical necessity is questioned, or when clinical information needed to make a decision has 
been requested but not received, the case is referred within the appropriate timeframes to the 
appropriate Medical Director (or appropriate practitioner reviewer) for medical necessity review and 
determination. The Medical Director (or appropriate practitioner reviewer) makes the determination, 
and documents the results of the medical necessity review. Only the Medical Director (or 
Psychologist for eligible services) can issue a medical necessity denial. The clinician then notifies the 
treating practitioner and the member of the decision as policy requires. Treating practitioners are 
notified about the availability of and how to contact a Medical Director (or appropriate practitioner 
reviewer) to discuss any Utilization Management (UM) denial decisions.
A Care Manager may issue an Administrative denial if the following circumstances exist:
2021 ABH UM Program Description Page 20 of 40 Approved: 
02/25/2021
State Sponsored Services, Inc. Proprietary Material. For authorized use only.
• Hard Benefit Limits/Exclusions- A benefit which is covered by another entity or a benefit 
limitation or exclusion that the plan will not or cannot ever cover, due to state or CMS 
requirements.
• Failure to Precertify (when required).
• Late Notification of Admission (where permitted).
Note: Late Notification is considered notification&gt;1 business day after admission unless the 
facility’s contract states otherwise. 
Precertification clinicians are responsible for the following activities during the precertification 
review process:
• Informing Case Managers of complicated admissions or patients requiring care coordination.
• Entering information including documentation of relevant clinical information into the core 
operating system.
• Providing reference numbers to appropriate providers.
• Promoting continuity of care between behavioral health providers and PCPs.
• Identifying potential quality-of-care, patient safety, or fraud issues.
• Issuing an administrative denial for late notifications when notification or precertification 
requirements were not completed timely.</t>
  </si>
  <si>
    <t>N/A</t>
  </si>
  <si>
    <t xml:space="preserve">The prescriber contacts the PBM Prior Authorization Department to request a PA by phone, by fax or via the web (i.e. ePA).  The PA is reviewed for completeness and accuracy of information.  It is then screened based on a set of standardized criteria as defined in the clinical drug policy.  If the request meets clinical criteria, the coverage request is approved and the prescriber is notified by fax. The member is notified by letter. If the request does not meet criteria, or there is a question about the request, it will be forwarded to a clinical pharmacist for further review.  If the clinical reviewer determines the request does not meet coverage criteria after review or after speaking with the prescriber, the request will be denied by a clinical pharmacist.  The prescriber is notified of a denial by fax and letter. The member is notified of a denial by letter.  PA coverage requests are processed with either a decision or a request for additional information within twenty-four (24) hours of receipt.  If additional information is required from the prescriber, documented telephonic or other telecommunication contact with the prescriber must be made every twenty-four (24) hours up to a final disposition within seventy-two (72) hours of receipt of the request. </t>
  </si>
  <si>
    <t>Same as Med/Surg.  Amerigroup does not impose QTL [quantitative limit] or NQTL [non-quantitative limit] more stringently on mental health and substance use disorder drugs as compared to medical/surgical drugs prescriptions in accordance with 42 CFR 438.900 et. Sq. Amerigroup does not arbitrarily deny or reduce the amount, duration or scope of prescription coverage solely because of the diagnosis, type of illness or condition.</t>
  </si>
  <si>
    <t xml:space="preserve">GBD-UM-017 Pre-Certification of Requested Services - Core Process
2023 UM Program Description 
RX PA 0351 Pharmacy Prior Authorization </t>
  </si>
  <si>
    <t>The Company is compliant with the Mental Health Parity and Addiction Equity Act of 2008 (MHPAEA) its subsequent amendments and codifying regulations.  The Company is compliant with guidance issued under MHPAEA and the 21st Century Cures Act.  Requirements under these laws include but are not limited to: 
• Complying with requirements pertaining to Quantitative Treatment Limitations; 
• Complying with requirements pertaining to prescription drug benefits; 
• Complying with requirements pertaining to Nonquantitative Treatment Limitations; 
• Complying with requirements pertaining to annual and lifetime limits; 
• Complying with disclosure requirements established under MHPAEA.</t>
  </si>
  <si>
    <t>PA Conditioning of Benefits on Completion of a Course of Treatment</t>
  </si>
  <si>
    <t>The health plan requires the use of a preferred generic or therapeutic equivalent alternatives as medically necessary (where applicable) prior to approval of non-formulary and/or non-preferred drugs. When or if there has been a failure, contraindication, or intolerance to the specified alternatives providers must submit a PA request documenting the aforementioned events. Similarly, Step therapy/Step protocol (ST)  requires the use of a clinically recognized first-line drug before approval of a more complex and often more expensive second-line drug where the safety, effectiveness and value has not been well established, is authorized.</t>
  </si>
  <si>
    <t>Same as Med/Surg. Amerigroup does not impose QTL [quantitative limit] or NQTL [non-quantitative limit] more stringently on mental health and substance use disorder drugs as compared to medical/surgical drugs prescriptions in accordance with 42 CFR 438.900 et. Sq. Amerigroup does not arbitrarily deny or reduce the amount, duration or scope of prescription coverage solely because of the diagnosis, type of illness or condition.</t>
  </si>
  <si>
    <t xml:space="preserve">RX PA 0351 Pharmacy Policy Authorization </t>
  </si>
  <si>
    <t>PA Auto Approval</t>
  </si>
  <si>
    <t>PA Auto Denial</t>
  </si>
  <si>
    <t>PA Clinical Care Guidelines</t>
  </si>
  <si>
    <t xml:space="preserve">Criteria and Guidelines: The organization primarily utilizes current editions of Medical Policies, Clinical Utilization Management (UM) guidelines, InterQual® Level of Care and MCG® criteria to review the medical necessity and appropriateness of both physical and behavioral health services. These guidelines provide a rules-based system for screening proposed medical care based on member-specific, best medical care processes and consistently match medical services to patient needs, based upon clinical appropriateness. </t>
  </si>
  <si>
    <t>N/a</t>
  </si>
  <si>
    <t xml:space="preserve">GBD-HCM-002 Clin Criteria for UM Decisions-Core Process
 </t>
  </si>
  <si>
    <t>PA Medical Policies</t>
  </si>
  <si>
    <t xml:space="preserve">Amerigroup's P&amp;T Process is responsible for the development and review of the formulary decisions for its managed Medicaid and CHIP plans, including the point-of-sale clinical edit programs. 
The formulary must be reviewed in its entirety at least annually. To accomplish this, the quarterly meetings of the P&amp;T process will include a review of several major drug therapeutic categories, for additions, changes or deletions. Full formulary review occurs each year. </t>
  </si>
  <si>
    <t xml:space="preserve">GBD-HCM-002 Clin Criteria for UM Decisions-Core Process
RX FORM 0201 Medicaid Formulary System Process </t>
  </si>
  <si>
    <t>PA Length of Stay</t>
  </si>
  <si>
    <t>Length of therapy is applied to the benefit following industry standards and FDA approved labeling. Length of therapy edits are placed as detailed in the applicable drug policy.
PA is required when length of therapy is exceeded.</t>
  </si>
  <si>
    <t xml:space="preserve">RX BEN 0005 Health Plan Pharmacy Benefits
</t>
  </si>
  <si>
    <t>PA High Dollar Claims</t>
  </si>
  <si>
    <t>The health plan allows coverage of the following:
a) Specialty claims up to $4999.00.
b) Compound claims up to $200.00.
c) Regular (non-specialty/compound) claims up to $5000.00.
d) Requests that exceeded one of the above limits will be reviewed by a Clinical Pharmacist for appropriateness.</t>
  </si>
  <si>
    <t>PA Potential or Actual Excessive Utilization</t>
  </si>
  <si>
    <t xml:space="preserve">PROCEDURE: 
1) The health plan is committed to assuring access to health care and services for all participating members. Among other requirements, this procedure is designed to promote compliance with the Federal Americans with Disabilities Act of 1990 and applicable state law. 
2) Over-utilization and under-utilization of services are monitored using reports made available from each health plan/region to the Health Care Management (HCM), Quality Management (QM) and Health Promotion (HP) Departments by the Plan Performance Management Analysts/Plan Finance Analysts. The results of the reviews are reported to the Medical Advisory Committee (MAC) and the Quality Management Committee (QMC), and are used to help implement strategies to achieve utilization targets consistent with clinical and quality indicators and identify fraud and abuse.  
3) Aggregated data or non-identifiable utilization reports are produced by the Performance Manager or designee at a minimum, quarterly, to review physician/member utilization of services.  
4) The health plan/region reports are reviewed looking for patterns of over-utilization and/or under-utilization of services with specific attention given to: 
a) Acute/Chronic Care: 
i) Re-admissions 
ii) Pharmaceuticals 
iii) Specialty referrals  
iv) Emergency Room (ER) utilization 
v) Home Health and Durable Medical Equipment (DME) utilization relative to diagnostic entity,  
vi) Behavioral Health 
b) Preventive Care: 
i) Well-child/adult Primary Care Provider visits  
ii) Age-appropriate immunizations  
iii) Mammograms,   
iv) Blood lead testing 
5) Providers identified as having significant aberrant patterns of utilization, i.e.: outliers are reviewed by the health plan/regional Medical Director and Provider Relations representatives to determine actual utilization of services.  
a) A provider and health plan/region action plan is developed by Provider Relations in collaboration with the appropriate health plan/regional Medical Director and discussed with the provider as appropriate.  
6) Representatives from HCM and QM collaborate with the health plan/regional Medical Director to review intervention strategies targeted at enhancing appropriate utilization practices, and provide member intervention for cases of member over-utilization and under-utilization through case/care management and/or health education and outreach.   
7) Utilization patterns of identified members/providers are monitored and trended and a review of the provider’s performance is performed by the health plan Medical Director or designee after a six-month period or earlier as indicated. </t>
  </si>
  <si>
    <t>Maximum daily limit (MDL) is applied to the benefit following industry standards and FDA approved labeling as follows:
a) Refills limited to 90% of previous supply used for retail; 75% for specialty drugs
b) MDLs applied as listed in the product’s FDA-approved labeling
PA is required when any plan limitation (e.g., refill threshold or MDL) is exceeded.</t>
  </si>
  <si>
    <t>Same as Med/Surg. Amerigroup does not impose QTL [quantitative limit] or NQTL [non-quantitative limit] more stringently on mental health and substance use disorder drugs as compared to medical/surgical drugs prescriptions in accordance with 42 CFR 438.900 et. Sq.  Amerigroup does not arbitrarily deny or reduce the amount, duration or scope of prescription coverage solely because of the diagnosis, type of illness or condition.</t>
  </si>
  <si>
    <t xml:space="preserve">GBD-UM-015 Over Under-Utilization of Services
RX BEN 0005 Health Plan Pharmacy Benefits </t>
  </si>
  <si>
    <t>NQTL 1b:</t>
  </si>
  <si>
    <t>Medical Management - Utilization Management Concurrent Review</t>
  </si>
  <si>
    <r>
      <rPr>
        <b/>
        <sz val="11"/>
        <rFont val="Calibri"/>
        <family val="2"/>
        <scheme val="minor"/>
      </rPr>
      <t>Concurrent Review</t>
    </r>
    <r>
      <rPr>
        <b/>
        <sz val="11"/>
        <color theme="1"/>
        <rFont val="Calibri"/>
        <family val="2"/>
        <scheme val="minor"/>
      </rPr>
      <t xml:space="preserve">
Category</t>
    </r>
  </si>
  <si>
    <r>
      <rPr>
        <b/>
        <i/>
        <sz val="11"/>
        <color rgb="FF38939B"/>
        <rFont val="Calibri"/>
        <family val="2"/>
        <scheme val="minor"/>
      </rPr>
      <t>Medical Management - Utilization Management Concurrent Review</t>
    </r>
    <r>
      <rPr>
        <sz val="11"/>
        <color theme="1"/>
        <rFont val="Calibri"/>
        <family val="2"/>
        <scheme val="minor"/>
      </rPr>
      <t xml:space="preserve">
</t>
    </r>
    <r>
      <rPr>
        <b/>
        <sz val="11"/>
        <color rgb="FF38939B"/>
        <rFont val="Calibri"/>
        <family val="2"/>
        <scheme val="minor"/>
      </rPr>
      <t xml:space="preserve">
</t>
    </r>
    <r>
      <rPr>
        <b/>
        <i/>
        <sz val="11"/>
        <color rgb="FF38939B"/>
        <rFont val="Calibri"/>
        <family val="2"/>
        <scheme val="minor"/>
      </rPr>
      <t>Directions for Reporting</t>
    </r>
    <r>
      <rPr>
        <sz val="11"/>
        <color theme="1"/>
        <rFont val="Calibri"/>
        <family val="2"/>
        <scheme val="minor"/>
      </rPr>
      <t xml:space="preserve">
</t>
    </r>
    <r>
      <rPr>
        <i/>
        <sz val="11"/>
        <color theme="1"/>
        <rFont val="Calibri"/>
        <family val="2"/>
        <scheme val="minor"/>
      </rPr>
      <t xml:space="preserve">• For each category, describe the scope and process flow, including the factors considered and evidentiary standards utilized when applying the NQTL, in the summary columns.   
• Identify supporting documentation used to prepare response in the "Supporting Documentation" column.
</t>
    </r>
    <r>
      <rPr>
        <sz val="11"/>
        <color theme="1"/>
        <rFont val="Calibri"/>
        <family val="2"/>
        <scheme val="minor"/>
      </rPr>
      <t xml:space="preserve">
</t>
    </r>
  </si>
  <si>
    <t>Concurrent Review (CCR) General Overview from Request to Determination</t>
  </si>
  <si>
    <t xml:space="preserve">3) Acute Inpatient Concurrent (Telephonic and On-Site Reviews): DRG reviews  
1) The CCR follows-up as clinically needed or weekly with the facility to ensure discharge planning is appropriate.  
2) The CCR documents the d/c plan with each follow up in the medical management system using the appropriate DoT template/MM Template. 
3) Once the outlier days are reached the CCR begins per diem reviews.  During per diem reviews the health plan can determine the amount of days approved per review based on severity of the case  4) NICU Admissions (Continued LOS): 
a) If less than thirty-two (32) weeks gestation, the CCR associate performs a minimum of weekly reviews and discharge planning focusing on: 
i) Mom and support system for mom and baby 
ii) Identify significant social issues 
iii) Referrals of infants less than 1200gms for SSI and transition to market-specific applicable programs (e.g., Medicaid Fee- For-Service (FFS)) 
iv) Home Health Care Assessments 
b) At thirty-two (32) weeks adjusted gestational age forward, the CCR associate may perform CCRs from once a week to daily depending upon the clinical readiness of the infant for discharge.   
i) Infants who have morbidities (e.g., apnea, chronic lung disease with oxygen dependency) or intervening clinical conditions that would necessitate additional prolonged hospitalization (i.e., sepsis, neonatal necrotizing enterocolitis, major surgery) the CCR associate performs a weekly review.  The timing of reviews should be discussed at NICU rounds. 
ii) Infants approaching discharge criteria (e.g., clinical stability, maintaining body weight in an open crib, nippling all feeds and having a pattern of weight gain) the CCR associate reviews should increase in frequency in order to detect and mitigate avoidable delays in the infant’s clinical progression towards discharge. 
(1) If the information obtained from the attending physician and/or the facility’s UM staff does not meet the medical necessity criteria, the CCR associate sends the case to the health plan Medical Director (or appropriate practitioner) for review and determination of approval or denial. 
(a) The health plan NICU Progression of Care References may be utilized as secondary to assess progression of care and to identify the need for pro-active intervention in preparation for a timely and clinically appropriate discharge. 
(2) Notifies the attending physician or facility’s UM staff of the decision as policy requires and the availability of the health plan Medical Director (or appropriate practitioner) to discuss denial cases in a peer-to-peer review.  
c) The CCR associate refers cases to the NICU/Pediatric Case Manager as indicated by the NICU /Pediatric CM referral-trigger list or any other Medical Director or (appropriate practitioner).   
i) NICU Infants are referred to CM when Discharge Plan/Date is in place- 2-4 weeks prior to discharge.   
ii) NICU CM Referral Trigger List includes but not limited to: 
(1) ≤ 34 weeks gestation with multiple needs 
(2) Complex genetic conditions requiring multispecialty follow post discharge 
(3) Complex medical conditions requiring multispecialty follow up and/or surgery 
(4) Complex home health needs 
(5) DME needs (such as monitors, vents, oxygen, tube feeding) 
(6) Failure to thrive (admission and discharge weights required) 
(7) Neonatal abstinence syndrome (NAS) on medication post discharge 
(8) Preemie &gt; 1200 grams with complex needs 
(9) Unresolved state agency issues requiring intervention post discharge 
(10) Private duty nursing 
(11) Teen mothers under 18 years 
(12) Other per Medical Director 
d) The CCR associate continually monitors for member eligibility and provides information on market-specific waiver programs where applicable. 
e) NICU review patterns may vary based upon health plan review methodology, contract, birth weight and/or DRG review process; consult your specific health plan contract for specific review process.   </t>
  </si>
  <si>
    <t>Upon notification of a precertification request, the Concurrent Review Clinician reviews or attempts to obtain clinical information for review. Decisions are made in accordance with currently accepted medical or behavioral health best practices, taking into account special circumstances requiring deviation from the norm. The Concurrent Review Associate performs the following activities:
 • Admission approval for non-urgent admissions and continuing length-of-stay using the approved/ nationally recognized Behavioral Health Medical Necessity Criteria, or ASAM Criteria
 • Obtains clinical information to substantiate continued inpatient care upon notification of the admission
 • Provides continued length-of-stay authorization at each concurrent review interval, if case meets continued acute inpatient stay criteria,
 • Contacts the hospital UR if the request for inpatient admission does not appear to meet medical necessity criteria, and requests that additional information be provided or that a request for peer review be initiated by the provider within a business day or other specified timeframe consistent with NCQA or other more stringent turnaround times.
 • Notifies the provider of the decision as policy requires, • Performs discharge planning activities, including the coordination of care needs for psychosocial, economic and other variables related to discharge planning. Refers members with complex cases and ongoing needs for case management or BH programs per health plan guidelines • Ensures required letters or notices are sent to treating practitioners and members, and facilities if applicable, within required time frames,
 • Upon discharge of the member, the Concurrent Review Clinician ensures the documentation is completed in the authorization database following departmental documentation guidelines, • The Concurrent Review Clinician also makes certain the member has a follow-up appointment within seven (7) days of discharge and documents the location, time, and practitioner in the discharge notes, and
 • If at any time a potential quality issue is identified through the review process, an appropriate referral is made to the Health Plan’s Quality Management Department. A Concurrent Reviewer may issue an Administrative denial if the following circumstances exist: 
 • Hard Benefit Limits/Exclusions- A benefit which is covered by another entity or a benefit limitation or exclusion that the plan will not or cannot ever cover, due to state or CMS requirements, 
• Failure to Precertify (when required), and 
• Late Notification of Admission (where permitted). Note: Late Notification is considered notification&gt;1 business day after admission unless the facility’s contract states otherwise.</t>
  </si>
  <si>
    <t xml:space="preserve">This review is performed electronically by the contracted PBM at the point of sale.  The review includes screening for potential drug therapy problems due to therapeutic duplication, drug-disease contraindications, drug-drug interactions (including serious interactions with nonprescription or over-the-counter drugs), incorrect drug dosage or duration of drug treatment, drug-allergy interactions, early refill notification, maximum daily doses and excessive duration of treatment.
The compendia and literature used for such review include but are not limited to:  American Hospital Formulary Service Drug Information, United States Pharmacopeia-Drug Information, and the DRUGDEX Information System and peer-reviewed medical literature.
When potential safety issues are triggered, warning messages are transmitted to the dispensing pharmacy to provide an opportunity for the pharmacist to evaluate the issues and determine the need for intervention.
Each processed prescription that receives a DUR and/or Drug-to-Drug Interaction (DDI) warning based on information stored in Medispan is reviewed by the dispensing pharmacist to make certain that the prescribed medication(s) is being properly administered to the plan participant. 
The dispensing pharmacist reviews the prescription and evaluates the DUR warning for clinical relevance and significance and determines the next course of action. The following actions are available:
1) The pharmacist determines that the DUR warning is not clinically significant and requires no further intervention. The pharmacist documents any comments that are necessary in the prescription record and overrides the DUR warning.
2) The pharmacist determines that the DUR warning is clinically significant and therefore requires contact with the prescriber. The pharmacist contacts the prescriber and documents the results of the contact.  
3) During the contact the:
a) Prescriber agrees that the warning/interaction is clinically significant and requests that the prescription in question is cancelled.
b) Prescriber agrees that the warning/interaction is clinically significant and prescribes alternate medication or dosing.
c) Prescriber is aware of the warning/interaction, but believes that the benefits outweighs the risks and still wants the prescription filled. The discussion with the prescriber will be documented in the prescription record and the DUR will be overridden.
d) Prescriber is aware of the warning/interaction, but believes that the benefits outweigh the risks. However, the pharmacist disagrees and informs the prescriber that the prescription will not be filled. The pharmacist documents the discussion with the prescriber in the prescription record and the prescription is returned to the member with the appropriate general communication as to why the prescription was not filled and refers the member back to the prescriber.
</t>
  </si>
  <si>
    <t xml:space="preserve">GBD-HCM-004 Concurrent Review (Telephonic and On-Site) and On-site Review Protocol Process-Core Process
2023 UM Program Description
RX UM 0301 Drug Use Evaluation
</t>
  </si>
  <si>
    <t>CCR Conditioning of Benefits on Completion of a Course of Treatment</t>
  </si>
  <si>
    <t>CCR Auto Approval</t>
  </si>
  <si>
    <t>CCR Auto Denial</t>
  </si>
  <si>
    <t>CCR Clinical Care Guidelines</t>
  </si>
  <si>
    <t xml:space="preserve">Criteria and Guidelines: The health plan primarily utilizes current editions of Medical Policies and CUMG (Clinical Utilization Management () Guidelines) (Associate must verify if their state or region has adopted the Clinical UM Guidelines prior to using them), InterQual® Level of Care, MCG® Care Guidelines, State-specific Guidelines, AIM, ASAM (BH Only) and/or Medicare Guidelines (NCD/LCD) to review the medical necessity and appropriateness of both physical and behavioral health services. These guidelines provide a rules-based system for screening proposed medical/behavioral care based on member-specific, best medical/behavioral care processes and consistently match medical services to patient needs based upon clinical appropriateness. InterQual comprehensive Level-Of-Care (LOC) alternatives/MCG® LOC are sensitive to the differing needs of adults, adolescents and children. These guidelines are evidenced-based and supported by appropriate references in the peer-reviewed literature.  The health plan utilizes the current edition of American Society of Addiction Medicine (ASAM) Patient Placement Criteria for substance abuse decisions in the Florida, Iowa, Kentucky, New Jersey, and Texas health plans in establishing the medical necessity of requests for substance abuse treatment precertifications, and in the Florida health plan as part of the discharge planning. </t>
  </si>
  <si>
    <t>GBD-HCM-004 Concurrent Review (Telephonic and On-Site) and On-site Review Protocol Process-Core Process</t>
  </si>
  <si>
    <t>CCR Medical Policies</t>
  </si>
  <si>
    <t>CCR Length of Stay</t>
  </si>
  <si>
    <t>The review includes screening for potential drug therapy problems due to therapeutic duplication, drug-disease contraindications, drug-drug interactions (including serious interactions with nonprescription or over-the-counter drugs), incorrect drug dosage or duration of drug treatment, drug-allergy interactions, early refill notification, maximum daily doses and excessive duration of treatment.</t>
  </si>
  <si>
    <t>RX UM 0301 Drug Use Evaluation</t>
  </si>
  <si>
    <t>CCR High Dollar Claims</t>
  </si>
  <si>
    <t>CCR Potential or Actual Excessive Utilization</t>
  </si>
  <si>
    <t>NQTL 1c:</t>
  </si>
  <si>
    <t>Medical Management - Utilization Management Retrospective Review</t>
  </si>
  <si>
    <r>
      <rPr>
        <b/>
        <sz val="11"/>
        <rFont val="Calibri"/>
        <family val="2"/>
        <scheme val="minor"/>
      </rPr>
      <t>Retrospective Review</t>
    </r>
    <r>
      <rPr>
        <b/>
        <sz val="11"/>
        <color theme="1"/>
        <rFont val="Calibri"/>
        <family val="2"/>
        <scheme val="minor"/>
      </rPr>
      <t xml:space="preserve">
Category</t>
    </r>
  </si>
  <si>
    <t>Discuss any instances of non-compliance identified, or conclude that no instances of non-compliance were noted. If actions have been taken to address the instances of non-compliance, describe the actions and indicate the date on which action was taken.</t>
  </si>
  <si>
    <r>
      <rPr>
        <b/>
        <i/>
        <sz val="11"/>
        <color rgb="FF38939B"/>
        <rFont val="Calibri"/>
        <family val="2"/>
        <scheme val="minor"/>
      </rPr>
      <t>Medical Management - Utilization Management Retrospective Review</t>
    </r>
    <r>
      <rPr>
        <sz val="11"/>
        <color theme="1"/>
        <rFont val="Calibri"/>
        <family val="2"/>
        <scheme val="minor"/>
      </rPr>
      <t xml:space="preserve">
</t>
    </r>
    <r>
      <rPr>
        <b/>
        <sz val="11"/>
        <color rgb="FF38939B"/>
        <rFont val="Calibri"/>
        <family val="2"/>
        <scheme val="minor"/>
      </rPr>
      <t xml:space="preserve">
</t>
    </r>
    <r>
      <rPr>
        <b/>
        <i/>
        <sz val="11"/>
        <color rgb="FF38939B"/>
        <rFont val="Calibri"/>
        <family val="2"/>
        <scheme val="minor"/>
      </rPr>
      <t>Directions for Reporting</t>
    </r>
    <r>
      <rPr>
        <sz val="11"/>
        <color theme="1"/>
        <rFont val="Calibri"/>
        <family val="2"/>
        <scheme val="minor"/>
      </rPr>
      <t xml:space="preserve">
</t>
    </r>
    <r>
      <rPr>
        <i/>
        <sz val="11"/>
        <color theme="1"/>
        <rFont val="Calibri"/>
        <family val="2"/>
        <scheme val="minor"/>
      </rPr>
      <t xml:space="preserve">• For each category, describe the scope and process flow, including the factors considered and evidentiary standards utilized when applying the NQTL, in the summary columns.  
• Identify supporting documentation used to prepare response in the "Supporting Documentation" column.
</t>
    </r>
    <r>
      <rPr>
        <sz val="11"/>
        <color theme="1"/>
        <rFont val="Calibri"/>
        <family val="2"/>
        <scheme val="minor"/>
      </rPr>
      <t xml:space="preserve">
</t>
    </r>
  </si>
  <si>
    <t>Retrospective Review -  
Pre and Post claim  (RR) General Overview from Request to Determination</t>
  </si>
  <si>
    <t xml:space="preserve">Providers are instructed to notify the GBD Outpatient Precert (OPC), the National Customer Care (NCC) Department, Post Service Clinical Claims Review (PSCCR), or Dedicated Service Unit (DSU).
a) Within one business day (Monday – Friday, not including weekends or weekdays that fall on a federal holiday) of an urgent/emergent inpatient admission for admission review. Elective admissions must be pre-certified a minimum of seventy-two (72) hours prior to the scheduled admission. Failure to comply with notification rules will result in an administrative denial. DRG facilities who fail to notify within the designated time frames will receive an administrative denial for the entire stay.
b) The member appears on the health plan/regional census report and/or facility-specific census and is reviewed by the Utilization Management (UM) clinician assigned to that facility.
i) If the UM clinician is notified of the urgent/emergent inpatient admission after the member is discharged, the health plan/region may perform a post-service (retrospective) review on the medical record (initiated by the health plan/region). A decision to approve the admission is based on company-approved medical necessity criteria and discussion with the health plan/regional Medical Director (or appropriately licensed practitioner). Please refer to the Medicaid Non-Notification Grid (NNG) and Processing Instructions.
If the GBD Outpatient Precert (OPC), the National Customer Care (NCC) Department, PSCCR, or Dedicated Service Unit (DSU)
ii) does not receive timely notification of the urgent/emergent admission as outlined in 1) a) and the member is still inpatient at the time of notification, the health plan/region begins their review for medical necessity from the point of notification forward and notifies the provider that the timely filing denial, for the days prior to notification, may be appealed through the appropriate medical necessity or provider payment dispute appeal process.
(1) The health plan/region may administratively deny coverage for post-stabilization care services as a result of the facility non-notification in accordance with its notification policies and applicable law. If the post-stabilization care services are administratively denied as a result of non-notification, the denial letter includes language explaining if the ordering/admitting physician believes the member was not stable at the time services were rendered/admitted, the ordering/admitting physician or facility acting on his/her behalf may submit medical records for review, and the decision will be reconsidered.
c) Retrospective review decisions are completed within thirty (30) calendar days of receipt of request. 
i) If the review does not meet the designated medical criteria guidelines and it is determined by the health plan/regional Medical Director (or appropriately licensed practitioner) that coverage of the service will not be authorized, the appropriate denial of coverage letter is issued to the requesting provider and the member (if required by applicable law) with appeal information included.
If the inpatient stay was an elective admission, and the GBD Outpatient Precert (OPC), the National Customer Care (NCC) Department, PSCCR, or Dedicated Service Unit (DSU)
d) is not notified until after the member has been discharged/received the care, the provider is advised that precertification must occur prior to the procedure being completed and the health plan/region is unable to review. 
i) The appropriate administrative denial for lack of notification letter is issued to the requesting provider with the payment dispute information included as part of the claims review process.   </t>
  </si>
  <si>
    <t>A post-service or retrospective review is a review of a service authorization request for care or services that have already been rendered. Established procedures are followed for retrospective review based on individual member medical necessity, inpatient/outpatient, elective/ urgent/emergent status, timeliness of the request/notification, and precertification and contractual requirements
. • If medical necessity review is required and ABH approved medical necessity criteria does not appear to be met, the case is referred to the appropriate Medical Director for review and determination. 
• If the provider contacts ABH after outpatient care has been rendered and the procedure was emergent (emergency services), the practitioner is advised that no precertification is required for emergency services, and that he/she should submit the claim for payment
 • If the provider contacts the ABH after outpatient care has been rendered and the procedure was not emergent (not emergency services), a late notification is issued and the request is denied (unless retro review is contractually required). Each type of review request has a different timeframe for completion of the review process. All timeframes begin with the request for review, even if the request is not received by the UM department, and ends with the date of the notification to the member and practitioner, as applicable. Unless Federal Medicare (CMS) or the State mandates otherwise</t>
  </si>
  <si>
    <t xml:space="preserve">If the outpatient procedure requires notification only (no medical necessity review), the GBD Outpatient Precert (OPC), the National Customer Care (NCC) Department, PSCCR, or Dedicated Service Unit (DSU)
a) enters the notification into the medical management system. 
b) If the provider contacts the health plan/region after non-emergent care has been rendered to the member and pre-certification was required, the following applies:
i) The provider is advised that precertification must occur prior to the procedure being completed and the health plan is unable to review. 
(1) The appropriate administrative denial letter for lack of notification is issued to the requesting provider with the payment dispute information included as part of the claims review process.  
c) If the provider contacts the health plan/region after the care has been rendered and the procedure was emergent (emergency services), the provider is advised that no pre-certification is required for emergency services, and that he/she should submit the claim for payment. </t>
  </si>
  <si>
    <t xml:space="preserve"> The practitioner is advised that no precertification is required for emergency services, and that he/she should submit the claim for payment</t>
  </si>
  <si>
    <t xml:space="preserve">The Retrospective DUR program provides for the ongoing periodic examination of claims data and other records in order to identify patterns of potential controlled substance fraud or abuse, gross overuse or inappropriate or medically unnecessary care, among physicians and members or associated with specific drugs or groups of drugs processed through the PBM. Retrospective DUR results can be used for many purposes, including but not limited to:
a) Education with members and/or prescribers, if drug prescribing is deemed inappropriate.  These interventions may be in the form of phone calls, letters or referrals to case management or disease management programs.
b) Referral of member to pharmacy lock-in programs.
c) Referral to internal investigations for suspected fraud and abuse.
d) Referral to the PBM for pharmacy audits.
e) Provider newsletters.
The Amerigroup GA and Special Investigations Unit (MSIU) have responsibility for oversight of this program. Together they review DUR activities and outcomes, and direct interventions.
</t>
  </si>
  <si>
    <t xml:space="preserve">GBD UM-020 Retrospective Review 
2023 UM Program Description
RX UM 0301 Drug Use Evaluation
</t>
  </si>
  <si>
    <t>RR Conditioning of Benefits on Completion of a Course of Treatment</t>
  </si>
  <si>
    <t>RR Auto Approval</t>
  </si>
  <si>
    <t>RR Auto Denial</t>
  </si>
  <si>
    <t>RR Clinical Care Guidelines</t>
  </si>
  <si>
    <t>GBD-HCM-002 Clin Criteria for UM Decisions-Core Process</t>
  </si>
  <si>
    <t>RR Medical Policies</t>
  </si>
  <si>
    <t>RR High Dollar Claims</t>
  </si>
  <si>
    <t xml:space="preserve">May be used to identify patterns of potential controlled substance fraud or abuse, gross overuse or inappropriate or medically unnecessary care, among physicians and members or associated with specific drugs or groups of drugs processed through the PBM. </t>
  </si>
  <si>
    <t>RR Potential or Actual Excessive Utilization</t>
  </si>
  <si>
    <t>NQTL 2:</t>
  </si>
  <si>
    <t xml:space="preserve">Medical Management - Case Management </t>
  </si>
  <si>
    <t>Is case management operated distinctly from utilization management?</t>
  </si>
  <si>
    <t>Case Management
Category</t>
  </si>
  <si>
    <r>
      <rPr>
        <b/>
        <i/>
        <sz val="11"/>
        <color rgb="FF38939B"/>
        <rFont val="Calibri"/>
        <family val="2"/>
        <scheme val="minor"/>
      </rPr>
      <t xml:space="preserve">Medical Management - Case Management </t>
    </r>
    <r>
      <rPr>
        <sz val="11"/>
        <color theme="1"/>
        <rFont val="Calibri"/>
        <family val="2"/>
        <scheme val="minor"/>
      </rPr>
      <t xml:space="preserve">
</t>
    </r>
    <r>
      <rPr>
        <b/>
        <sz val="11"/>
        <color rgb="FF38939B"/>
        <rFont val="Calibri"/>
        <family val="2"/>
        <scheme val="minor"/>
      </rPr>
      <t xml:space="preserve">
</t>
    </r>
    <r>
      <rPr>
        <b/>
        <i/>
        <sz val="11"/>
        <color rgb="FF38939B"/>
        <rFont val="Calibri"/>
        <family val="2"/>
        <scheme val="minor"/>
      </rPr>
      <t>Directions for Reporting</t>
    </r>
    <r>
      <rPr>
        <sz val="11"/>
        <color theme="1"/>
        <rFont val="Calibri"/>
        <family val="2"/>
        <scheme val="minor"/>
      </rPr>
      <t xml:space="preserve">
</t>
    </r>
    <r>
      <rPr>
        <i/>
        <sz val="11"/>
        <color theme="1"/>
        <rFont val="Calibri"/>
        <family val="2"/>
        <scheme val="minor"/>
      </rPr>
      <t xml:space="preserve">• For each category, describe the scope and process flow, including the factors considered and evidentiary standards utilized when applying the NQTL, in the summary columns.   
• Identify supporting documentation used to prepare response in the "Supporting Documentation" column.
• This NQTL is only applicable if case management processes and standards are handled separately and distinctly from other utilization management functions. If case management is not distinct from utilization management, indicate as such above and do not complete the remainder of this tab. 
</t>
    </r>
    <r>
      <rPr>
        <sz val="11"/>
        <color theme="1"/>
        <rFont val="Calibri"/>
        <family val="2"/>
        <scheme val="minor"/>
      </rPr>
      <t xml:space="preserve">
</t>
    </r>
  </si>
  <si>
    <t>Prior Authorization (if applicable)</t>
  </si>
  <si>
    <t>Concurrent Review (if applicable)</t>
  </si>
  <si>
    <t>Conditioning of Benefits on Completion of a Course of Treatment</t>
  </si>
  <si>
    <t>Auto Approval</t>
  </si>
  <si>
    <t>Auto Denial</t>
  </si>
  <si>
    <t>Clinical Care Guidelines</t>
  </si>
  <si>
    <t>Medical Policies</t>
  </si>
  <si>
    <t>Length of Stay</t>
  </si>
  <si>
    <t>High Dollar Claims</t>
  </si>
  <si>
    <t>Potential or Actual Excessive Utilization</t>
  </si>
  <si>
    <t>NQTL 3:</t>
  </si>
  <si>
    <t xml:space="preserve">Medical Management - Disease Management </t>
  </si>
  <si>
    <t>Is disease management operated distinctly from utilization management?</t>
  </si>
  <si>
    <t>Disease Management
Category</t>
  </si>
  <si>
    <r>
      <rPr>
        <b/>
        <i/>
        <sz val="11"/>
        <color rgb="FF38939B"/>
        <rFont val="Calibri"/>
        <family val="2"/>
        <scheme val="minor"/>
      </rPr>
      <t xml:space="preserve">Medical Management - Disease Management </t>
    </r>
    <r>
      <rPr>
        <sz val="11"/>
        <color theme="1"/>
        <rFont val="Calibri"/>
        <family val="2"/>
        <scheme val="minor"/>
      </rPr>
      <t xml:space="preserve">
</t>
    </r>
    <r>
      <rPr>
        <b/>
        <sz val="11"/>
        <color rgb="FF38939B"/>
        <rFont val="Calibri"/>
        <family val="2"/>
        <scheme val="minor"/>
      </rPr>
      <t xml:space="preserve">
</t>
    </r>
    <r>
      <rPr>
        <b/>
        <i/>
        <sz val="11"/>
        <color rgb="FF38939B"/>
        <rFont val="Calibri"/>
        <family val="2"/>
        <scheme val="minor"/>
      </rPr>
      <t>Directions for Reporting</t>
    </r>
    <r>
      <rPr>
        <sz val="11"/>
        <color theme="1"/>
        <rFont val="Calibri"/>
        <family val="2"/>
        <scheme val="minor"/>
      </rPr>
      <t xml:space="preserve">
</t>
    </r>
    <r>
      <rPr>
        <i/>
        <sz val="11"/>
        <color theme="1"/>
        <rFont val="Calibri"/>
        <family val="2"/>
        <scheme val="minor"/>
      </rPr>
      <t xml:space="preserve">• For each category, describe the scope and process flow, including the factors considered and evidentiary standards utilized when applying the NQTL, in the summary columns.  
• Identify supporting documentation used to prepare response in the "Supporting Documentation" column.
</t>
    </r>
    <r>
      <rPr>
        <sz val="11"/>
        <color theme="1"/>
        <rFont val="Calibri"/>
        <family val="2"/>
        <scheme val="minor"/>
      </rPr>
      <t xml:space="preserve">
• This NQTL is only applicable if disease management processes and standards are handled separately and distinctly from other utilization management functions. If disease management is not distinct from utilization management, indicate as such above and do not complete the remainder of this tab. 
</t>
    </r>
  </si>
  <si>
    <t>NQTL 4:</t>
  </si>
  <si>
    <t>Medical Management - Medication Request</t>
  </si>
  <si>
    <t>Medication Request
Category</t>
  </si>
  <si>
    <r>
      <rPr>
        <b/>
        <i/>
        <sz val="11"/>
        <color rgb="FF38939B"/>
        <rFont val="Calibri"/>
        <family val="2"/>
        <scheme val="minor"/>
      </rPr>
      <t>Medical Management - Medication Request</t>
    </r>
    <r>
      <rPr>
        <sz val="11"/>
        <color theme="1"/>
        <rFont val="Calibri"/>
        <family val="2"/>
        <scheme val="minor"/>
      </rPr>
      <t xml:space="preserve">
</t>
    </r>
    <r>
      <rPr>
        <b/>
        <sz val="11"/>
        <color rgb="FF38939B"/>
        <rFont val="Calibri"/>
        <family val="2"/>
        <scheme val="minor"/>
      </rPr>
      <t xml:space="preserve">
</t>
    </r>
    <r>
      <rPr>
        <b/>
        <i/>
        <sz val="11"/>
        <color rgb="FF38939B"/>
        <rFont val="Calibri"/>
        <family val="2"/>
        <scheme val="minor"/>
      </rPr>
      <t xml:space="preserve">Directions for Reporting
</t>
    </r>
    <r>
      <rPr>
        <i/>
        <sz val="11"/>
        <rFont val="Calibri"/>
        <family val="2"/>
        <scheme val="minor"/>
      </rPr>
      <t>• For each category, describe the scope and process flow, including the factors considered and evidentiary standards utilized when applying the NQTL, in the summary columns.  
• Identify supporting documentation used to prepare response in the "Supporting Documentation" column.</t>
    </r>
    <r>
      <rPr>
        <sz val="11"/>
        <color theme="1"/>
        <rFont val="Calibri"/>
        <family val="2"/>
        <scheme val="minor"/>
      </rPr>
      <t xml:space="preserve">
</t>
    </r>
    <r>
      <rPr>
        <i/>
        <sz val="11"/>
        <color theme="1"/>
        <rFont val="Calibri"/>
        <family val="2"/>
        <scheme val="minor"/>
      </rPr>
      <t xml:space="preserve">
• This NQTL is only applicable to the Prescription Drugs classification, so the remaining classifications are absent. </t>
    </r>
    <r>
      <rPr>
        <sz val="11"/>
        <color theme="1"/>
        <rFont val="Calibri"/>
        <family val="2"/>
        <scheme val="minor"/>
      </rPr>
      <t xml:space="preserve">
</t>
    </r>
  </si>
  <si>
    <t>Formulary Design</t>
  </si>
  <si>
    <t>Amerigroup’s P&amp;T Process is responsible for the development and review of the formulary decisions for its managed Medicaid and CHIP plans, including the point-of-sale clinical edit programs.  The formulary must be reviewed in its entirety at least annually. To accomplish this, the quarterly meetings of the P&amp;T process will include a review of several major drug therapeutic categories, for additions, changes or deletions. Full formulary review occurs each year.  The P&amp;T process consists of two (2) interdependent committees the Pharmacy and Therapeutics Committee (P&amp;T) and the Value Assessment Committee (VAC). The P&amp;T is presented therapeutic class reviews prepared by Clinical Pharmacy Policy staff.  Once a therapeutic class review has been approved by the P&amp;T, additional updates may be reviewed by the committee before the next annual review.  The VAC reviews drugs after the P&amp;T to review formulary placement recommendations, which will include clinical designations and clinical comments from the P&amp;T, membership impact and economic considerations.  New drugs will be considered non-formulary and may be available through the PA process until they are reviewed for formulary placement through the P&amp;T Process.  Notification of formulary changes will be sent to DCH as well as the Corporate Quality Improvement Council (QIC) for review and/or approval following the P&amp;T meeting.  Providers will be notified of formulary changes via blast fax, website or provider newsletters.  Members affected by formulary changes will be notified by Amerigroup at least thirty (30) days in advance of any formulary changes.  New strengths of a product already reviewed by the P&amp;T are added to the formulary by the pharmacy department without review of the P&amp;T.</t>
  </si>
  <si>
    <t>RX FORM 0201 Medicaid Formulary System Process</t>
  </si>
  <si>
    <t>Quantity Limits</t>
  </si>
  <si>
    <t>Maximum daily limit (MDL) is applied to the benefit following industry standards and FDA approved labeling as follows:
a) Refills limited to 90% of previous supply used for retail; 75% for specialty drugs
b) MDLs applied as listed in the product’s FDA-approved labeling
PA is required when any plan limitation (e.g., refill threshold or MDL) is exceeded.  The claims system provides for concurrent/prospective review of drug utilization including age-specific edits. The review includes screening for potential drug therapy problems due to therapeutic duplication, drug-disease contraindications, drug-drug interactions (including serious interactions with nonprescription or over-the-counter drugs), incorrect drug dosage or duration of drug treatment, drug-allergy interactions, early refill notification, maximum daily doses and excessive duration of treatment.</t>
  </si>
  <si>
    <t>RX BEN 0005 Health Plan Pharmacy Benefits; A02 Drug Use Evaluation</t>
  </si>
  <si>
    <t>Step Therapy Protocols</t>
  </si>
  <si>
    <t>Step therapy/Step protocol (ST)  requires the use of a clinically recognized first-line drug before approval of a more complex and often more expensive second-line drug where the safety, effectiveness and value has not been well established, is authorized.</t>
  </si>
  <si>
    <t>RX PA 0353  Step Therapy</t>
  </si>
  <si>
    <t>Potential for Off-Label Use</t>
  </si>
  <si>
    <t xml:space="preserve">Off-label drug use is considered medically necessary when all of the following conditions are met: 
1. The drug is approved by the FDA. AND 
2. The drug is being prescribed to treat a medical condition not listed in the product label and for which medical treatment is medically necessary. AND 
3. The prescribed drug use is supported in any one or more of the following:  
o American Hospital Formulary Service Drug Information® (AHFS® ); or 
o Thomson Reuters (Healthcare) Inc. DrugPoints® meeting each of the following: 
§ Strength of Recommendation Class I or IIa; and 
§ Strength of Evidence Category A or B; and 
§ Efficacy Class I or IIa ;or
o National Comprehensive Cancer Network (NCCN) Drug &amp; Biologics Compendium ™ Category of Evidence and Consensus 1 or 2A; or 
o Two articles from major scientific or medical peer-reviewed journals (excluding case reports, letters, posters, and abstracts), or published studies having validated and uncontested data, which support the proposed use for the specific medical condition as safe and effective. 
§ Examples of accepted journals include, but are not limited to, Journal of American Medical Association, New England Journal of Medicine, and Lancet. 
§ Accepted study designs include, but are not limited to, randomized, double blind, placebo controlled clinical trials.
• If the off-label drug use is determined to be medically necessary, its use shall also be determined to be "non-investigational" for the purposes of benefit determination.
</t>
  </si>
  <si>
    <t>RX FORM 0202 Off Label, Investigational/Experimental, and Emergency Use</t>
  </si>
  <si>
    <t>Clinical Efficacy</t>
  </si>
  <si>
    <t>The purpose of the Clinical Review Committee (CRC) as part of the P&amp;T process is to clinically review drugs for efficacy, safety, effectiveness, and clinical attributes in comparison to similar drugs within a therapeutic class or used to treat a particular condition with the main goal assign a clinical designation to each single-source brand product under review. These designations are determined through a rigorous review of clinically recognized and scientifically validated evidence.  The therapeutic class review include s a comparison of the efficacy as well as the type and frequency of side effects and potential drug interactions among alternative drug products.  Once a therapeutic class review has been approved by the P&amp;T, additional updates may be reviewed by the committee before the next annual review. The update may include, but is not limited to comprehensive research on the drugs based on clinically relevant new clinical trial information, new formulations, indications, safety, or efficacy information.</t>
  </si>
  <si>
    <t>High Cost</t>
  </si>
  <si>
    <t>RX PA 0351 Pharmacy Prior Authorization</t>
  </si>
  <si>
    <t>NQTL 5:</t>
  </si>
  <si>
    <t>Network Management - Network Status</t>
  </si>
  <si>
    <t>Network Status
Category</t>
  </si>
  <si>
    <r>
      <rPr>
        <b/>
        <i/>
        <sz val="11"/>
        <color rgb="FF38939B"/>
        <rFont val="Calibri"/>
        <family val="2"/>
        <scheme val="minor"/>
      </rPr>
      <t>Medical Management - Network Status</t>
    </r>
    <r>
      <rPr>
        <sz val="11"/>
        <color theme="1"/>
        <rFont val="Calibri"/>
        <family val="2"/>
        <scheme val="minor"/>
      </rPr>
      <t xml:space="preserve">
</t>
    </r>
    <r>
      <rPr>
        <b/>
        <sz val="11"/>
        <color rgb="FF38939B"/>
        <rFont val="Calibri"/>
        <family val="2"/>
        <scheme val="minor"/>
      </rPr>
      <t xml:space="preserve">
</t>
    </r>
    <r>
      <rPr>
        <b/>
        <i/>
        <sz val="11"/>
        <color rgb="FF38939B"/>
        <rFont val="Calibri"/>
        <family val="2"/>
        <scheme val="minor"/>
      </rPr>
      <t>Directions for Reporting</t>
    </r>
    <r>
      <rPr>
        <sz val="11"/>
        <color theme="1"/>
        <rFont val="Calibri"/>
        <family val="2"/>
        <scheme val="minor"/>
      </rPr>
      <t xml:space="preserve">
</t>
    </r>
    <r>
      <rPr>
        <i/>
        <sz val="11"/>
        <color theme="1"/>
        <rFont val="Calibri"/>
        <family val="2"/>
        <scheme val="minor"/>
      </rPr>
      <t xml:space="preserve">• For each category, describe the scope and process flow, including the factors considered and evidentiary standards utilized when applying the NQTL, in the summary columns.  
• Identify supporting documentation used to prepare response in the "Supporting Documentation" column.
</t>
    </r>
    <r>
      <rPr>
        <sz val="11"/>
        <color theme="1"/>
        <rFont val="Calibri"/>
        <family val="2"/>
        <scheme val="minor"/>
      </rPr>
      <t xml:space="preserve">
</t>
    </r>
  </si>
  <si>
    <t>In-Network Provider Admission Standards</t>
  </si>
  <si>
    <t>In-Network Establishing Charges and Rates</t>
  </si>
  <si>
    <t>Amerigroup develops standard reimbursement methodologies for Med/Surg at the enterprise level based on industry standard reimbursement methodologies for Med/Surg and Georgia Medicaid reimbursement methodologies. All reimbursement structures are governed by Amerigroup's PADU and reimbursement methodology policies.</t>
  </si>
  <si>
    <t>Amerigroup develops standard reimbursement methodologies for Mental Health/SUD at the enterprise level based on industry standard reimbursement methodologies for Mental Health/SUD and Georgia Medicaid reimbursement methodologies. All reimbursement structures are governed by Amerigroup's PADU and reimbursement methodology policies.</t>
  </si>
  <si>
    <t>Amerigroup PADU and Reimbursement methodology policies.</t>
  </si>
  <si>
    <t>Out-of-Network Provider Access Standards</t>
  </si>
  <si>
    <t>Out-of-Network Establishing Charges and Rates</t>
  </si>
  <si>
    <t>Network Limits: In-Network vs Out-of-Network</t>
  </si>
  <si>
    <t>Restrictions Based on Geographic Location, Facility Type, or Provider Specialty</t>
  </si>
  <si>
    <t>REPORTING: Claims</t>
  </si>
  <si>
    <t>Claim Adjudication</t>
  </si>
  <si>
    <t>Claim
Category</t>
  </si>
  <si>
    <t>Discuss any instances of disparity identified, 
or conclude that no instances of disparity were noted. If actions have been taken to address the instances of disparity, describe the actions and indicate the date on which action was taken.</t>
  </si>
  <si>
    <t>Amounts for Reporting Year</t>
  </si>
  <si>
    <r>
      <rPr>
        <b/>
        <i/>
        <sz val="11"/>
        <color rgb="FF38939B"/>
        <rFont val="Calibri"/>
        <family val="2"/>
        <scheme val="minor"/>
      </rPr>
      <t>Claim Adjudication</t>
    </r>
    <r>
      <rPr>
        <sz val="11"/>
        <color theme="1"/>
        <rFont val="Calibri"/>
        <family val="2"/>
        <scheme val="minor"/>
      </rPr>
      <t xml:space="preserve">
</t>
    </r>
    <r>
      <rPr>
        <b/>
        <sz val="11"/>
        <color rgb="FF38939B"/>
        <rFont val="Calibri"/>
        <family val="2"/>
        <scheme val="minor"/>
      </rPr>
      <t xml:space="preserve">
</t>
    </r>
    <r>
      <rPr>
        <b/>
        <i/>
        <sz val="11"/>
        <color rgb="FF38939B"/>
        <rFont val="Calibri"/>
        <family val="2"/>
        <scheme val="minor"/>
      </rPr>
      <t>Directions for Reporting</t>
    </r>
    <r>
      <rPr>
        <sz val="11"/>
        <color theme="1"/>
        <rFont val="Calibri"/>
        <family val="2"/>
        <scheme val="minor"/>
      </rPr>
      <t xml:space="preserve">
</t>
    </r>
    <r>
      <rPr>
        <i/>
        <sz val="11"/>
        <color theme="1"/>
        <rFont val="Calibri"/>
        <family val="2"/>
        <scheme val="minor"/>
      </rPr>
      <t xml:space="preserve">• For each category, provide totals or description for each item.  
• Identify supporting documentation used to prepare response in the "Supporting Documentation" column.
</t>
    </r>
    <r>
      <rPr>
        <sz val="11"/>
        <color theme="1"/>
        <rFont val="Calibri"/>
        <family val="2"/>
        <scheme val="minor"/>
      </rPr>
      <t xml:space="preserve">
</t>
    </r>
  </si>
  <si>
    <t>Total Count of Adjudicated Claims</t>
  </si>
  <si>
    <t>Clean Claim Processing Procedure - GA
Emergency Romm Service Reimnursement - GA</t>
  </si>
  <si>
    <t>Total Count of Paid Claims</t>
  </si>
  <si>
    <t>Total Count of Denied Claims</t>
  </si>
  <si>
    <t>Total Count of Complaints</t>
  </si>
  <si>
    <t>Provider Claim Payment Dispute Process</t>
  </si>
  <si>
    <t>Total Count of Appeals</t>
  </si>
  <si>
    <t>Total Count of Auto-Adjudicated Claims</t>
  </si>
  <si>
    <t>Average Number of Days to Adjudicate Claims Not Processed By Auto-Adjudication</t>
  </si>
  <si>
    <t>Count of Distinct Members Receiving Services</t>
  </si>
  <si>
    <t>Count of Prior Authorizations Requested</t>
  </si>
  <si>
    <t>2023 UM Program Description
RX PA 0351 Pharmacy Prior Authorization
GBD-UM-017 Pre-Certification of Requested Services - Core Process
GBD-HCM-004 Concurrent Review (Telephonic and On-Site) and On-site Review Protocol Process-Core Process
GBD-UM-017 Precertification of Requested Services - GA</t>
  </si>
  <si>
    <t>Count of Prior Authorizations Approved</t>
  </si>
  <si>
    <t>Count of Prior Authorizations Denied</t>
  </si>
  <si>
    <t>REPORTING: Provider Education</t>
  </si>
  <si>
    <t>Provider Education</t>
  </si>
  <si>
    <t>Education Category</t>
  </si>
  <si>
    <t>Details for Reporting Year</t>
  </si>
  <si>
    <r>
      <rPr>
        <b/>
        <i/>
        <sz val="11"/>
        <color rgb="FF38939B"/>
        <rFont val="Calibri"/>
        <family val="2"/>
        <scheme val="minor"/>
      </rPr>
      <t>Provider Education</t>
    </r>
    <r>
      <rPr>
        <sz val="11"/>
        <color theme="1"/>
        <rFont val="Calibri"/>
        <family val="2"/>
        <scheme val="minor"/>
      </rPr>
      <t xml:space="preserve">
</t>
    </r>
    <r>
      <rPr>
        <b/>
        <sz val="11"/>
        <color rgb="FF38939B"/>
        <rFont val="Calibri"/>
        <family val="2"/>
        <scheme val="minor"/>
      </rPr>
      <t xml:space="preserve">
</t>
    </r>
    <r>
      <rPr>
        <b/>
        <i/>
        <sz val="11"/>
        <color rgb="FF38939B"/>
        <rFont val="Calibri"/>
        <family val="2"/>
        <scheme val="minor"/>
      </rPr>
      <t>Directions for Reporting</t>
    </r>
    <r>
      <rPr>
        <sz val="11"/>
        <color theme="1"/>
        <rFont val="Calibri"/>
        <family val="2"/>
        <scheme val="minor"/>
      </rPr>
      <t xml:space="preserve">
</t>
    </r>
    <r>
      <rPr>
        <i/>
        <sz val="11"/>
        <color theme="1"/>
        <rFont val="Calibri"/>
        <family val="2"/>
        <scheme val="minor"/>
      </rPr>
      <t xml:space="preserve">• For each category, provide details or description for each item.  
• Identify supporting documentation used to prepare response in the "Supporting Documentation" column.
• For the "Mental Health/SUD" sections, in addition to any regular education, please also include responses related to any provider eductation performed that helped promote parity in the services. </t>
    </r>
  </si>
  <si>
    <t>Types of Education Performed</t>
  </si>
  <si>
    <t xml:space="preserve">Face to Face
Virtual 
Telephonic
Town Halls
Printed Collaterals </t>
  </si>
  <si>
    <t>Printed Collaterals</t>
  </si>
  <si>
    <t xml:space="preserve">Printed Collaterals </t>
  </si>
  <si>
    <t>Presentations
Printed Collateral
Attendance Sign In Sheets
Virtual Attendance Log</t>
  </si>
  <si>
    <t xml:space="preserve">General education events invites are distributed to the entire network with a plannned agenda and presentation materials that are applicable to entire network to include BH providers. </t>
  </si>
  <si>
    <t xml:space="preserve">No disparity identified. </t>
  </si>
  <si>
    <t>Types of Available Educational Resources</t>
  </si>
  <si>
    <t>Amerigroup Provider Manual and Quick Reference Guides</t>
  </si>
  <si>
    <t xml:space="preserve">Amerigroup Provider Manual and Quick Reference Guides
Amerigroup BH Provider Manual Addendum and BH Quick Reference Guide
Other printed Collaterals that better define documentation and coding requirements. </t>
  </si>
  <si>
    <t>All education resources are reviewed by a commmittee to ensure appropriateness and parity.</t>
  </si>
  <si>
    <t>Total Count of Email Campaigns</t>
  </si>
  <si>
    <t>Total Count of Telephone Campaigns</t>
  </si>
  <si>
    <t>Total Count of In-Person Education Opportunities</t>
  </si>
  <si>
    <t>Provider Visit Forms</t>
  </si>
  <si>
    <t>Network evaluation of providers by medicaid market</t>
  </si>
  <si>
    <t>Total Count of Virtual Education Opportunities</t>
  </si>
  <si>
    <t>4 annually</t>
  </si>
  <si>
    <t>Town Hall and other printed education collaterals</t>
  </si>
  <si>
    <t>Average appointment wait times for services from request to appointment day</t>
  </si>
  <si>
    <t>Percentage of providers not meeting appointment wait time standards identified in contract reference 4.8.19.2.</t>
  </si>
  <si>
    <t>Description of CMOs oversight of appointment wait time standards as identified in contract reference 4.8.19.2. (e.g., not to exceed 14 calendar days for routine PCP visits and mental health visits)</t>
  </si>
  <si>
    <t>Amerigroup has established comprehensive and consistent mechanisms to meet and establish access standards through appointment and after-hours surveys for all providers. Amerigroup monitors telephone access data ensuring compliance with regulatory and accreditation standards, identify opportunities for improvement and implement interventions where necessary.</t>
  </si>
  <si>
    <t>Amerigroup Policy - Appointment, After-Hours &amp; Telephonic Accessibility Standards - GA</t>
  </si>
  <si>
    <t>Education performed with providers related to appointment wait time standards</t>
  </si>
  <si>
    <t xml:space="preserve">Routine email and mail reminders
Periodic Provider Newsletter articles on Access &amp; Availability requirements. 
Providers who do not meet standards receive a phone education on the standards. 
Providers who fail to meet 2 consecutive quarters are placed on corrective action and receive an onsite education and continued monitoring. 
</t>
  </si>
  <si>
    <t xml:space="preserve">Printed collaterals of the Standards
Corrective Action Template
Failed Letter Template
</t>
  </si>
  <si>
    <t xml:space="preserve">Analysis each quarter to ensure 100% of the network is surveyed annually. </t>
  </si>
  <si>
    <t>Certification Statement</t>
  </si>
  <si>
    <t>By typing my name on this Georgia Families MHPAEA Reporting Tool, I hereby certify that I have reviewed the information contained in this workbook, and to the best of my knowledge the information is true, correct and in accordance with the instructions contained herein. In addition, the information reported is supported by the source documentation for the reporting period, which will be provided upon request.</t>
  </si>
  <si>
    <t>Furthermore, I acknowledge that compliance with MHPAEA requirements is solely the responsibility of the health plan.</t>
  </si>
  <si>
    <t>Christine M Bailey, MS LPC</t>
  </si>
  <si>
    <t>Manager Behavioral Health Services</t>
  </si>
  <si>
    <t>Name of Owner or Corporate Officer</t>
  </si>
  <si>
    <t>Job Title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</si>
</sst>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_);\(&quot;$&quot;#,##0\)"/>
    <numFmt numFmtId="7" formatCode="&quot;$&quot;#,##0.00_);\(&quot;$&quot;#,##0.00\)"/>
    <numFmt numFmtId="8" formatCode="&quot;$&quot;#,##0.00_);[Red]\(&quot;$&quot;#,##0.00\)"/>
    <numFmt numFmtId="44" formatCode="_(&quot;$&quot;* #,##0.00_);_(&quot;$&quot;* \(#,##0.00\);_(&quot;$&quot;* &quot;-&quot;??_);_(@_)"/>
  </numFmts>
  <fonts count="62" x14ac:knownFonts="1">
    <font>
      <sz val="11"/>
      <color theme="1"/>
      <name val="Calibri"/>
      <family val="2"/>
      <scheme val="minor"/>
    </font>
    <font>
      <b/>
      <sz val="11"/>
      <color theme="1"/>
      <name val="Calibri"/>
      <family val="2"/>
      <scheme val="minor"/>
    </font>
    <font>
      <b/>
      <sz val="14"/>
      <color theme="1"/>
      <name val="Calibri"/>
      <family val="2"/>
      <scheme val="minor"/>
    </font>
    <font>
      <b/>
      <u/>
      <sz val="11"/>
      <color theme="1"/>
      <name val="Calibri"/>
      <family val="2"/>
      <scheme val="minor"/>
    </font>
    <font>
      <b/>
      <sz val="20"/>
      <color theme="1"/>
      <name val="Calibri"/>
      <family val="2"/>
      <scheme val="minor"/>
    </font>
    <font>
      <b/>
      <sz val="9"/>
      <color theme="1"/>
      <name val="Calibri"/>
      <family val="2"/>
      <scheme val="minor"/>
    </font>
    <font>
      <b/>
      <i/>
      <sz val="11"/>
      <color theme="1"/>
      <name val="Calibri"/>
      <family val="2"/>
      <scheme val="minor"/>
    </font>
    <font>
      <b/>
      <sz val="11"/>
      <color rgb="FF38939B"/>
      <name val="Calibri"/>
      <family val="2"/>
      <scheme val="minor"/>
    </font>
    <font>
      <b/>
      <sz val="16"/>
      <color rgb="FF38939B"/>
      <name val="Calibri"/>
      <family val="2"/>
      <scheme val="minor"/>
    </font>
    <font>
      <i/>
      <sz val="11"/>
      <color theme="1"/>
      <name val="Calibri"/>
      <family val="2"/>
      <scheme val="minor"/>
    </font>
    <font>
      <b/>
      <sz val="11"/>
      <color theme="1"/>
      <name val="Calibri"/>
      <family val="2"/>
    </font>
    <font>
      <b/>
      <i/>
      <sz val="11"/>
      <color rgb="FF38939B"/>
      <name val="Calibri"/>
      <family val="2"/>
      <scheme val="minor"/>
    </font>
    <font>
      <b/>
      <sz val="11"/>
      <color rgb="FF7AC142"/>
      <name val="Calibri"/>
      <family val="2"/>
      <scheme val="minor"/>
    </font>
    <font>
      <b/>
      <u/>
      <sz val="11"/>
      <color theme="1"/>
      <name val="Calibri"/>
      <family val="2"/>
    </font>
    <font>
      <b/>
      <sz val="10"/>
      <color theme="1"/>
      <name val="Calibri"/>
      <family val="2"/>
      <scheme val="minor"/>
    </font>
    <font>
      <sz val="10"/>
      <color theme="1"/>
      <name val="Calibri"/>
      <family val="2"/>
      <scheme val="minor"/>
    </font>
    <font>
      <sz val="11"/>
      <name val="Calibri"/>
      <family val="2"/>
      <scheme val="minor"/>
    </font>
    <font>
      <sz val="10"/>
      <color theme="1"/>
      <name val="Arial"/>
      <family val="2"/>
    </font>
    <font>
      <sz val="11"/>
      <color theme="1"/>
      <name val="Arial"/>
      <family val="2"/>
    </font>
    <font>
      <sz val="10"/>
      <name val="Arial"/>
      <family val="2"/>
    </font>
    <font>
      <b/>
      <sz val="9"/>
      <color rgb="FFFF0000"/>
      <name val="Calibri"/>
      <family val="2"/>
      <scheme val="minor"/>
    </font>
    <font>
      <b/>
      <u/>
      <sz val="12"/>
      <color theme="1"/>
      <name val="Calibri"/>
      <family val="2"/>
      <scheme val="minor"/>
    </font>
    <font>
      <strike/>
      <sz val="11"/>
      <name val="Calibri"/>
      <family val="2"/>
      <scheme val="minor"/>
    </font>
    <font>
      <sz val="11"/>
      <color theme="1"/>
      <name val="Calibri"/>
      <family val="2"/>
      <scheme val="minor"/>
    </font>
    <font>
      <sz val="9"/>
      <color theme="1"/>
      <name val="Calibri"/>
      <family val="2"/>
      <scheme val="minor"/>
    </font>
    <font>
      <i/>
      <sz val="9"/>
      <color theme="1"/>
      <name val="Calibri"/>
      <family val="2"/>
      <scheme val="minor"/>
    </font>
    <font>
      <i/>
      <sz val="9"/>
      <color theme="1" tint="0.499984740745262"/>
      <name val="Calibri"/>
      <family val="2"/>
      <scheme val="minor"/>
    </font>
    <font>
      <b/>
      <sz val="11"/>
      <name val="Calibri"/>
      <family val="2"/>
      <scheme val="minor"/>
    </font>
    <font>
      <b/>
      <sz val="9"/>
      <name val="Calibri"/>
      <family val="2"/>
      <scheme val="minor"/>
    </font>
    <font>
      <b/>
      <sz val="12"/>
      <color theme="0" tint="-4.9989318521683403E-2"/>
      <name val="Calibri"/>
      <family val="2"/>
      <scheme val="minor"/>
    </font>
    <font>
      <sz val="9"/>
      <name val="Calibri"/>
      <family val="2"/>
      <scheme val="minor"/>
    </font>
    <font>
      <b/>
      <sz val="11"/>
      <color rgb="FFF8971D"/>
      <name val="Calibri"/>
      <family val="2"/>
      <scheme val="minor"/>
    </font>
    <font>
      <sz val="11"/>
      <color theme="1"/>
      <name val="Calibri"/>
      <family val="2"/>
    </font>
    <font>
      <sz val="11"/>
      <color rgb="FFC00000"/>
      <name val="Calibri"/>
      <family val="2"/>
      <scheme val="minor"/>
    </font>
    <font>
      <i/>
      <sz val="11"/>
      <name val="Calibri"/>
      <family val="2"/>
      <scheme val="minor"/>
    </font>
    <font>
      <i/>
      <sz val="9"/>
      <color rgb="FF38939B"/>
      <name val="Calibri"/>
      <family val="2"/>
      <scheme val="minor"/>
    </font>
    <font>
      <b/>
      <i/>
      <sz val="9"/>
      <color rgb="FFFF0000"/>
      <name val="Calibri"/>
      <family val="2"/>
      <scheme val="minor"/>
    </font>
    <font>
      <i/>
      <sz val="10"/>
      <color theme="1"/>
      <name val="Calibri"/>
      <family val="2"/>
      <scheme val="minor"/>
    </font>
    <font>
      <b/>
      <i/>
      <sz val="11"/>
      <color rgb="FF7AC142"/>
      <name val="Calibri"/>
      <family val="2"/>
      <scheme val="minor"/>
    </font>
    <font>
      <b/>
      <i/>
      <sz val="8"/>
      <color rgb="FFFF0000"/>
      <name val="Calibri"/>
      <family val="2"/>
      <scheme val="minor"/>
    </font>
    <font>
      <b/>
      <sz val="11"/>
      <color theme="0" tint="-0.499984740745262"/>
      <name val="Calibri"/>
      <family val="2"/>
      <scheme val="minor"/>
    </font>
    <font>
      <b/>
      <u/>
      <sz val="11"/>
      <name val="Calibri"/>
      <family val="2"/>
      <scheme val="minor"/>
    </font>
    <font>
      <i/>
      <sz val="10"/>
      <name val="Calibri"/>
      <family val="2"/>
      <scheme val="minor"/>
    </font>
    <font>
      <b/>
      <sz val="11"/>
      <color rgb="FF0000FF"/>
      <name val="Calibri"/>
      <family val="2"/>
      <scheme val="minor"/>
    </font>
    <font>
      <b/>
      <i/>
      <sz val="10"/>
      <color rgb="FFFF0000"/>
      <name val="Calibri"/>
      <family val="2"/>
      <scheme val="minor"/>
    </font>
    <font>
      <sz val="9"/>
      <color rgb="FF0000FF"/>
      <name val="Calibri"/>
      <family val="2"/>
      <scheme val="minor"/>
    </font>
    <font>
      <sz val="11"/>
      <color rgb="FF0000FF"/>
      <name val="Calibri"/>
      <family val="2"/>
      <scheme val="minor"/>
    </font>
    <font>
      <sz val="11"/>
      <color rgb="FFFF0000"/>
      <name val="Calibri"/>
      <family val="2"/>
      <scheme val="minor"/>
    </font>
    <font>
      <sz val="9"/>
      <color rgb="FFFF0000"/>
      <name val="Calibri"/>
      <family val="2"/>
      <scheme val="minor"/>
    </font>
    <font>
      <sz val="9"/>
      <color rgb="FFC00000"/>
      <name val="Calibri"/>
      <family val="2"/>
      <scheme val="minor"/>
    </font>
    <font>
      <b/>
      <u/>
      <sz val="11"/>
      <color rgb="FFC00000"/>
      <name val="Calibri"/>
      <family val="2"/>
      <scheme val="minor"/>
    </font>
    <font>
      <sz val="10"/>
      <color rgb="FFC00000"/>
      <name val="Calibri"/>
      <family val="2"/>
      <scheme val="minor"/>
    </font>
    <font>
      <b/>
      <sz val="11"/>
      <color rgb="FFC00000"/>
      <name val="Calibri"/>
      <family val="2"/>
      <scheme val="minor"/>
    </font>
    <font>
      <u/>
      <sz val="9"/>
      <color rgb="FFC00000"/>
      <name val="Calibri"/>
      <family val="2"/>
      <scheme val="minor"/>
    </font>
    <font>
      <sz val="10"/>
      <name val="Calibri"/>
      <family val="2"/>
      <scheme val="minor"/>
    </font>
    <font>
      <sz val="9"/>
      <color rgb="FF7030A0"/>
      <name val="Calibri"/>
      <family val="2"/>
      <scheme val="minor"/>
    </font>
    <font>
      <b/>
      <sz val="10"/>
      <color rgb="FFFF0000"/>
      <name val="Calibri"/>
      <family val="2"/>
      <scheme val="minor"/>
    </font>
    <font>
      <b/>
      <u/>
      <sz val="9"/>
      <color rgb="FFFF0000"/>
      <name val="Calibri"/>
      <family val="2"/>
      <scheme val="minor"/>
    </font>
    <font>
      <i/>
      <sz val="9"/>
      <color rgb="FF808080"/>
      <name val="Calibri"/>
      <family val="2"/>
      <scheme val="minor"/>
    </font>
    <font>
      <u/>
      <sz val="11"/>
      <color theme="10"/>
      <name val="Calibri"/>
      <family val="2"/>
      <scheme val="minor"/>
    </font>
    <font>
      <i/>
      <sz val="9"/>
      <color theme="0" tint="-0.34998626667073579"/>
      <name val="Calibri"/>
      <family val="2"/>
      <scheme val="minor"/>
    </font>
    <font>
      <u/>
      <sz val="11"/>
      <name val="Calibri"/>
      <family val="2"/>
      <scheme val="minor"/>
    </font>
  </fonts>
  <fills count="13">
    <fill>
      <patternFill patternType="none"/>
    </fill>
    <fill>
      <patternFill patternType="gray125"/>
    </fill>
    <fill>
      <patternFill patternType="solid">
        <fgColor theme="0" tint="-0.14999847407452621"/>
        <bgColor indexed="64"/>
      </patternFill>
    </fill>
    <fill>
      <patternFill patternType="solid">
        <fgColor rgb="FF9CC5CA"/>
        <bgColor indexed="64"/>
      </patternFill>
    </fill>
    <fill>
      <patternFill patternType="solid">
        <fgColor rgb="FFF8971D"/>
        <bgColor indexed="64"/>
      </patternFill>
    </fill>
    <fill>
      <patternFill patternType="solid">
        <fgColor rgb="FF7AC142"/>
        <bgColor indexed="64"/>
      </patternFill>
    </fill>
    <fill>
      <patternFill patternType="solid">
        <fgColor rgb="FFE2E2E2"/>
        <bgColor indexed="64"/>
      </patternFill>
    </fill>
    <fill>
      <patternFill patternType="solid">
        <fgColor rgb="FF38939B"/>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rgb="FFD9D9D9"/>
        <bgColor indexed="64"/>
      </patternFill>
    </fill>
    <fill>
      <patternFill patternType="solid">
        <fgColor rgb="FFFCE4D6"/>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top/>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dashed">
        <color indexed="64"/>
      </left>
      <right style="medium">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right style="medium">
        <color indexed="64"/>
      </right>
      <top style="dashed">
        <color indexed="64"/>
      </top>
      <bottom style="dashed">
        <color indexed="64"/>
      </bottom>
      <diagonal/>
    </border>
    <border>
      <left/>
      <right style="medium">
        <color indexed="64"/>
      </right>
      <top style="dashed">
        <color indexed="64"/>
      </top>
      <bottom/>
      <diagonal/>
    </border>
    <border>
      <left/>
      <right style="medium">
        <color indexed="64"/>
      </right>
      <top style="thin">
        <color indexed="64"/>
      </top>
      <bottom style="thin">
        <color indexed="64"/>
      </bottom>
      <diagonal/>
    </border>
    <border>
      <left style="dashed">
        <color auto="1"/>
      </left>
      <right style="dashed">
        <color auto="1"/>
      </right>
      <top style="dashed">
        <color auto="1"/>
      </top>
      <bottom/>
      <diagonal/>
    </border>
    <border>
      <left style="dashed">
        <color auto="1"/>
      </left>
      <right style="dashed">
        <color auto="1"/>
      </right>
      <top style="dashed">
        <color auto="1"/>
      </top>
      <bottom style="thin">
        <color indexed="64"/>
      </bottom>
      <diagonal/>
    </border>
    <border>
      <left style="dashed">
        <color indexed="64"/>
      </left>
      <right/>
      <top style="dashed">
        <color indexed="64"/>
      </top>
      <bottom style="thin">
        <color indexed="64"/>
      </bottom>
      <diagonal/>
    </border>
    <border>
      <left/>
      <right style="medium">
        <color indexed="64"/>
      </right>
      <top style="dashed">
        <color indexed="64"/>
      </top>
      <bottom style="thin">
        <color indexed="64"/>
      </bottom>
      <diagonal/>
    </border>
    <border>
      <left/>
      <right/>
      <top style="dashed">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style="dashed">
        <color auto="1"/>
      </left>
      <right style="dashed">
        <color auto="1"/>
      </right>
      <top/>
      <bottom style="thin">
        <color indexed="64"/>
      </bottom>
      <diagonal/>
    </border>
    <border>
      <left style="medium">
        <color indexed="64"/>
      </left>
      <right/>
      <top/>
      <bottom style="thick">
        <color indexed="64"/>
      </bottom>
      <diagonal/>
    </border>
    <border>
      <left/>
      <right style="thin">
        <color indexed="64"/>
      </right>
      <top/>
      <bottom style="thick">
        <color indexed="64"/>
      </bottom>
      <diagonal/>
    </border>
    <border>
      <left style="thin">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medium">
        <color indexed="64"/>
      </left>
      <right style="medium">
        <color indexed="64"/>
      </right>
      <top/>
      <bottom style="thick">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right style="thin">
        <color indexed="64"/>
      </right>
      <top/>
      <bottom style="thin">
        <color indexed="64"/>
      </bottom>
      <diagonal/>
    </border>
  </borders>
  <cellStyleXfs count="4">
    <xf numFmtId="0" fontId="0" fillId="0" borderId="0"/>
    <xf numFmtId="9" fontId="23" fillId="0" borderId="0" applyFont="0" applyFill="0" applyBorder="0" applyAlignment="0" applyProtection="0"/>
    <xf numFmtId="44" fontId="23" fillId="0" borderId="0" applyFont="0" applyFill="0" applyBorder="0" applyAlignment="0" applyProtection="0"/>
    <xf numFmtId="0" fontId="59" fillId="0" borderId="0" applyNumberFormat="0" applyFill="0" applyBorder="0" applyAlignment="0" applyProtection="0"/>
  </cellStyleXfs>
  <cellXfs count="522">
    <xf numFmtId="0" fontId="0" fillId="0" borderId="0" xfId="0"/>
    <xf numFmtId="0" fontId="1" fillId="0" borderId="0" xfId="0" applyFont="1"/>
    <xf numFmtId="0" fontId="2" fillId="0" borderId="0" xfId="0" applyFont="1"/>
    <xf numFmtId="0" fontId="4" fillId="0" borderId="0" xfId="0" applyFont="1"/>
    <xf numFmtId="0" fontId="3" fillId="0" borderId="0" xfId="0" applyFont="1"/>
    <xf numFmtId="0" fontId="1" fillId="0" borderId="0" xfId="0" quotePrefix="1" applyFont="1" applyAlignment="1">
      <alignment horizontal="center"/>
    </xf>
    <xf numFmtId="0" fontId="0" fillId="0" borderId="0" xfId="0" applyAlignment="1">
      <alignment horizontal="left" vertical="top" wrapText="1"/>
    </xf>
    <xf numFmtId="0" fontId="8" fillId="0" borderId="0" xfId="0" applyFont="1"/>
    <xf numFmtId="0" fontId="10" fillId="0" borderId="0" xfId="0" applyFont="1"/>
    <xf numFmtId="0" fontId="6" fillId="0" borderId="0" xfId="0" applyFont="1"/>
    <xf numFmtId="0" fontId="12" fillId="0" borderId="0" xfId="0" applyFont="1"/>
    <xf numFmtId="0" fontId="0" fillId="0" borderId="0" xfId="0" applyAlignment="1">
      <alignment vertical="top" wrapText="1"/>
    </xf>
    <xf numFmtId="0" fontId="13" fillId="0" borderId="0" xfId="0" applyFont="1"/>
    <xf numFmtId="0" fontId="1" fillId="0" borderId="0" xfId="0" applyFont="1" applyAlignment="1">
      <alignment horizontal="center"/>
    </xf>
    <xf numFmtId="0" fontId="14" fillId="0" borderId="6" xfId="0" applyFont="1" applyBorder="1"/>
    <xf numFmtId="0" fontId="14" fillId="0" borderId="7" xfId="0" applyFont="1" applyBorder="1"/>
    <xf numFmtId="0" fontId="14" fillId="0" borderId="8" xfId="0" applyFont="1" applyBorder="1"/>
    <xf numFmtId="0" fontId="14" fillId="3" borderId="6" xfId="0" applyFont="1" applyFill="1" applyBorder="1"/>
    <xf numFmtId="0" fontId="14" fillId="3" borderId="7" xfId="0" applyFont="1" applyFill="1" applyBorder="1"/>
    <xf numFmtId="0" fontId="14" fillId="5" borderId="6" xfId="0" applyFont="1" applyFill="1" applyBorder="1"/>
    <xf numFmtId="0" fontId="14" fillId="5" borderId="7" xfId="0" applyFont="1" applyFill="1" applyBorder="1"/>
    <xf numFmtId="0" fontId="14" fillId="4" borderId="9" xfId="0" applyFont="1" applyFill="1" applyBorder="1"/>
    <xf numFmtId="0" fontId="0" fillId="0" borderId="1" xfId="0" applyBorder="1" applyAlignment="1">
      <alignment horizontal="center"/>
    </xf>
    <xf numFmtId="0" fontId="16" fillId="0" borderId="0" xfId="0" applyFont="1"/>
    <xf numFmtId="0" fontId="16" fillId="0" borderId="0" xfId="0" quotePrefix="1" applyFont="1"/>
    <xf numFmtId="0" fontId="32" fillId="0" borderId="0" xfId="0" applyFont="1"/>
    <xf numFmtId="0" fontId="0" fillId="0" borderId="0" xfId="0" applyAlignment="1">
      <alignment wrapText="1"/>
    </xf>
    <xf numFmtId="0" fontId="9" fillId="0" borderId="0" xfId="0" applyFont="1"/>
    <xf numFmtId="0" fontId="1" fillId="0" borderId="2" xfId="0" applyFont="1" applyBorder="1"/>
    <xf numFmtId="0" fontId="5" fillId="0" borderId="2" xfId="0" applyFont="1" applyBorder="1"/>
    <xf numFmtId="0" fontId="33" fillId="0" borderId="0" xfId="0" applyFont="1"/>
    <xf numFmtId="0" fontId="38" fillId="0" borderId="0" xfId="0" applyFont="1" applyAlignment="1">
      <alignment horizontal="left"/>
    </xf>
    <xf numFmtId="0" fontId="14" fillId="5" borderId="7" xfId="0" applyFont="1" applyFill="1" applyBorder="1" applyAlignment="1">
      <alignment vertical="top"/>
    </xf>
    <xf numFmtId="0" fontId="0" fillId="0" borderId="0" xfId="0" applyAlignment="1">
      <alignment horizontal="center" vertical="top" wrapText="1"/>
    </xf>
    <xf numFmtId="0" fontId="3" fillId="0" borderId="0" xfId="0" applyFont="1" applyAlignment="1">
      <alignment horizontal="center" vertical="top"/>
    </xf>
    <xf numFmtId="0" fontId="0" fillId="0" borderId="0" xfId="0" applyAlignment="1">
      <alignment horizontal="left" vertical="top"/>
    </xf>
    <xf numFmtId="0" fontId="20" fillId="0" borderId="0" xfId="0" applyFont="1"/>
    <xf numFmtId="0" fontId="33" fillId="0" borderId="0" xfId="0" applyFont="1" applyAlignment="1">
      <alignment wrapText="1"/>
    </xf>
    <xf numFmtId="0" fontId="47" fillId="0" borderId="2" xfId="0" applyFont="1" applyBorder="1" applyAlignment="1">
      <alignment horizontal="center"/>
    </xf>
    <xf numFmtId="0" fontId="1" fillId="2" borderId="0" xfId="0" applyFont="1" applyFill="1" applyAlignment="1" applyProtection="1">
      <alignment horizontal="left" vertical="top" wrapText="1"/>
      <protection locked="0"/>
    </xf>
    <xf numFmtId="14" fontId="1" fillId="2" borderId="0" xfId="0" applyNumberFormat="1" applyFont="1" applyFill="1" applyAlignment="1" applyProtection="1">
      <alignment horizontal="left" vertical="top" wrapText="1"/>
      <protection locked="0"/>
    </xf>
    <xf numFmtId="0" fontId="60" fillId="0" borderId="0" xfId="0" applyFont="1" applyAlignment="1">
      <alignment horizontal="right"/>
    </xf>
    <xf numFmtId="0" fontId="2" fillId="0" borderId="0" xfId="0" applyFont="1" applyProtection="1">
      <protection hidden="1"/>
    </xf>
    <xf numFmtId="0" fontId="0" fillId="0" borderId="0" xfId="0" applyProtection="1">
      <protection hidden="1"/>
    </xf>
    <xf numFmtId="0" fontId="60" fillId="0" borderId="0" xfId="0" applyFont="1" applyAlignment="1" applyProtection="1">
      <alignment horizontal="right"/>
      <protection hidden="1"/>
    </xf>
    <xf numFmtId="0" fontId="4" fillId="0" borderId="0" xfId="0" applyFont="1" applyProtection="1">
      <protection hidden="1"/>
    </xf>
    <xf numFmtId="0" fontId="28" fillId="0" borderId="0" xfId="0" applyFont="1" applyAlignment="1" applyProtection="1">
      <alignment horizontal="left" vertical="top"/>
      <protection hidden="1"/>
    </xf>
    <xf numFmtId="0" fontId="8" fillId="0" borderId="0" xfId="0" applyFont="1" applyProtection="1">
      <protection hidden="1"/>
    </xf>
    <xf numFmtId="0" fontId="0" fillId="0" borderId="0" xfId="0" applyAlignment="1" applyProtection="1">
      <alignment wrapText="1"/>
      <protection hidden="1"/>
    </xf>
    <xf numFmtId="0" fontId="1" fillId="0" borderId="0" xfId="0" applyFont="1" applyProtection="1">
      <protection hidden="1"/>
    </xf>
    <xf numFmtId="0" fontId="1" fillId="0" borderId="0" xfId="0" applyFont="1" applyAlignment="1" applyProtection="1">
      <alignment horizontal="left"/>
      <protection hidden="1"/>
    </xf>
    <xf numFmtId="0" fontId="20" fillId="0" borderId="0" xfId="0" applyFont="1" applyAlignment="1" applyProtection="1">
      <alignment horizontal="left" vertical="top"/>
      <protection hidden="1"/>
    </xf>
    <xf numFmtId="0" fontId="3" fillId="8" borderId="33" xfId="0" applyFont="1" applyFill="1" applyBorder="1" applyProtection="1">
      <protection hidden="1"/>
    </xf>
    <xf numFmtId="0" fontId="0" fillId="8" borderId="39" xfId="0" applyFill="1" applyBorder="1" applyProtection="1">
      <protection hidden="1"/>
    </xf>
    <xf numFmtId="0" fontId="0" fillId="8" borderId="40" xfId="0" applyFill="1" applyBorder="1" applyProtection="1">
      <protection hidden="1"/>
    </xf>
    <xf numFmtId="0" fontId="37" fillId="8" borderId="11" xfId="0" applyFont="1" applyFill="1" applyBorder="1" applyAlignment="1" applyProtection="1">
      <alignment vertical="top"/>
      <protection hidden="1"/>
    </xf>
    <xf numFmtId="0" fontId="37" fillId="8" borderId="0" xfId="0" applyFont="1" applyFill="1" applyAlignment="1" applyProtection="1">
      <alignment vertical="top"/>
      <protection hidden="1"/>
    </xf>
    <xf numFmtId="0" fontId="37" fillId="8" borderId="13" xfId="0" applyFont="1" applyFill="1" applyBorder="1" applyAlignment="1" applyProtection="1">
      <alignment vertical="top"/>
      <protection hidden="1"/>
    </xf>
    <xf numFmtId="0" fontId="0" fillId="8" borderId="11" xfId="0" applyFill="1" applyBorder="1" applyProtection="1">
      <protection hidden="1"/>
    </xf>
    <xf numFmtId="0" fontId="0" fillId="8" borderId="0" xfId="0" applyFill="1" applyProtection="1">
      <protection hidden="1"/>
    </xf>
    <xf numFmtId="0" fontId="0" fillId="8" borderId="13" xfId="0" applyFill="1" applyBorder="1" applyProtection="1">
      <protection hidden="1"/>
    </xf>
    <xf numFmtId="0" fontId="1" fillId="8" borderId="11" xfId="0" applyFont="1" applyFill="1" applyBorder="1" applyProtection="1">
      <protection hidden="1"/>
    </xf>
    <xf numFmtId="0" fontId="1" fillId="8" borderId="0" xfId="0" applyFont="1" applyFill="1" applyProtection="1">
      <protection hidden="1"/>
    </xf>
    <xf numFmtId="0" fontId="1" fillId="11" borderId="1" xfId="0" applyFont="1" applyFill="1" applyBorder="1" applyAlignment="1" applyProtection="1">
      <alignment horizontal="center"/>
      <protection locked="0" hidden="1"/>
    </xf>
    <xf numFmtId="0" fontId="36" fillId="8" borderId="0" xfId="0" applyFont="1" applyFill="1" applyProtection="1">
      <protection hidden="1"/>
    </xf>
    <xf numFmtId="0" fontId="38" fillId="0" borderId="0" xfId="0" applyFont="1" applyProtection="1">
      <protection hidden="1"/>
    </xf>
    <xf numFmtId="0" fontId="1" fillId="8" borderId="0" xfId="0" applyFont="1" applyFill="1" applyAlignment="1" applyProtection="1">
      <alignment horizontal="center"/>
      <protection hidden="1"/>
    </xf>
    <xf numFmtId="0" fontId="1" fillId="8" borderId="14" xfId="0" applyFont="1" applyFill="1" applyBorder="1" applyProtection="1">
      <protection hidden="1"/>
    </xf>
    <xf numFmtId="0" fontId="1" fillId="8" borderId="10" xfId="0" applyFont="1" applyFill="1" applyBorder="1" applyProtection="1">
      <protection hidden="1"/>
    </xf>
    <xf numFmtId="0" fontId="0" fillId="8" borderId="10" xfId="0" applyFill="1" applyBorder="1" applyProtection="1">
      <protection hidden="1"/>
    </xf>
    <xf numFmtId="0" fontId="1" fillId="8" borderId="10" xfId="0" applyFont="1" applyFill="1" applyBorder="1" applyAlignment="1" applyProtection="1">
      <alignment horizontal="center"/>
      <protection hidden="1"/>
    </xf>
    <xf numFmtId="0" fontId="36" fillId="8" borderId="10" xfId="0" applyFont="1" applyFill="1" applyBorder="1" applyProtection="1">
      <protection hidden="1"/>
    </xf>
    <xf numFmtId="0" fontId="0" fillId="8" borderId="15" xfId="0" applyFill="1" applyBorder="1" applyProtection="1">
      <protection hidden="1"/>
    </xf>
    <xf numFmtId="0" fontId="1" fillId="0" borderId="11" xfId="0" applyFont="1" applyBorder="1" applyProtection="1">
      <protection hidden="1"/>
    </xf>
    <xf numFmtId="0" fontId="0" fillId="0" borderId="39" xfId="0" applyBorder="1" applyProtection="1">
      <protection hidden="1"/>
    </xf>
    <xf numFmtId="0" fontId="0" fillId="0" borderId="13" xfId="0" applyBorder="1" applyProtection="1">
      <protection hidden="1"/>
    </xf>
    <xf numFmtId="0" fontId="25" fillId="0" borderId="0" xfId="0" applyFont="1" applyProtection="1">
      <protection hidden="1"/>
    </xf>
    <xf numFmtId="0" fontId="1" fillId="0" borderId="0" xfId="0" applyFont="1" applyAlignment="1" applyProtection="1">
      <alignment horizontal="center"/>
      <protection hidden="1"/>
    </xf>
    <xf numFmtId="0" fontId="1" fillId="0" borderId="13" xfId="0" applyFont="1" applyBorder="1" applyAlignment="1" applyProtection="1">
      <alignment horizontal="center"/>
      <protection hidden="1"/>
    </xf>
    <xf numFmtId="0" fontId="1" fillId="0" borderId="0" xfId="0" applyFont="1" applyAlignment="1" applyProtection="1">
      <alignment horizontal="center" wrapText="1"/>
      <protection hidden="1"/>
    </xf>
    <xf numFmtId="0" fontId="1" fillId="0" borderId="13" xfId="0" applyFont="1" applyBorder="1" applyAlignment="1" applyProtection="1">
      <alignment horizontal="center" wrapText="1"/>
      <protection hidden="1"/>
    </xf>
    <xf numFmtId="0" fontId="1" fillId="0" borderId="2" xfId="0" applyFont="1" applyBorder="1" applyAlignment="1" applyProtection="1">
      <alignment horizontal="left" vertical="top"/>
      <protection hidden="1"/>
    </xf>
    <xf numFmtId="0" fontId="1" fillId="0" borderId="2" xfId="0" applyFont="1" applyBorder="1" applyAlignment="1" applyProtection="1">
      <alignment horizontal="center" wrapText="1"/>
      <protection hidden="1"/>
    </xf>
    <xf numFmtId="0" fontId="0" fillId="0" borderId="2" xfId="0" applyBorder="1" applyProtection="1">
      <protection hidden="1"/>
    </xf>
    <xf numFmtId="0" fontId="1" fillId="0" borderId="2" xfId="0" applyFont="1" applyBorder="1" applyAlignment="1" applyProtection="1">
      <alignment horizontal="center"/>
      <protection hidden="1"/>
    </xf>
    <xf numFmtId="0" fontId="24" fillId="0" borderId="2" xfId="0" applyFont="1" applyBorder="1" applyAlignment="1" applyProtection="1">
      <alignment horizontal="center" wrapText="1"/>
      <protection hidden="1"/>
    </xf>
    <xf numFmtId="0" fontId="59" fillId="0" borderId="12" xfId="3" applyBorder="1" applyAlignment="1" applyProtection="1">
      <alignment horizontal="center" wrapText="1"/>
      <protection hidden="1"/>
    </xf>
    <xf numFmtId="0" fontId="6" fillId="0" borderId="0" xfId="0" applyFont="1" applyAlignment="1" applyProtection="1">
      <alignment horizontal="left"/>
      <protection hidden="1"/>
    </xf>
    <xf numFmtId="0" fontId="24" fillId="0" borderId="0" xfId="0" applyFont="1" applyAlignment="1" applyProtection="1">
      <alignment horizontal="center" wrapText="1"/>
      <protection hidden="1"/>
    </xf>
    <xf numFmtId="0" fontId="24" fillId="0" borderId="13" xfId="0" applyFont="1" applyBorder="1" applyAlignment="1" applyProtection="1">
      <alignment horizontal="center" wrapText="1"/>
      <protection hidden="1"/>
    </xf>
    <xf numFmtId="9" fontId="0" fillId="0" borderId="0" xfId="1" applyFont="1" applyBorder="1" applyProtection="1">
      <protection hidden="1"/>
    </xf>
    <xf numFmtId="9" fontId="0" fillId="0" borderId="0" xfId="1" applyFont="1" applyBorder="1" applyAlignment="1" applyProtection="1">
      <alignment horizontal="center"/>
      <protection hidden="1"/>
    </xf>
    <xf numFmtId="0" fontId="3" fillId="0" borderId="11" xfId="0" applyFont="1" applyBorder="1" applyProtection="1">
      <protection hidden="1"/>
    </xf>
    <xf numFmtId="0" fontId="1" fillId="0" borderId="11" xfId="0" applyFont="1" applyBorder="1" applyAlignment="1" applyProtection="1">
      <alignment horizontal="center"/>
      <protection hidden="1"/>
    </xf>
    <xf numFmtId="0" fontId="21" fillId="0" borderId="14" xfId="0" applyFont="1" applyBorder="1" applyProtection="1">
      <protection hidden="1"/>
    </xf>
    <xf numFmtId="0" fontId="0" fillId="0" borderId="10" xfId="0" applyBorder="1" applyProtection="1">
      <protection hidden="1"/>
    </xf>
    <xf numFmtId="9" fontId="0" fillId="0" borderId="10" xfId="1" applyFont="1" applyBorder="1" applyAlignment="1" applyProtection="1">
      <alignment horizontal="center"/>
      <protection hidden="1"/>
    </xf>
    <xf numFmtId="0" fontId="0" fillId="0" borderId="15" xfId="0" applyBorder="1" applyProtection="1">
      <protection hidden="1"/>
    </xf>
    <xf numFmtId="0" fontId="21" fillId="0" borderId="0" xfId="0" applyFont="1" applyProtection="1">
      <protection hidden="1"/>
    </xf>
    <xf numFmtId="9" fontId="0" fillId="0" borderId="0" xfId="1" applyFont="1" applyAlignment="1" applyProtection="1">
      <alignment horizontal="center"/>
      <protection hidden="1"/>
    </xf>
    <xf numFmtId="9" fontId="0" fillId="0" borderId="12" xfId="0" applyNumberFormat="1" applyBorder="1" applyProtection="1">
      <protection hidden="1"/>
    </xf>
    <xf numFmtId="9" fontId="0" fillId="0" borderId="13" xfId="0" applyNumberFormat="1" applyBorder="1" applyProtection="1">
      <protection hidden="1"/>
    </xf>
    <xf numFmtId="0" fontId="25" fillId="0" borderId="0" xfId="0" applyFont="1" applyAlignment="1" applyProtection="1">
      <alignment horizontal="right"/>
      <protection hidden="1"/>
    </xf>
    <xf numFmtId="0" fontId="0" fillId="0" borderId="0" xfId="0" applyAlignment="1" applyProtection="1">
      <alignment horizontal="left"/>
      <protection hidden="1"/>
    </xf>
    <xf numFmtId="0" fontId="0" fillId="0" borderId="13" xfId="0" applyBorder="1" applyAlignment="1" applyProtection="1">
      <alignment horizontal="left"/>
      <protection hidden="1"/>
    </xf>
    <xf numFmtId="0" fontId="0" fillId="0" borderId="11" xfId="0" applyBorder="1" applyProtection="1">
      <protection hidden="1"/>
    </xf>
    <xf numFmtId="0" fontId="12" fillId="0" borderId="0" xfId="0" applyFont="1" applyAlignment="1" applyProtection="1">
      <alignment horizontal="center" wrapText="1"/>
      <protection hidden="1"/>
    </xf>
    <xf numFmtId="0" fontId="31" fillId="0" borderId="0" xfId="0" applyFont="1" applyAlignment="1" applyProtection="1">
      <alignment horizontal="center" wrapText="1"/>
      <protection hidden="1"/>
    </xf>
    <xf numFmtId="0" fontId="1" fillId="0" borderId="2" xfId="0" applyFont="1" applyBorder="1" applyAlignment="1" applyProtection="1">
      <alignment horizontal="left"/>
      <protection hidden="1"/>
    </xf>
    <xf numFmtId="0" fontId="24" fillId="0" borderId="12" xfId="0" applyFont="1" applyBorder="1" applyAlignment="1" applyProtection="1">
      <alignment horizontal="center" wrapText="1"/>
      <protection hidden="1"/>
    </xf>
    <xf numFmtId="0" fontId="5" fillId="0" borderId="11" xfId="0" applyFont="1" applyBorder="1" applyAlignment="1" applyProtection="1">
      <alignment horizontal="center" vertical="top"/>
      <protection hidden="1"/>
    </xf>
    <xf numFmtId="0" fontId="0" fillId="0" borderId="0" xfId="0" applyAlignment="1" applyProtection="1">
      <alignment horizontal="left" vertical="top" wrapText="1"/>
      <protection hidden="1"/>
    </xf>
    <xf numFmtId="0" fontId="16" fillId="0" borderId="0" xfId="0" applyFont="1" applyAlignment="1" applyProtection="1">
      <alignment horizontal="left" vertical="top"/>
      <protection hidden="1"/>
    </xf>
    <xf numFmtId="0" fontId="0" fillId="0" borderId="0" xfId="0" applyAlignment="1" applyProtection="1">
      <alignment horizontal="left" vertical="top"/>
      <protection hidden="1"/>
    </xf>
    <xf numFmtId="44" fontId="0" fillId="0" borderId="0" xfId="0" applyNumberFormat="1" applyAlignment="1" applyProtection="1">
      <alignment horizontal="left" vertical="top"/>
      <protection hidden="1"/>
    </xf>
    <xf numFmtId="44" fontId="15" fillId="0" borderId="0" xfId="0" applyNumberFormat="1" applyFont="1" applyAlignment="1" applyProtection="1">
      <alignment horizontal="left" vertical="top" wrapText="1"/>
      <protection hidden="1"/>
    </xf>
    <xf numFmtId="44" fontId="15" fillId="0" borderId="13" xfId="0" applyNumberFormat="1" applyFont="1" applyBorder="1" applyAlignment="1" applyProtection="1">
      <alignment horizontal="left" vertical="top" wrapText="1"/>
      <protection hidden="1"/>
    </xf>
    <xf numFmtId="0" fontId="0" fillId="0" borderId="0" xfId="0" applyAlignment="1" applyProtection="1">
      <alignment horizontal="left" vertical="center"/>
      <protection hidden="1"/>
    </xf>
    <xf numFmtId="0" fontId="24" fillId="0" borderId="0" xfId="0" applyFont="1" applyAlignment="1" applyProtection="1">
      <alignment horizontal="left" vertical="center"/>
      <protection hidden="1"/>
    </xf>
    <xf numFmtId="0" fontId="22" fillId="0" borderId="0" xfId="0" applyFont="1" applyAlignment="1" applyProtection="1">
      <alignment horizontal="left" vertical="top"/>
      <protection hidden="1"/>
    </xf>
    <xf numFmtId="0" fontId="0" fillId="0" borderId="14" xfId="0" applyBorder="1" applyProtection="1">
      <protection hidden="1"/>
    </xf>
    <xf numFmtId="0" fontId="50" fillId="0" borderId="0" xfId="0" applyFont="1" applyProtection="1">
      <protection hidden="1"/>
    </xf>
    <xf numFmtId="0" fontId="33" fillId="0" borderId="0" xfId="0" applyFont="1" applyProtection="1">
      <protection hidden="1"/>
    </xf>
    <xf numFmtId="0" fontId="51" fillId="0" borderId="0" xfId="0" applyFont="1" applyProtection="1">
      <protection hidden="1"/>
    </xf>
    <xf numFmtId="0" fontId="52" fillId="0" borderId="0" xfId="0" applyFont="1" applyAlignment="1" applyProtection="1">
      <alignment horizontal="left"/>
      <protection hidden="1"/>
    </xf>
    <xf numFmtId="0" fontId="51" fillId="0" borderId="0" xfId="0" applyFont="1" applyAlignment="1" applyProtection="1">
      <alignment horizontal="left"/>
      <protection hidden="1"/>
    </xf>
    <xf numFmtId="0" fontId="37" fillId="8" borderId="0" xfId="0" applyFont="1" applyFill="1" applyAlignment="1" applyProtection="1">
      <alignment vertical="top" wrapText="1"/>
      <protection hidden="1"/>
    </xf>
    <xf numFmtId="0" fontId="37" fillId="8" borderId="13" xfId="0" applyFont="1" applyFill="1" applyBorder="1" applyAlignment="1" applyProtection="1">
      <alignment vertical="top" wrapText="1"/>
      <protection hidden="1"/>
    </xf>
    <xf numFmtId="0" fontId="27" fillId="11" borderId="1" xfId="0" applyFont="1" applyFill="1" applyBorder="1" applyAlignment="1" applyProtection="1">
      <alignment horizontal="center"/>
      <protection locked="0" hidden="1"/>
    </xf>
    <xf numFmtId="0" fontId="16" fillId="8" borderId="13" xfId="0" applyFont="1" applyFill="1" applyBorder="1" applyProtection="1">
      <protection hidden="1"/>
    </xf>
    <xf numFmtId="0" fontId="27" fillId="8" borderId="0" xfId="0" applyFont="1" applyFill="1" applyAlignment="1" applyProtection="1">
      <alignment horizontal="center"/>
      <protection hidden="1"/>
    </xf>
    <xf numFmtId="0" fontId="20" fillId="0" borderId="0" xfId="0" applyFont="1" applyProtection="1">
      <protection hidden="1"/>
    </xf>
    <xf numFmtId="0" fontId="55" fillId="0" borderId="0" xfId="0" applyFont="1" applyProtection="1">
      <protection hidden="1"/>
    </xf>
    <xf numFmtId="0" fontId="36" fillId="8" borderId="15" xfId="0" applyFont="1" applyFill="1" applyBorder="1" applyProtection="1">
      <protection hidden="1"/>
    </xf>
    <xf numFmtId="0" fontId="1" fillId="0" borderId="12" xfId="0" applyFont="1" applyBorder="1" applyAlignment="1" applyProtection="1">
      <alignment horizontal="center" wrapText="1"/>
      <protection hidden="1"/>
    </xf>
    <xf numFmtId="0" fontId="53" fillId="0" borderId="0" xfId="0" applyFont="1" applyProtection="1">
      <protection hidden="1"/>
    </xf>
    <xf numFmtId="0" fontId="27" fillId="0" borderId="11" xfId="0" applyFont="1" applyBorder="1" applyProtection="1">
      <protection hidden="1"/>
    </xf>
    <xf numFmtId="0" fontId="1" fillId="0" borderId="0" xfId="0" applyFont="1" applyAlignment="1" applyProtection="1">
      <alignment horizontal="left" vertical="top"/>
      <protection hidden="1"/>
    </xf>
    <xf numFmtId="0" fontId="49" fillId="0" borderId="0" xfId="0" applyFont="1" applyProtection="1">
      <protection hidden="1"/>
    </xf>
    <xf numFmtId="3" fontId="16" fillId="0" borderId="0" xfId="0" applyNumberFormat="1" applyFont="1" applyAlignment="1" applyProtection="1">
      <alignment horizontal="right" vertical="top"/>
      <protection hidden="1"/>
    </xf>
    <xf numFmtId="3" fontId="0" fillId="0" borderId="0" xfId="0" applyNumberFormat="1" applyAlignment="1" applyProtection="1">
      <alignment horizontal="right" vertical="top"/>
      <protection hidden="1"/>
    </xf>
    <xf numFmtId="3" fontId="0" fillId="0" borderId="13" xfId="0" applyNumberFormat="1" applyBorder="1" applyAlignment="1" applyProtection="1">
      <alignment horizontal="right" vertical="top"/>
      <protection hidden="1"/>
    </xf>
    <xf numFmtId="0" fontId="24" fillId="0" borderId="0" xfId="0" applyFont="1" applyAlignment="1" applyProtection="1">
      <alignment vertical="center"/>
      <protection hidden="1"/>
    </xf>
    <xf numFmtId="44" fontId="0" fillId="0" borderId="0" xfId="2" applyFont="1" applyBorder="1" applyAlignment="1" applyProtection="1">
      <alignment horizontal="right"/>
      <protection hidden="1"/>
    </xf>
    <xf numFmtId="44" fontId="0" fillId="0" borderId="0" xfId="0" applyNumberFormat="1" applyAlignment="1" applyProtection="1">
      <alignment horizontal="right"/>
      <protection hidden="1"/>
    </xf>
    <xf numFmtId="44" fontId="0" fillId="0" borderId="53" xfId="2" applyFont="1" applyBorder="1" applyAlignment="1" applyProtection="1">
      <alignment horizontal="right"/>
      <protection hidden="1"/>
    </xf>
    <xf numFmtId="3" fontId="22" fillId="0" borderId="0" xfId="0" applyNumberFormat="1" applyFont="1" applyAlignment="1" applyProtection="1">
      <alignment horizontal="right" vertical="top"/>
      <protection hidden="1"/>
    </xf>
    <xf numFmtId="44" fontId="0" fillId="0" borderId="0" xfId="2" applyFont="1" applyFill="1" applyBorder="1" applyAlignment="1" applyProtection="1">
      <alignment horizontal="right" vertical="top"/>
      <protection hidden="1"/>
    </xf>
    <xf numFmtId="44" fontId="0" fillId="0" borderId="13" xfId="2" applyFont="1" applyFill="1" applyBorder="1" applyAlignment="1" applyProtection="1">
      <alignment horizontal="right" vertical="top"/>
      <protection hidden="1"/>
    </xf>
    <xf numFmtId="44" fontId="0" fillId="0" borderId="13" xfId="2" applyFont="1" applyBorder="1" applyAlignment="1" applyProtection="1">
      <alignment horizontal="right"/>
      <protection hidden="1"/>
    </xf>
    <xf numFmtId="9" fontId="0" fillId="0" borderId="13" xfId="1" applyFont="1" applyBorder="1" applyAlignment="1" applyProtection="1">
      <alignment horizontal="center"/>
      <protection hidden="1"/>
    </xf>
    <xf numFmtId="9" fontId="5" fillId="0" borderId="2" xfId="1" applyFont="1" applyBorder="1" applyAlignment="1" applyProtection="1">
      <alignment horizontal="center" vertical="center"/>
      <protection hidden="1"/>
    </xf>
    <xf numFmtId="9" fontId="5" fillId="0" borderId="12" xfId="1" applyFont="1" applyBorder="1" applyAlignment="1" applyProtection="1">
      <alignment horizontal="center" vertical="center"/>
      <protection hidden="1"/>
    </xf>
    <xf numFmtId="9" fontId="5" fillId="0" borderId="0" xfId="1" applyFont="1" applyBorder="1" applyAlignment="1" applyProtection="1">
      <alignment horizontal="center" vertical="center"/>
      <protection hidden="1"/>
    </xf>
    <xf numFmtId="0" fontId="5" fillId="0" borderId="0" xfId="0" applyFont="1" applyAlignment="1" applyProtection="1">
      <alignment horizontal="right"/>
      <protection hidden="1"/>
    </xf>
    <xf numFmtId="0" fontId="24" fillId="0" borderId="13" xfId="0" applyFont="1" applyBorder="1" applyAlignment="1" applyProtection="1">
      <alignment vertical="center"/>
      <protection hidden="1"/>
    </xf>
    <xf numFmtId="0" fontId="24" fillId="0" borderId="0" xfId="0" applyFont="1" applyProtection="1">
      <protection hidden="1"/>
    </xf>
    <xf numFmtId="9" fontId="1" fillId="0" borderId="0" xfId="1" applyFont="1" applyBorder="1" applyAlignment="1" applyProtection="1">
      <alignment horizontal="center"/>
      <protection hidden="1"/>
    </xf>
    <xf numFmtId="9" fontId="1" fillId="0" borderId="13" xfId="1" applyFont="1" applyBorder="1" applyAlignment="1" applyProtection="1">
      <alignment horizontal="center"/>
      <protection hidden="1"/>
    </xf>
    <xf numFmtId="0" fontId="1" fillId="0" borderId="2" xfId="0" applyFont="1" applyBorder="1" applyProtection="1">
      <protection hidden="1"/>
    </xf>
    <xf numFmtId="0" fontId="5" fillId="0" borderId="2" xfId="0" applyFont="1" applyBorder="1" applyAlignment="1" applyProtection="1">
      <alignment horizontal="center"/>
      <protection hidden="1"/>
    </xf>
    <xf numFmtId="9" fontId="1" fillId="0" borderId="2" xfId="1" applyFont="1" applyBorder="1" applyAlignment="1" applyProtection="1">
      <alignment horizontal="center"/>
      <protection hidden="1"/>
    </xf>
    <xf numFmtId="0" fontId="35" fillId="0" borderId="0" xfId="0" applyFont="1" applyProtection="1">
      <protection hidden="1"/>
    </xf>
    <xf numFmtId="0" fontId="0" fillId="0" borderId="0" xfId="0" applyAlignment="1" applyProtection="1">
      <alignment horizontal="right"/>
      <protection hidden="1"/>
    </xf>
    <xf numFmtId="44" fontId="16" fillId="0" borderId="1" xfId="0" applyNumberFormat="1" applyFont="1" applyBorder="1" applyAlignment="1" applyProtection="1">
      <alignment horizontal="right" vertical="top"/>
      <protection hidden="1"/>
    </xf>
    <xf numFmtId="9" fontId="0" fillId="0" borderId="0" xfId="1" applyFont="1" applyBorder="1" applyAlignment="1" applyProtection="1">
      <alignment horizontal="right"/>
      <protection hidden="1"/>
    </xf>
    <xf numFmtId="9" fontId="0" fillId="0" borderId="13" xfId="1" applyFont="1" applyFill="1" applyBorder="1" applyAlignment="1" applyProtection="1">
      <alignment horizontal="center"/>
      <protection hidden="1"/>
    </xf>
    <xf numFmtId="44" fontId="16" fillId="0" borderId="1" xfId="2" applyFont="1" applyFill="1" applyBorder="1" applyAlignment="1" applyProtection="1">
      <alignment horizontal="right" vertical="top"/>
      <protection hidden="1"/>
    </xf>
    <xf numFmtId="0" fontId="35" fillId="0" borderId="10" xfId="0" applyFont="1" applyBorder="1" applyProtection="1">
      <protection hidden="1"/>
    </xf>
    <xf numFmtId="3" fontId="16" fillId="0" borderId="10" xfId="0" applyNumberFormat="1" applyFont="1" applyBorder="1" applyAlignment="1" applyProtection="1">
      <alignment horizontal="right" vertical="top"/>
      <protection hidden="1"/>
    </xf>
    <xf numFmtId="9" fontId="0" fillId="0" borderId="10" xfId="1" applyFont="1" applyBorder="1" applyProtection="1">
      <protection hidden="1"/>
    </xf>
    <xf numFmtId="9" fontId="0" fillId="0" borderId="15" xfId="1" applyFont="1" applyBorder="1" applyAlignment="1" applyProtection="1">
      <alignment horizontal="center"/>
      <protection hidden="1"/>
    </xf>
    <xf numFmtId="0" fontId="22" fillId="0" borderId="13" xfId="0" applyFont="1" applyBorder="1" applyAlignment="1" applyProtection="1">
      <alignment horizontal="left" vertical="top"/>
      <protection hidden="1"/>
    </xf>
    <xf numFmtId="0" fontId="1" fillId="0" borderId="10" xfId="0" applyFont="1" applyBorder="1" applyAlignment="1" applyProtection="1">
      <alignment horizontal="left" vertical="top"/>
      <protection hidden="1"/>
    </xf>
    <xf numFmtId="0" fontId="22" fillId="0" borderId="10" xfId="0" applyFont="1" applyBorder="1" applyAlignment="1" applyProtection="1">
      <alignment horizontal="left" vertical="top"/>
      <protection hidden="1"/>
    </xf>
    <xf numFmtId="0" fontId="0" fillId="0" borderId="15" xfId="0" applyBorder="1" applyAlignment="1" applyProtection="1">
      <alignment horizontal="left" vertical="top"/>
      <protection hidden="1"/>
    </xf>
    <xf numFmtId="0" fontId="57" fillId="0" borderId="0" xfId="0" applyFont="1" applyProtection="1">
      <protection hidden="1"/>
    </xf>
    <xf numFmtId="0" fontId="20" fillId="0" borderId="0" xfId="0" quotePrefix="1" applyFont="1" applyProtection="1">
      <protection hidden="1"/>
    </xf>
    <xf numFmtId="0" fontId="48" fillId="0" borderId="0" xfId="0" applyFont="1" applyProtection="1">
      <protection hidden="1"/>
    </xf>
    <xf numFmtId="0" fontId="0" fillId="0" borderId="0" xfId="1" applyNumberFormat="1" applyFont="1" applyBorder="1" applyAlignment="1" applyProtection="1">
      <alignment horizontal="center"/>
      <protection hidden="1"/>
    </xf>
    <xf numFmtId="0" fontId="1" fillId="0" borderId="2" xfId="0" applyFont="1" applyBorder="1" applyAlignment="1" applyProtection="1">
      <alignment horizontal="left" wrapText="1"/>
      <protection hidden="1"/>
    </xf>
    <xf numFmtId="44" fontId="0" fillId="0" borderId="0" xfId="0" applyNumberFormat="1" applyProtection="1">
      <protection hidden="1"/>
    </xf>
    <xf numFmtId="0" fontId="36" fillId="0" borderId="10" xfId="0" applyFont="1" applyBorder="1" applyProtection="1">
      <protection hidden="1"/>
    </xf>
    <xf numFmtId="9" fontId="5" fillId="0" borderId="13" xfId="1" applyFont="1" applyBorder="1" applyAlignment="1" applyProtection="1">
      <alignment horizontal="center" vertical="center"/>
      <protection hidden="1"/>
    </xf>
    <xf numFmtId="0" fontId="49" fillId="0" borderId="0" xfId="0" applyFont="1" applyAlignment="1" applyProtection="1">
      <alignment horizontal="left"/>
      <protection hidden="1"/>
    </xf>
    <xf numFmtId="44" fontId="16" fillId="0" borderId="5" xfId="2" applyFont="1" applyFill="1" applyBorder="1" applyAlignment="1" applyProtection="1">
      <alignment horizontal="right" vertical="top"/>
      <protection hidden="1"/>
    </xf>
    <xf numFmtId="44" fontId="16" fillId="0" borderId="0" xfId="2" applyFont="1" applyFill="1" applyBorder="1" applyAlignment="1" applyProtection="1">
      <alignment horizontal="right" vertical="top"/>
      <protection hidden="1"/>
    </xf>
    <xf numFmtId="0" fontId="41" fillId="8" borderId="33" xfId="0" applyFont="1" applyFill="1" applyBorder="1" applyProtection="1">
      <protection hidden="1"/>
    </xf>
    <xf numFmtId="0" fontId="16" fillId="8" borderId="39" xfId="0" applyFont="1" applyFill="1" applyBorder="1" applyProtection="1">
      <protection hidden="1"/>
    </xf>
    <xf numFmtId="0" fontId="16" fillId="8" borderId="40" xfId="0" applyFont="1" applyFill="1" applyBorder="1" applyProtection="1">
      <protection hidden="1"/>
    </xf>
    <xf numFmtId="0" fontId="42" fillId="8" borderId="11" xfId="0" applyFont="1" applyFill="1" applyBorder="1" applyAlignment="1" applyProtection="1">
      <alignment vertical="top"/>
      <protection hidden="1"/>
    </xf>
    <xf numFmtId="0" fontId="42" fillId="8" borderId="0" xfId="0" applyFont="1" applyFill="1" applyAlignment="1" applyProtection="1">
      <alignment vertical="top" wrapText="1"/>
      <protection hidden="1"/>
    </xf>
    <xf numFmtId="0" fontId="42" fillId="8" borderId="13" xfId="0" applyFont="1" applyFill="1" applyBorder="1" applyAlignment="1" applyProtection="1">
      <alignment vertical="top" wrapText="1"/>
      <protection hidden="1"/>
    </xf>
    <xf numFmtId="0" fontId="16" fillId="8" borderId="11" xfId="0" applyFont="1" applyFill="1" applyBorder="1" applyProtection="1">
      <protection hidden="1"/>
    </xf>
    <xf numFmtId="0" fontId="16" fillId="8" borderId="0" xfId="0" applyFont="1" applyFill="1" applyProtection="1">
      <protection hidden="1"/>
    </xf>
    <xf numFmtId="0" fontId="27" fillId="8" borderId="11" xfId="0" applyFont="1" applyFill="1" applyBorder="1" applyProtection="1">
      <protection hidden="1"/>
    </xf>
    <xf numFmtId="0" fontId="27" fillId="8" borderId="0" xfId="0" applyFont="1" applyFill="1" applyProtection="1">
      <protection hidden="1"/>
    </xf>
    <xf numFmtId="0" fontId="16" fillId="0" borderId="0" xfId="0" applyFont="1" applyProtection="1">
      <protection hidden="1"/>
    </xf>
    <xf numFmtId="0" fontId="16" fillId="0" borderId="2" xfId="0" applyFont="1" applyBorder="1" applyProtection="1">
      <protection hidden="1"/>
    </xf>
    <xf numFmtId="9" fontId="16" fillId="0" borderId="0" xfId="1" applyFont="1" applyBorder="1" applyAlignment="1" applyProtection="1">
      <alignment horizontal="right"/>
      <protection hidden="1"/>
    </xf>
    <xf numFmtId="0" fontId="1" fillId="8" borderId="11" xfId="0" applyFont="1" applyFill="1" applyBorder="1" applyAlignment="1" applyProtection="1">
      <alignment horizontal="right"/>
      <protection hidden="1"/>
    </xf>
    <xf numFmtId="44" fontId="0" fillId="0" borderId="13" xfId="0" applyNumberFormat="1" applyBorder="1" applyAlignment="1" applyProtection="1">
      <alignment horizontal="right"/>
      <protection hidden="1"/>
    </xf>
    <xf numFmtId="9" fontId="1" fillId="0" borderId="2" xfId="1" applyFont="1" applyBorder="1" applyAlignment="1" applyProtection="1">
      <alignment horizontal="left"/>
      <protection hidden="1"/>
    </xf>
    <xf numFmtId="9" fontId="1" fillId="0" borderId="12" xfId="1" applyFont="1" applyBorder="1" applyAlignment="1" applyProtection="1">
      <alignment horizontal="left"/>
      <protection hidden="1"/>
    </xf>
    <xf numFmtId="44" fontId="16" fillId="0" borderId="0" xfId="0" applyNumberFormat="1" applyFont="1" applyAlignment="1" applyProtection="1">
      <alignment horizontal="right" vertical="top"/>
      <protection hidden="1"/>
    </xf>
    <xf numFmtId="9" fontId="0" fillId="0" borderId="13" xfId="1" applyFont="1" applyBorder="1" applyAlignment="1" applyProtection="1">
      <alignment horizontal="right"/>
      <protection hidden="1"/>
    </xf>
    <xf numFmtId="0" fontId="0" fillId="0" borderId="40" xfId="0" applyBorder="1" applyProtection="1">
      <protection hidden="1"/>
    </xf>
    <xf numFmtId="3" fontId="0" fillId="0" borderId="0" xfId="0" applyNumberFormat="1" applyAlignment="1" applyProtection="1">
      <alignment horizontal="right"/>
      <protection hidden="1"/>
    </xf>
    <xf numFmtId="3" fontId="0" fillId="0" borderId="13" xfId="0" applyNumberFormat="1" applyBorder="1" applyAlignment="1" applyProtection="1">
      <alignment horizontal="right"/>
      <protection hidden="1"/>
    </xf>
    <xf numFmtId="0" fontId="22" fillId="0" borderId="15" xfId="0" applyFont="1" applyBorder="1" applyAlignment="1" applyProtection="1">
      <alignment horizontal="left" vertical="top"/>
      <protection hidden="1"/>
    </xf>
    <xf numFmtId="0" fontId="5" fillId="0" borderId="0" xfId="0" applyFont="1" applyAlignment="1" applyProtection="1">
      <alignment horizontal="right" vertical="top"/>
      <protection hidden="1"/>
    </xf>
    <xf numFmtId="0" fontId="1" fillId="8" borderId="13" xfId="0" applyFont="1" applyFill="1" applyBorder="1" applyAlignment="1" applyProtection="1">
      <alignment horizontal="center"/>
      <protection hidden="1"/>
    </xf>
    <xf numFmtId="0" fontId="1" fillId="8" borderId="15" xfId="0" applyFont="1" applyFill="1" applyBorder="1" applyAlignment="1" applyProtection="1">
      <alignment horizontal="center"/>
      <protection hidden="1"/>
    </xf>
    <xf numFmtId="44" fontId="0" fillId="0" borderId="59" xfId="2" applyFont="1" applyBorder="1" applyAlignment="1" applyProtection="1">
      <alignment horizontal="right"/>
      <protection hidden="1"/>
    </xf>
    <xf numFmtId="44" fontId="0" fillId="0" borderId="59" xfId="0" applyNumberFormat="1" applyBorder="1" applyAlignment="1" applyProtection="1">
      <alignment horizontal="right"/>
      <protection hidden="1"/>
    </xf>
    <xf numFmtId="44" fontId="0" fillId="0" borderId="53" xfId="0" applyNumberFormat="1" applyBorder="1" applyAlignment="1" applyProtection="1">
      <alignment horizontal="right"/>
      <protection hidden="1"/>
    </xf>
    <xf numFmtId="0" fontId="47" fillId="0" borderId="0" xfId="0" applyFont="1" applyProtection="1">
      <protection hidden="1"/>
    </xf>
    <xf numFmtId="0" fontId="56" fillId="0" borderId="0" xfId="0" applyFont="1" applyAlignment="1" applyProtection="1">
      <alignment vertical="top" wrapText="1"/>
      <protection hidden="1"/>
    </xf>
    <xf numFmtId="0" fontId="0" fillId="0" borderId="0" xfId="0" applyAlignment="1" applyProtection="1">
      <alignment horizontal="center"/>
      <protection hidden="1"/>
    </xf>
    <xf numFmtId="0" fontId="38" fillId="0" borderId="0" xfId="0" applyFont="1" applyAlignment="1" applyProtection="1">
      <alignment horizontal="left"/>
      <protection hidden="1"/>
    </xf>
    <xf numFmtId="0" fontId="12" fillId="0" borderId="41" xfId="0" applyFont="1" applyBorder="1" applyAlignment="1" applyProtection="1">
      <alignment horizontal="center" vertical="center" wrapText="1"/>
      <protection hidden="1"/>
    </xf>
    <xf numFmtId="0" fontId="31" fillId="0" borderId="42" xfId="0" applyFont="1" applyBorder="1" applyAlignment="1" applyProtection="1">
      <alignment horizontal="center" vertical="center" wrapText="1"/>
      <protection hidden="1"/>
    </xf>
    <xf numFmtId="0" fontId="1" fillId="0" borderId="26" xfId="0" applyFont="1" applyBorder="1" applyAlignment="1" applyProtection="1">
      <alignment horizontal="left" vertical="top" wrapText="1"/>
      <protection hidden="1"/>
    </xf>
    <xf numFmtId="0" fontId="27" fillId="8" borderId="43" xfId="0" applyFont="1" applyFill="1" applyBorder="1" applyAlignment="1" applyProtection="1">
      <alignment horizontal="center" vertical="top" wrapText="1"/>
      <protection locked="0" hidden="1"/>
    </xf>
    <xf numFmtId="0" fontId="1" fillId="0" borderId="23" xfId="0" applyFont="1" applyBorder="1" applyAlignment="1" applyProtection="1">
      <alignment horizontal="left" vertical="top" wrapText="1"/>
      <protection hidden="1"/>
    </xf>
    <xf numFmtId="0" fontId="27" fillId="8" borderId="29" xfId="0" applyFont="1" applyFill="1" applyBorder="1" applyAlignment="1" applyProtection="1">
      <alignment horizontal="center" vertical="top" wrapText="1"/>
      <protection locked="0" hidden="1"/>
    </xf>
    <xf numFmtId="0" fontId="1" fillId="0" borderId="25" xfId="0" applyFont="1" applyBorder="1" applyAlignment="1" applyProtection="1">
      <alignment horizontal="left" vertical="top" wrapText="1"/>
      <protection hidden="1"/>
    </xf>
    <xf numFmtId="0" fontId="27" fillId="8" borderId="37" xfId="0" applyFont="1" applyFill="1" applyBorder="1" applyAlignment="1" applyProtection="1">
      <alignment horizontal="center" vertical="top" wrapText="1"/>
      <protection locked="0" hidden="1"/>
    </xf>
    <xf numFmtId="0" fontId="12" fillId="0" borderId="24" xfId="0" applyFont="1" applyBorder="1" applyAlignment="1" applyProtection="1">
      <alignment horizontal="center" vertical="center" wrapText="1"/>
      <protection hidden="1"/>
    </xf>
    <xf numFmtId="0" fontId="31" fillId="0" borderId="62" xfId="0" applyFont="1" applyBorder="1" applyAlignment="1" applyProtection="1">
      <alignment horizontal="center" vertical="center" wrapText="1"/>
      <protection hidden="1"/>
    </xf>
    <xf numFmtId="0" fontId="31" fillId="0" borderId="25" xfId="0" applyFont="1" applyBorder="1" applyAlignment="1" applyProtection="1">
      <alignment horizontal="center" vertical="center" wrapText="1"/>
      <protection hidden="1"/>
    </xf>
    <xf numFmtId="0" fontId="27" fillId="8" borderId="30" xfId="0" applyFont="1" applyFill="1" applyBorder="1" applyAlignment="1" applyProtection="1">
      <alignment horizontal="center" vertical="top" wrapText="1"/>
      <protection locked="0" hidden="1"/>
    </xf>
    <xf numFmtId="0" fontId="27" fillId="8" borderId="31" xfId="0" applyFont="1" applyFill="1" applyBorder="1" applyAlignment="1" applyProtection="1">
      <alignment horizontal="center" vertical="top" wrapText="1"/>
      <protection locked="0" hidden="1"/>
    </xf>
    <xf numFmtId="0" fontId="1" fillId="0" borderId="27" xfId="0" applyFont="1" applyBorder="1" applyAlignment="1" applyProtection="1">
      <alignment horizontal="left" vertical="top" wrapText="1"/>
      <protection hidden="1"/>
    </xf>
    <xf numFmtId="0" fontId="1" fillId="8" borderId="43" xfId="0" applyFont="1" applyFill="1" applyBorder="1" applyAlignment="1" applyProtection="1">
      <alignment horizontal="center" vertical="top" wrapText="1"/>
      <protection locked="0" hidden="1"/>
    </xf>
    <xf numFmtId="0" fontId="1" fillId="8" borderId="30" xfId="0" applyFont="1" applyFill="1" applyBorder="1" applyAlignment="1" applyProtection="1">
      <alignment horizontal="center" vertical="top" wrapText="1"/>
      <protection locked="0" hidden="1"/>
    </xf>
    <xf numFmtId="0" fontId="1" fillId="8" borderId="31" xfId="0" applyFont="1" applyFill="1" applyBorder="1" applyAlignment="1" applyProtection="1">
      <alignment horizontal="center" vertical="top" wrapText="1"/>
      <protection locked="0" hidden="1"/>
    </xf>
    <xf numFmtId="0" fontId="41" fillId="12" borderId="33" xfId="0" applyFont="1" applyFill="1" applyBorder="1" applyProtection="1">
      <protection hidden="1"/>
    </xf>
    <xf numFmtId="0" fontId="0" fillId="12" borderId="39" xfId="0" applyFill="1" applyBorder="1" applyProtection="1">
      <protection hidden="1"/>
    </xf>
    <xf numFmtId="0" fontId="1" fillId="12" borderId="39" xfId="0" applyFont="1" applyFill="1" applyBorder="1" applyAlignment="1" applyProtection="1">
      <alignment horizontal="center"/>
      <protection hidden="1"/>
    </xf>
    <xf numFmtId="0" fontId="0" fillId="12" borderId="40" xfId="0" applyFill="1" applyBorder="1" applyProtection="1">
      <protection hidden="1"/>
    </xf>
    <xf numFmtId="0" fontId="42" fillId="12" borderId="11" xfId="0" applyFont="1" applyFill="1" applyBorder="1" applyAlignment="1" applyProtection="1">
      <alignment vertical="top"/>
      <protection hidden="1"/>
    </xf>
    <xf numFmtId="0" fontId="0" fillId="12" borderId="0" xfId="0" applyFill="1" applyProtection="1">
      <protection hidden="1"/>
    </xf>
    <xf numFmtId="0" fontId="1" fillId="12" borderId="0" xfId="0" applyFont="1" applyFill="1" applyAlignment="1" applyProtection="1">
      <alignment horizontal="center"/>
      <protection hidden="1"/>
    </xf>
    <xf numFmtId="0" fontId="0" fillId="12" borderId="13" xfId="0" applyFill="1" applyBorder="1" applyProtection="1">
      <protection hidden="1"/>
    </xf>
    <xf numFmtId="0" fontId="1" fillId="12" borderId="11" xfId="0" applyFont="1" applyFill="1" applyBorder="1" applyProtection="1">
      <protection hidden="1"/>
    </xf>
    <xf numFmtId="0" fontId="1" fillId="11" borderId="60" xfId="0" applyFont="1" applyFill="1" applyBorder="1" applyAlignment="1" applyProtection="1">
      <alignment horizontal="center"/>
      <protection locked="0" hidden="1"/>
    </xf>
    <xf numFmtId="0" fontId="44" fillId="12" borderId="13" xfId="0" applyFont="1" applyFill="1" applyBorder="1" applyAlignment="1" applyProtection="1">
      <alignment horizontal="right"/>
      <protection hidden="1"/>
    </xf>
    <xf numFmtId="0" fontId="1" fillId="12" borderId="14" xfId="0" applyFont="1" applyFill="1" applyBorder="1" applyProtection="1">
      <protection hidden="1"/>
    </xf>
    <xf numFmtId="0" fontId="0" fillId="12" borderId="10" xfId="0" applyFill="1" applyBorder="1" applyProtection="1">
      <protection hidden="1"/>
    </xf>
    <xf numFmtId="0" fontId="1" fillId="12" borderId="10" xfId="0" applyFont="1" applyFill="1" applyBorder="1" applyAlignment="1" applyProtection="1">
      <alignment horizontal="center"/>
      <protection hidden="1"/>
    </xf>
    <xf numFmtId="0" fontId="44" fillId="12" borderId="15" xfId="0" applyFont="1" applyFill="1" applyBorder="1" applyAlignment="1" applyProtection="1">
      <alignment horizontal="right"/>
      <protection hidden="1"/>
    </xf>
    <xf numFmtId="0" fontId="1" fillId="8" borderId="29" xfId="0" applyFont="1" applyFill="1" applyBorder="1" applyAlignment="1" applyProtection="1">
      <alignment horizontal="center" vertical="top" wrapText="1"/>
      <protection locked="0" hidden="1"/>
    </xf>
    <xf numFmtId="0" fontId="1" fillId="8" borderId="37" xfId="0" applyFont="1" applyFill="1" applyBorder="1" applyAlignment="1" applyProtection="1">
      <alignment horizontal="center" vertical="top" wrapText="1"/>
      <protection locked="0" hidden="1"/>
    </xf>
    <xf numFmtId="0" fontId="17" fillId="0" borderId="0" xfId="0" applyFont="1" applyProtection="1">
      <protection hidden="1"/>
    </xf>
    <xf numFmtId="0" fontId="18" fillId="0" borderId="0" xfId="0" applyFont="1" applyProtection="1">
      <protection hidden="1"/>
    </xf>
    <xf numFmtId="0" fontId="19" fillId="0" borderId="0" xfId="0" applyFont="1" applyAlignment="1" applyProtection="1">
      <alignment vertical="center" wrapText="1"/>
      <protection hidden="1"/>
    </xf>
    <xf numFmtId="0" fontId="19" fillId="0" borderId="0" xfId="0" applyFont="1" applyAlignment="1" applyProtection="1">
      <alignment vertical="center"/>
      <protection hidden="1"/>
    </xf>
    <xf numFmtId="5" fontId="0" fillId="2" borderId="48" xfId="0" applyNumberFormat="1" applyFill="1" applyBorder="1" applyProtection="1">
      <protection locked="0"/>
    </xf>
    <xf numFmtId="0" fontId="1" fillId="2" borderId="47" xfId="0" applyFont="1" applyFill="1" applyBorder="1" applyAlignment="1" applyProtection="1">
      <alignment horizontal="center"/>
      <protection locked="0"/>
    </xf>
    <xf numFmtId="44" fontId="15" fillId="2" borderId="48" xfId="0" applyNumberFormat="1" applyFont="1" applyFill="1" applyBorder="1" applyAlignment="1" applyProtection="1">
      <alignment horizontal="left" vertical="top" wrapText="1"/>
      <protection locked="0"/>
    </xf>
    <xf numFmtId="44" fontId="15" fillId="2" borderId="47" xfId="0" applyNumberFormat="1" applyFont="1" applyFill="1" applyBorder="1" applyAlignment="1" applyProtection="1">
      <alignment horizontal="left" vertical="top" wrapText="1"/>
      <protection locked="0"/>
    </xf>
    <xf numFmtId="44" fontId="16" fillId="2" borderId="48" xfId="2" applyFont="1" applyFill="1" applyBorder="1" applyAlignment="1" applyProtection="1">
      <alignment horizontal="right" vertical="top"/>
      <protection locked="0"/>
    </xf>
    <xf numFmtId="44" fontId="16" fillId="2" borderId="48" xfId="0" applyNumberFormat="1" applyFont="1" applyFill="1" applyBorder="1" applyAlignment="1" applyProtection="1">
      <alignment horizontal="right" vertical="top"/>
      <protection locked="0"/>
    </xf>
    <xf numFmtId="44" fontId="0" fillId="2" borderId="48" xfId="2" applyFont="1" applyFill="1" applyBorder="1" applyAlignment="1" applyProtection="1">
      <alignment horizontal="right" vertical="top"/>
      <protection locked="0"/>
    </xf>
    <xf numFmtId="44" fontId="0" fillId="2" borderId="47" xfId="2" applyFont="1" applyFill="1" applyBorder="1" applyAlignment="1" applyProtection="1">
      <alignment horizontal="right" vertical="top"/>
      <protection locked="0"/>
    </xf>
    <xf numFmtId="44" fontId="0" fillId="2" borderId="48" xfId="0" applyNumberFormat="1" applyFill="1" applyBorder="1" applyAlignment="1" applyProtection="1">
      <alignment horizontal="right" vertical="top"/>
      <protection locked="0"/>
    </xf>
    <xf numFmtId="44" fontId="0" fillId="2" borderId="47" xfId="0" applyNumberFormat="1" applyFill="1" applyBorder="1" applyAlignment="1" applyProtection="1">
      <alignment horizontal="right" vertical="top"/>
      <protection locked="0"/>
    </xf>
    <xf numFmtId="3" fontId="16" fillId="2" borderId="48" xfId="0" applyNumberFormat="1" applyFont="1" applyFill="1" applyBorder="1" applyAlignment="1" applyProtection="1">
      <alignment horizontal="right" vertical="top"/>
      <protection locked="0"/>
    </xf>
    <xf numFmtId="44" fontId="16" fillId="2" borderId="55" xfId="0" applyNumberFormat="1" applyFont="1" applyFill="1" applyBorder="1" applyAlignment="1" applyProtection="1">
      <alignment horizontal="right" vertical="top"/>
      <protection locked="0"/>
    </xf>
    <xf numFmtId="44" fontId="16" fillId="2" borderId="55" xfId="2" applyFont="1" applyFill="1" applyBorder="1" applyAlignment="1" applyProtection="1">
      <alignment horizontal="right" vertical="top"/>
      <protection locked="0"/>
    </xf>
    <xf numFmtId="0" fontId="46" fillId="2" borderId="48" xfId="0" applyFont="1" applyFill="1" applyBorder="1" applyAlignment="1" applyProtection="1">
      <alignment horizontal="left" vertical="top"/>
      <protection locked="0"/>
    </xf>
    <xf numFmtId="0" fontId="30" fillId="2" borderId="47" xfId="0" applyFont="1" applyFill="1" applyBorder="1" applyAlignment="1" applyProtection="1">
      <alignment horizontal="left" vertical="top" wrapText="1"/>
      <protection locked="0"/>
    </xf>
    <xf numFmtId="0" fontId="16" fillId="2" borderId="48" xfId="0" applyFont="1" applyFill="1" applyBorder="1" applyAlignment="1" applyProtection="1">
      <alignment horizontal="left" vertical="top"/>
      <protection locked="0"/>
    </xf>
    <xf numFmtId="0" fontId="16" fillId="2" borderId="47" xfId="0" applyFont="1" applyFill="1" applyBorder="1" applyAlignment="1" applyProtection="1">
      <alignment horizontal="left" vertical="top"/>
      <protection locked="0"/>
    </xf>
    <xf numFmtId="44" fontId="16" fillId="2" borderId="56" xfId="2" applyFont="1" applyFill="1" applyBorder="1" applyAlignment="1" applyProtection="1">
      <alignment horizontal="right" vertical="top"/>
      <protection locked="0"/>
    </xf>
    <xf numFmtId="44" fontId="16" fillId="2" borderId="48" xfId="2" applyFont="1" applyFill="1" applyBorder="1" applyAlignment="1" applyProtection="1">
      <alignment horizontal="right" vertical="top"/>
    </xf>
    <xf numFmtId="44" fontId="16" fillId="2" borderId="55" xfId="0" applyNumberFormat="1" applyFont="1" applyFill="1" applyBorder="1" applyAlignment="1">
      <alignment horizontal="right" vertical="top"/>
    </xf>
    <xf numFmtId="44" fontId="33" fillId="11" borderId="48" xfId="0" applyNumberFormat="1" applyFont="1" applyFill="1" applyBorder="1" applyAlignment="1" applyProtection="1">
      <alignment horizontal="right" vertical="top"/>
      <protection locked="0"/>
    </xf>
    <xf numFmtId="44" fontId="16" fillId="2" borderId="47" xfId="2" applyFont="1" applyFill="1" applyBorder="1" applyAlignment="1" applyProtection="1">
      <alignment horizontal="right" vertical="top"/>
      <protection locked="0"/>
    </xf>
    <xf numFmtId="44" fontId="16" fillId="11" borderId="48" xfId="0" applyNumberFormat="1" applyFont="1" applyFill="1" applyBorder="1" applyAlignment="1" applyProtection="1">
      <alignment horizontal="right" vertical="top"/>
      <protection locked="0"/>
    </xf>
    <xf numFmtId="44" fontId="16" fillId="2" borderId="63" xfId="2" applyFont="1" applyFill="1" applyBorder="1" applyAlignment="1" applyProtection="1">
      <alignment horizontal="right" vertical="top"/>
      <protection locked="0"/>
    </xf>
    <xf numFmtId="0" fontId="30" fillId="2" borderId="48" xfId="0" applyFont="1" applyFill="1" applyBorder="1" applyAlignment="1" applyProtection="1">
      <alignment horizontal="left" vertical="top"/>
      <protection locked="0"/>
    </xf>
    <xf numFmtId="3" fontId="0" fillId="2" borderId="48" xfId="0" applyNumberFormat="1" applyFill="1" applyBorder="1" applyAlignment="1" applyProtection="1">
      <alignment horizontal="right" vertical="top"/>
      <protection locked="0"/>
    </xf>
    <xf numFmtId="3" fontId="0" fillId="2" borderId="47" xfId="0" applyNumberFormat="1" applyFill="1" applyBorder="1" applyAlignment="1" applyProtection="1">
      <alignment horizontal="right" vertical="top"/>
      <protection locked="0"/>
    </xf>
    <xf numFmtId="0" fontId="30" fillId="2" borderId="48" xfId="0" applyFont="1" applyFill="1" applyBorder="1" applyAlignment="1" applyProtection="1">
      <alignment horizontal="left" vertical="top" wrapText="1"/>
      <protection locked="0"/>
    </xf>
    <xf numFmtId="4" fontId="16" fillId="2" borderId="48" xfId="0" applyNumberFormat="1" applyFont="1" applyFill="1" applyBorder="1" applyAlignment="1" applyProtection="1">
      <alignment horizontal="right" vertical="top"/>
      <protection locked="0"/>
    </xf>
    <xf numFmtId="4" fontId="16" fillId="2" borderId="56" xfId="0" applyNumberFormat="1" applyFont="1" applyFill="1" applyBorder="1" applyAlignment="1" applyProtection="1">
      <alignment horizontal="right" vertical="top"/>
      <protection locked="0"/>
    </xf>
    <xf numFmtId="4" fontId="16" fillId="2" borderId="55" xfId="0" applyNumberFormat="1" applyFont="1" applyFill="1" applyBorder="1" applyAlignment="1" applyProtection="1">
      <alignment horizontal="right" vertical="top"/>
      <protection locked="0"/>
    </xf>
    <xf numFmtId="4" fontId="30" fillId="2" borderId="48" xfId="0" applyNumberFormat="1" applyFont="1" applyFill="1" applyBorder="1" applyAlignment="1" applyProtection="1">
      <alignment horizontal="right" vertical="top" wrapText="1"/>
      <protection locked="0"/>
    </xf>
    <xf numFmtId="0" fontId="0" fillId="2" borderId="26" xfId="1" applyNumberFormat="1" applyFont="1" applyFill="1" applyBorder="1" applyAlignment="1" applyProtection="1">
      <alignment horizontal="center"/>
      <protection locked="0"/>
    </xf>
    <xf numFmtId="0" fontId="0" fillId="2" borderId="23" xfId="1" applyNumberFormat="1" applyFont="1" applyFill="1" applyBorder="1" applyAlignment="1" applyProtection="1">
      <alignment horizontal="center"/>
      <protection locked="0"/>
    </xf>
    <xf numFmtId="0" fontId="24" fillId="2" borderId="23" xfId="1" applyNumberFormat="1" applyFont="1" applyFill="1" applyBorder="1" applyAlignment="1" applyProtection="1">
      <alignment horizontal="center" wrapText="1"/>
      <protection locked="0"/>
    </xf>
    <xf numFmtId="4" fontId="30" fillId="2" borderId="48" xfId="0" applyNumberFormat="1" applyFont="1" applyFill="1" applyBorder="1" applyAlignment="1">
      <alignment horizontal="right" vertical="top" wrapText="1"/>
    </xf>
    <xf numFmtId="4" fontId="16" fillId="2" borderId="56" xfId="0" applyNumberFormat="1" applyFont="1" applyFill="1" applyBorder="1" applyAlignment="1">
      <alignment horizontal="right" vertical="top"/>
    </xf>
    <xf numFmtId="0" fontId="24" fillId="2" borderId="23" xfId="1" applyNumberFormat="1" applyFont="1" applyFill="1" applyBorder="1" applyAlignment="1" applyProtection="1">
      <alignment horizontal="center" wrapText="1"/>
    </xf>
    <xf numFmtId="4" fontId="16" fillId="2" borderId="63" xfId="0" applyNumberFormat="1" applyFont="1" applyFill="1" applyBorder="1" applyAlignment="1" applyProtection="1">
      <alignment horizontal="right" vertical="top"/>
      <protection locked="0"/>
    </xf>
    <xf numFmtId="4" fontId="16" fillId="2" borderId="48" xfId="0" applyNumberFormat="1" applyFont="1" applyFill="1" applyBorder="1" applyAlignment="1" applyProtection="1">
      <alignment horizontal="right" vertical="top" wrapText="1"/>
      <protection locked="0"/>
    </xf>
    <xf numFmtId="0" fontId="0" fillId="2" borderId="23" xfId="1" applyNumberFormat="1" applyFont="1" applyFill="1" applyBorder="1" applyAlignment="1" applyProtection="1">
      <alignment horizontal="center" wrapText="1"/>
      <protection locked="0"/>
    </xf>
    <xf numFmtId="0" fontId="54" fillId="2" borderId="26" xfId="1" applyNumberFormat="1" applyFont="1" applyFill="1" applyBorder="1" applyAlignment="1" applyProtection="1">
      <alignment horizontal="center" wrapText="1"/>
      <protection locked="0"/>
    </xf>
    <xf numFmtId="0" fontId="15" fillId="2" borderId="26" xfId="1" applyNumberFormat="1" applyFont="1" applyFill="1" applyBorder="1" applyAlignment="1" applyProtection="1">
      <alignment horizontal="center" vertical="center" wrapText="1"/>
      <protection locked="0"/>
    </xf>
    <xf numFmtId="10" fontId="0" fillId="0" borderId="0" xfId="1" applyNumberFormat="1" applyFont="1" applyBorder="1" applyProtection="1">
      <protection hidden="1"/>
    </xf>
    <xf numFmtId="10" fontId="0" fillId="0" borderId="13" xfId="1" applyNumberFormat="1" applyFont="1" applyBorder="1" applyProtection="1">
      <protection hidden="1"/>
    </xf>
    <xf numFmtId="7" fontId="0" fillId="2" borderId="48" xfId="0" applyNumberFormat="1" applyFill="1" applyBorder="1" applyProtection="1">
      <protection locked="0"/>
    </xf>
    <xf numFmtId="7" fontId="0" fillId="2" borderId="48" xfId="0" applyNumberFormat="1" applyFill="1" applyBorder="1" applyAlignment="1" applyProtection="1">
      <alignment horizontal="left" vertical="top"/>
      <protection locked="0"/>
    </xf>
    <xf numFmtId="7" fontId="0" fillId="0" borderId="0" xfId="0" applyNumberFormat="1" applyProtection="1">
      <protection hidden="1"/>
    </xf>
    <xf numFmtId="0" fontId="16" fillId="2" borderId="22" xfId="0" applyFont="1" applyFill="1" applyBorder="1" applyAlignment="1" applyProtection="1">
      <alignment horizontal="left" vertical="top" wrapText="1"/>
      <protection locked="0"/>
    </xf>
    <xf numFmtId="0" fontId="16" fillId="2" borderId="23" xfId="0" applyFont="1" applyFill="1" applyBorder="1" applyAlignment="1" applyProtection="1">
      <alignment horizontal="left" vertical="top" wrapText="1"/>
      <protection locked="0"/>
    </xf>
    <xf numFmtId="0" fontId="16" fillId="10" borderId="30" xfId="0" applyFont="1" applyFill="1" applyBorder="1" applyAlignment="1" applyProtection="1">
      <alignment horizontal="left" vertical="top" wrapText="1"/>
      <protection locked="0"/>
    </xf>
    <xf numFmtId="0" fontId="16" fillId="2" borderId="24" xfId="0" applyFont="1" applyFill="1" applyBorder="1" applyAlignment="1" applyProtection="1">
      <alignment horizontal="left" vertical="top" wrapText="1"/>
      <protection locked="0"/>
    </xf>
    <xf numFmtId="0" fontId="16" fillId="2" borderId="25" xfId="0" applyFont="1" applyFill="1" applyBorder="1" applyAlignment="1" applyProtection="1">
      <alignment horizontal="left" vertical="top" wrapText="1"/>
      <protection locked="0"/>
    </xf>
    <xf numFmtId="0" fontId="16" fillId="10" borderId="22" xfId="0" applyFont="1" applyFill="1" applyBorder="1" applyAlignment="1" applyProtection="1">
      <alignment horizontal="left" vertical="top" wrapText="1"/>
      <protection locked="0"/>
    </xf>
    <xf numFmtId="0" fontId="16" fillId="10" borderId="23" xfId="0" applyFont="1" applyFill="1" applyBorder="1" applyAlignment="1" applyProtection="1">
      <alignment horizontal="left" vertical="top" wrapText="1"/>
      <protection locked="0"/>
    </xf>
    <xf numFmtId="0" fontId="16" fillId="2" borderId="30" xfId="0" applyFont="1" applyFill="1" applyBorder="1" applyAlignment="1" applyProtection="1">
      <alignment horizontal="left" vertical="top" wrapText="1"/>
      <protection locked="0"/>
    </xf>
    <xf numFmtId="0" fontId="0" fillId="2" borderId="22" xfId="0" applyFill="1" applyBorder="1" applyAlignment="1" applyProtection="1">
      <alignment horizontal="left" vertical="top" wrapText="1"/>
      <protection locked="0"/>
    </xf>
    <xf numFmtId="0" fontId="0" fillId="2" borderId="23" xfId="0" applyFill="1" applyBorder="1" applyAlignment="1" applyProtection="1">
      <alignment horizontal="left" vertical="top" wrapText="1"/>
      <protection locked="0"/>
    </xf>
    <xf numFmtId="0" fontId="0" fillId="10" borderId="22" xfId="0" applyFill="1" applyBorder="1" applyAlignment="1" applyProtection="1">
      <alignment horizontal="left" vertical="top" wrapText="1"/>
      <protection locked="0"/>
    </xf>
    <xf numFmtId="0" fontId="0" fillId="10" borderId="23" xfId="0" applyFill="1" applyBorder="1" applyAlignment="1" applyProtection="1">
      <alignment horizontal="left" vertical="top" wrapText="1"/>
      <protection locked="0"/>
    </xf>
    <xf numFmtId="0" fontId="0" fillId="2" borderId="30" xfId="0" applyFill="1" applyBorder="1" applyAlignment="1" applyProtection="1">
      <alignment horizontal="left" vertical="top" wrapText="1"/>
      <protection locked="0"/>
    </xf>
    <xf numFmtId="0" fontId="0" fillId="10" borderId="30" xfId="0" applyFill="1" applyBorder="1" applyAlignment="1" applyProtection="1">
      <alignment horizontal="left" vertical="top" wrapText="1"/>
      <protection locked="0"/>
    </xf>
    <xf numFmtId="0" fontId="0" fillId="2" borderId="44" xfId="0" applyFill="1" applyBorder="1" applyAlignment="1" applyProtection="1">
      <alignment horizontal="left" vertical="top" wrapText="1"/>
      <protection locked="0"/>
    </xf>
    <xf numFmtId="0" fontId="0" fillId="2" borderId="27" xfId="0" applyFill="1" applyBorder="1" applyAlignment="1" applyProtection="1">
      <alignment horizontal="left" vertical="top" wrapText="1"/>
      <protection locked="0"/>
    </xf>
    <xf numFmtId="0" fontId="0" fillId="10" borderId="44" xfId="0" applyFill="1" applyBorder="1" applyAlignment="1" applyProtection="1">
      <alignment horizontal="left" vertical="top" wrapText="1"/>
      <protection locked="0"/>
    </xf>
    <xf numFmtId="0" fontId="0" fillId="10" borderId="27" xfId="0" applyFill="1" applyBorder="1" applyAlignment="1" applyProtection="1">
      <alignment horizontal="left" vertical="top" wrapText="1"/>
      <protection locked="0"/>
    </xf>
    <xf numFmtId="0" fontId="0" fillId="2" borderId="43" xfId="0" applyFill="1" applyBorder="1" applyAlignment="1" applyProtection="1">
      <alignment horizontal="left" vertical="top" wrapText="1"/>
      <protection locked="0"/>
    </xf>
    <xf numFmtId="0" fontId="0" fillId="10" borderId="29" xfId="0" applyFill="1" applyBorder="1" applyAlignment="1" applyProtection="1">
      <alignment horizontal="left" vertical="top" wrapText="1"/>
      <protection locked="0"/>
    </xf>
    <xf numFmtId="0" fontId="0" fillId="2" borderId="29" xfId="0" applyFill="1" applyBorder="1" applyAlignment="1" applyProtection="1">
      <alignment horizontal="left" vertical="top" wrapText="1"/>
      <protection locked="0"/>
    </xf>
    <xf numFmtId="0" fontId="0" fillId="2" borderId="24" xfId="0" applyFill="1" applyBorder="1" applyAlignment="1" applyProtection="1">
      <alignment horizontal="left" vertical="top" wrapText="1"/>
      <protection locked="0"/>
    </xf>
    <xf numFmtId="0" fontId="0" fillId="2" borderId="25" xfId="0" applyFill="1" applyBorder="1" applyAlignment="1" applyProtection="1">
      <alignment horizontal="left" vertical="top" wrapText="1"/>
      <protection locked="0"/>
    </xf>
    <xf numFmtId="0" fontId="0" fillId="10" borderId="24" xfId="0" applyFill="1" applyBorder="1" applyAlignment="1" applyProtection="1">
      <alignment horizontal="left" vertical="top" wrapText="1"/>
      <protection locked="0"/>
    </xf>
    <xf numFmtId="0" fontId="0" fillId="10" borderId="25" xfId="0" applyFill="1" applyBorder="1" applyAlignment="1" applyProtection="1">
      <alignment horizontal="left" vertical="top" wrapText="1"/>
      <protection locked="0"/>
    </xf>
    <xf numFmtId="0" fontId="0" fillId="2" borderId="31" xfId="0" applyFill="1" applyBorder="1" applyAlignment="1" applyProtection="1">
      <alignment horizontal="left" vertical="top" wrapText="1"/>
      <protection locked="0"/>
    </xf>
    <xf numFmtId="0" fontId="0" fillId="10" borderId="31" xfId="0" applyFill="1" applyBorder="1" applyAlignment="1" applyProtection="1">
      <alignment horizontal="left" vertical="top" wrapText="1"/>
      <protection locked="0"/>
    </xf>
    <xf numFmtId="0" fontId="16" fillId="10" borderId="24" xfId="0" applyFont="1" applyFill="1" applyBorder="1" applyAlignment="1" applyProtection="1">
      <alignment horizontal="left" vertical="top" wrapText="1"/>
      <protection locked="0"/>
    </xf>
    <xf numFmtId="0" fontId="16" fillId="10" borderId="25" xfId="0" applyFont="1" applyFill="1" applyBorder="1" applyAlignment="1" applyProtection="1">
      <alignment horizontal="left" vertical="top" wrapText="1"/>
      <protection locked="0"/>
    </xf>
    <xf numFmtId="0" fontId="16" fillId="2" borderId="31" xfId="0" applyFont="1" applyFill="1" applyBorder="1" applyAlignment="1" applyProtection="1">
      <alignment horizontal="left" vertical="top" wrapText="1"/>
      <protection locked="0"/>
    </xf>
    <xf numFmtId="0" fontId="16" fillId="2" borderId="44" xfId="0" applyFont="1" applyFill="1" applyBorder="1" applyAlignment="1" applyProtection="1">
      <alignment horizontal="left" vertical="top" wrapText="1"/>
      <protection locked="0"/>
    </xf>
    <xf numFmtId="0" fontId="16" fillId="2" borderId="27" xfId="0" applyFont="1" applyFill="1" applyBorder="1" applyAlignment="1" applyProtection="1">
      <alignment horizontal="left" vertical="top" wrapText="1"/>
      <protection locked="0"/>
    </xf>
    <xf numFmtId="0" fontId="16" fillId="10" borderId="44" xfId="0" applyFont="1" applyFill="1" applyBorder="1" applyAlignment="1" applyProtection="1">
      <alignment horizontal="left" vertical="top" wrapText="1"/>
      <protection locked="0"/>
    </xf>
    <xf numFmtId="0" fontId="16" fillId="10" borderId="27" xfId="0" applyFont="1" applyFill="1" applyBorder="1" applyAlignment="1" applyProtection="1">
      <alignment horizontal="left" vertical="top" wrapText="1"/>
      <protection locked="0"/>
    </xf>
    <xf numFmtId="0" fontId="16" fillId="2" borderId="43" xfId="0" applyFont="1" applyFill="1" applyBorder="1" applyAlignment="1" applyProtection="1">
      <alignment horizontal="left" vertical="top" wrapText="1"/>
      <protection locked="0"/>
    </xf>
    <xf numFmtId="0" fontId="16" fillId="10" borderId="43" xfId="0" applyFont="1" applyFill="1" applyBorder="1" applyAlignment="1" applyProtection="1">
      <alignment horizontal="left" vertical="top" wrapText="1"/>
      <protection locked="0"/>
    </xf>
    <xf numFmtId="0" fontId="16" fillId="10" borderId="31" xfId="0" applyFont="1" applyFill="1" applyBorder="1" applyAlignment="1" applyProtection="1">
      <alignment horizontal="left" vertical="top" wrapText="1"/>
      <protection locked="0"/>
    </xf>
    <xf numFmtId="0" fontId="16" fillId="0" borderId="0" xfId="0" applyFont="1" applyAlignment="1">
      <alignment wrapText="1"/>
    </xf>
    <xf numFmtId="0" fontId="1" fillId="0" borderId="0" xfId="0" applyFont="1" applyAlignment="1">
      <alignment horizontal="left" vertical="top"/>
    </xf>
    <xf numFmtId="0" fontId="1" fillId="0" borderId="66" xfId="0" applyFont="1" applyBorder="1" applyAlignment="1" applyProtection="1">
      <alignment horizontal="left" vertical="top" wrapText="1"/>
      <protection hidden="1"/>
    </xf>
    <xf numFmtId="0" fontId="16" fillId="2" borderId="68" xfId="0" applyFont="1" applyFill="1" applyBorder="1" applyAlignment="1" applyProtection="1">
      <alignment horizontal="left" vertical="top" wrapText="1"/>
      <protection locked="0"/>
    </xf>
    <xf numFmtId="0" fontId="16" fillId="10" borderId="68" xfId="0" applyFont="1" applyFill="1" applyBorder="1" applyAlignment="1" applyProtection="1">
      <alignment horizontal="left" vertical="top" wrapText="1"/>
      <protection locked="0"/>
    </xf>
    <xf numFmtId="0" fontId="1" fillId="0" borderId="69" xfId="0" applyFont="1" applyBorder="1" applyAlignment="1" applyProtection="1">
      <alignment horizontal="left" vertical="top" wrapText="1"/>
      <protection hidden="1"/>
    </xf>
    <xf numFmtId="0" fontId="16" fillId="2" borderId="38" xfId="0" applyFont="1" applyFill="1" applyBorder="1" applyAlignment="1" applyProtection="1">
      <alignment horizontal="left" vertical="top" wrapText="1"/>
      <protection locked="0"/>
    </xf>
    <xf numFmtId="0" fontId="16" fillId="2" borderId="26" xfId="0" applyFont="1" applyFill="1" applyBorder="1" applyAlignment="1" applyProtection="1">
      <alignment horizontal="left" vertical="top" wrapText="1"/>
      <protection locked="0"/>
    </xf>
    <xf numFmtId="0" fontId="16" fillId="10" borderId="38" xfId="0" applyFont="1" applyFill="1" applyBorder="1" applyAlignment="1" applyProtection="1">
      <alignment horizontal="left" vertical="top" wrapText="1"/>
      <protection locked="0"/>
    </xf>
    <xf numFmtId="0" fontId="16" fillId="10" borderId="26" xfId="0" applyFont="1" applyFill="1" applyBorder="1" applyAlignment="1" applyProtection="1">
      <alignment horizontal="left" vertical="top" wrapText="1"/>
      <protection locked="0"/>
    </xf>
    <xf numFmtId="0" fontId="16" fillId="2" borderId="29" xfId="0" applyFont="1" applyFill="1" applyBorder="1" applyAlignment="1" applyProtection="1">
      <alignment horizontal="left" vertical="top" wrapText="1"/>
      <protection locked="0"/>
    </xf>
    <xf numFmtId="0" fontId="16" fillId="10" borderId="29" xfId="0" applyFont="1" applyFill="1" applyBorder="1" applyAlignment="1" applyProtection="1">
      <alignment horizontal="left" vertical="top" wrapText="1"/>
      <protection locked="0"/>
    </xf>
    <xf numFmtId="0" fontId="1" fillId="0" borderId="71" xfId="0" applyFont="1" applyBorder="1" applyAlignment="1" applyProtection="1">
      <alignment horizontal="left" vertical="top" wrapText="1"/>
      <protection hidden="1"/>
    </xf>
    <xf numFmtId="0" fontId="16" fillId="2" borderId="70" xfId="0" applyFont="1" applyFill="1" applyBorder="1" applyAlignment="1" applyProtection="1">
      <alignment horizontal="left" vertical="top" wrapText="1"/>
      <protection locked="0"/>
    </xf>
    <xf numFmtId="0" fontId="16" fillId="2" borderId="71" xfId="0" applyFont="1" applyFill="1" applyBorder="1" applyAlignment="1" applyProtection="1">
      <alignment horizontal="left" vertical="top" wrapText="1"/>
      <protection locked="0"/>
    </xf>
    <xf numFmtId="0" fontId="16" fillId="10" borderId="70" xfId="0" applyFont="1" applyFill="1" applyBorder="1" applyAlignment="1" applyProtection="1">
      <alignment horizontal="left" vertical="top" wrapText="1"/>
      <protection locked="0"/>
    </xf>
    <xf numFmtId="0" fontId="16" fillId="10" borderId="71" xfId="0" applyFont="1" applyFill="1" applyBorder="1" applyAlignment="1" applyProtection="1">
      <alignment horizontal="left" vertical="top" wrapText="1"/>
      <protection locked="0"/>
    </xf>
    <xf numFmtId="0" fontId="16" fillId="2" borderId="72" xfId="0" applyFont="1" applyFill="1" applyBorder="1" applyAlignment="1" applyProtection="1">
      <alignment horizontal="left" vertical="top" wrapText="1"/>
      <protection locked="0"/>
    </xf>
    <xf numFmtId="0" fontId="16" fillId="10" borderId="72" xfId="0" applyFont="1" applyFill="1" applyBorder="1" applyAlignment="1" applyProtection="1">
      <alignment horizontal="left" vertical="top" wrapText="1"/>
      <protection locked="0"/>
    </xf>
    <xf numFmtId="0" fontId="24" fillId="2" borderId="49" xfId="0" applyFont="1" applyFill="1" applyBorder="1" applyAlignment="1" applyProtection="1">
      <alignment horizontal="left" vertical="center"/>
      <protection locked="0"/>
    </xf>
    <xf numFmtId="0" fontId="24" fillId="2" borderId="51" xfId="0" applyFont="1" applyFill="1" applyBorder="1" applyAlignment="1" applyProtection="1">
      <alignment horizontal="left" vertical="center"/>
      <protection locked="0"/>
    </xf>
    <xf numFmtId="0" fontId="30" fillId="2" borderId="48" xfId="0" applyFont="1" applyFill="1" applyBorder="1" applyAlignment="1" applyProtection="1">
      <alignment horizontal="left" vertical="center"/>
      <protection locked="0"/>
    </xf>
    <xf numFmtId="0" fontId="24" fillId="2" borderId="50" xfId="0" applyFont="1" applyFill="1" applyBorder="1" applyAlignment="1" applyProtection="1">
      <alignment horizontal="left" vertical="center"/>
      <protection locked="0"/>
    </xf>
    <xf numFmtId="0" fontId="16" fillId="10" borderId="12" xfId="0" applyFont="1" applyFill="1" applyBorder="1" applyAlignment="1" applyProtection="1">
      <alignment horizontal="left" vertical="top" wrapText="1"/>
      <protection locked="0"/>
    </xf>
    <xf numFmtId="49" fontId="16" fillId="2" borderId="43" xfId="0" applyNumberFormat="1" applyFont="1" applyFill="1" applyBorder="1" applyAlignment="1" applyProtection="1">
      <alignment horizontal="left" vertical="top" wrapText="1"/>
      <protection locked="0"/>
    </xf>
    <xf numFmtId="49" fontId="16" fillId="10" borderId="43" xfId="0" applyNumberFormat="1" applyFont="1" applyFill="1" applyBorder="1" applyAlignment="1" applyProtection="1">
      <alignment horizontal="left" vertical="top" wrapText="1"/>
      <protection locked="0"/>
    </xf>
    <xf numFmtId="0" fontId="16" fillId="2" borderId="44" xfId="0" applyFont="1" applyFill="1" applyBorder="1" applyAlignment="1" applyProtection="1">
      <alignment horizontal="center" vertical="center" wrapText="1"/>
      <protection locked="0"/>
    </xf>
    <xf numFmtId="0" fontId="16" fillId="2" borderId="27" xfId="0" applyFont="1" applyFill="1" applyBorder="1" applyAlignment="1" applyProtection="1">
      <alignment horizontal="center" vertical="center" wrapText="1"/>
      <protection locked="0"/>
    </xf>
    <xf numFmtId="0" fontId="16" fillId="10" borderId="44" xfId="0" applyFont="1" applyFill="1" applyBorder="1" applyAlignment="1" applyProtection="1">
      <alignment horizontal="center" vertical="center" wrapText="1"/>
      <protection locked="0"/>
    </xf>
    <xf numFmtId="0" fontId="16" fillId="10" borderId="27" xfId="0" applyFont="1" applyFill="1" applyBorder="1" applyAlignment="1" applyProtection="1">
      <alignment horizontal="center" vertical="center" wrapText="1"/>
      <protection locked="0"/>
    </xf>
    <xf numFmtId="0" fontId="16" fillId="2" borderId="22" xfId="0" applyFont="1" applyFill="1" applyBorder="1" applyAlignment="1" applyProtection="1">
      <alignment horizontal="center" vertical="center" wrapText="1"/>
      <protection locked="0"/>
    </xf>
    <xf numFmtId="0" fontId="16" fillId="2" borderId="23" xfId="0" applyFont="1" applyFill="1" applyBorder="1" applyAlignment="1" applyProtection="1">
      <alignment horizontal="center" vertical="center" wrapText="1"/>
      <protection locked="0"/>
    </xf>
    <xf numFmtId="0" fontId="16" fillId="10" borderId="22" xfId="0" applyFont="1" applyFill="1" applyBorder="1" applyAlignment="1" applyProtection="1">
      <alignment horizontal="center" vertical="center" wrapText="1"/>
      <protection locked="0"/>
    </xf>
    <xf numFmtId="0" fontId="16" fillId="10" borderId="23" xfId="0" applyFont="1" applyFill="1" applyBorder="1" applyAlignment="1" applyProtection="1">
      <alignment horizontal="center" vertical="center" wrapText="1"/>
      <protection locked="0"/>
    </xf>
    <xf numFmtId="0" fontId="16" fillId="2" borderId="67" xfId="0" applyFont="1" applyFill="1" applyBorder="1" applyAlignment="1" applyProtection="1">
      <alignment horizontal="center" vertical="center" wrapText="1"/>
      <protection locked="0"/>
    </xf>
    <xf numFmtId="0" fontId="16" fillId="2" borderId="66" xfId="0" applyFont="1" applyFill="1" applyBorder="1" applyAlignment="1" applyProtection="1">
      <alignment horizontal="center" vertical="center" wrapText="1"/>
      <protection locked="0"/>
    </xf>
    <xf numFmtId="0" fontId="16" fillId="10" borderId="67" xfId="0" applyFont="1" applyFill="1" applyBorder="1" applyAlignment="1" applyProtection="1">
      <alignment horizontal="center" vertical="center" wrapText="1"/>
      <protection locked="0"/>
    </xf>
    <xf numFmtId="0" fontId="16" fillId="10" borderId="66" xfId="0" applyFont="1" applyFill="1" applyBorder="1" applyAlignment="1" applyProtection="1">
      <alignment horizontal="center" vertical="center" wrapText="1"/>
      <protection locked="0"/>
    </xf>
    <xf numFmtId="10" fontId="16" fillId="10" borderId="70" xfId="0" applyNumberFormat="1" applyFont="1" applyFill="1" applyBorder="1" applyAlignment="1" applyProtection="1">
      <alignment horizontal="left" vertical="top" wrapText="1"/>
      <protection locked="0"/>
    </xf>
    <xf numFmtId="9" fontId="16" fillId="10" borderId="71" xfId="0" applyNumberFormat="1" applyFont="1" applyFill="1" applyBorder="1" applyAlignment="1" applyProtection="1">
      <alignment horizontal="left" vertical="top" wrapText="1"/>
      <protection locked="0"/>
    </xf>
    <xf numFmtId="8" fontId="16" fillId="2" borderId="48" xfId="0" applyNumberFormat="1" applyFont="1" applyFill="1" applyBorder="1" applyAlignment="1" applyProtection="1">
      <alignment horizontal="left" vertical="top"/>
      <protection locked="0"/>
    </xf>
    <xf numFmtId="8" fontId="30" fillId="2" borderId="48" xfId="0" applyNumberFormat="1" applyFont="1" applyFill="1" applyBorder="1" applyAlignment="1" applyProtection="1">
      <alignment horizontal="left" vertical="top"/>
      <protection locked="0"/>
    </xf>
    <xf numFmtId="0" fontId="0" fillId="0" borderId="0" xfId="0" applyAlignment="1">
      <alignment horizontal="left" vertical="top" wrapText="1"/>
    </xf>
    <xf numFmtId="0" fontId="1" fillId="0" borderId="0" xfId="0" applyFont="1" applyAlignment="1">
      <alignment wrapText="1"/>
    </xf>
    <xf numFmtId="0" fontId="16" fillId="0" borderId="0" xfId="0" applyFont="1" applyAlignment="1">
      <alignment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16" fillId="0" borderId="0" xfId="0" applyFont="1" applyAlignment="1">
      <alignment horizontal="left" vertical="top" wrapText="1"/>
    </xf>
    <xf numFmtId="0" fontId="1" fillId="0" borderId="0" xfId="0" applyFont="1" applyAlignment="1">
      <alignment horizontal="left" vertical="center" wrapText="1"/>
    </xf>
    <xf numFmtId="0" fontId="14" fillId="3" borderId="8" xfId="0" applyFont="1" applyFill="1" applyBorder="1" applyAlignment="1">
      <alignment horizontal="left"/>
    </xf>
    <xf numFmtId="0" fontId="14" fillId="3" borderId="73" xfId="0" applyFont="1" applyFill="1" applyBorder="1" applyAlignment="1">
      <alignment horizontal="left"/>
    </xf>
    <xf numFmtId="0" fontId="14" fillId="5" borderId="7" xfId="0" applyFont="1" applyFill="1" applyBorder="1" applyAlignment="1">
      <alignment horizontal="left" vertical="top" wrapText="1"/>
    </xf>
    <xf numFmtId="0" fontId="14" fillId="5" borderId="35" xfId="0" applyFont="1" applyFill="1" applyBorder="1" applyAlignment="1">
      <alignment horizontal="left" vertical="top" wrapText="1"/>
    </xf>
    <xf numFmtId="0" fontId="14" fillId="5" borderId="8" xfId="0" applyFont="1" applyFill="1" applyBorder="1" applyAlignment="1">
      <alignment horizontal="left" vertical="top" wrapText="1"/>
    </xf>
    <xf numFmtId="0" fontId="14" fillId="5" borderId="73" xfId="0" applyFont="1" applyFill="1" applyBorder="1" applyAlignment="1">
      <alignment horizontal="left" vertical="top"/>
    </xf>
    <xf numFmtId="0" fontId="0" fillId="0" borderId="0" xfId="0" applyAlignment="1">
      <alignment wrapText="1"/>
    </xf>
    <xf numFmtId="0" fontId="9" fillId="0" borderId="0" xfId="0" applyFont="1" applyAlignment="1">
      <alignment horizontal="left" vertical="top" wrapText="1"/>
    </xf>
    <xf numFmtId="0" fontId="32" fillId="0" borderId="0" xfId="0" applyFont="1" applyAlignment="1">
      <alignment wrapText="1"/>
    </xf>
    <xf numFmtId="0" fontId="32" fillId="0" borderId="0" xfId="0" applyFont="1" applyAlignment="1">
      <alignment horizontal="left" vertical="top" wrapText="1"/>
    </xf>
    <xf numFmtId="0" fontId="29" fillId="7" borderId="17" xfId="0" applyFont="1" applyFill="1" applyBorder="1" applyAlignment="1" applyProtection="1">
      <alignment horizontal="left"/>
      <protection hidden="1"/>
    </xf>
    <xf numFmtId="0" fontId="29" fillId="7" borderId="18" xfId="0" applyFont="1" applyFill="1" applyBorder="1" applyAlignment="1" applyProtection="1">
      <alignment horizontal="left"/>
      <protection hidden="1"/>
    </xf>
    <xf numFmtId="0" fontId="29" fillId="7" borderId="19" xfId="0" applyFont="1" applyFill="1" applyBorder="1" applyAlignment="1" applyProtection="1">
      <alignment horizontal="left"/>
      <protection hidden="1"/>
    </xf>
    <xf numFmtId="0" fontId="25" fillId="0" borderId="0" xfId="0" applyFont="1" applyAlignment="1" applyProtection="1">
      <alignment vertical="center" wrapText="1"/>
      <protection hidden="1"/>
    </xf>
    <xf numFmtId="0" fontId="5" fillId="0" borderId="11" xfId="0" applyFont="1" applyBorder="1" applyAlignment="1" applyProtection="1">
      <alignment horizontal="center" vertical="top"/>
      <protection hidden="1"/>
    </xf>
    <xf numFmtId="0" fontId="24" fillId="2" borderId="49" xfId="0" applyFont="1" applyFill="1" applyBorder="1" applyAlignment="1" applyProtection="1">
      <alignment horizontal="left" vertical="top" wrapText="1"/>
      <protection locked="0"/>
    </xf>
    <xf numFmtId="0" fontId="24" fillId="2" borderId="50" xfId="0" applyFont="1" applyFill="1" applyBorder="1" applyAlignment="1" applyProtection="1">
      <alignment horizontal="left" vertical="top" wrapText="1"/>
      <protection locked="0"/>
    </xf>
    <xf numFmtId="0" fontId="24" fillId="2" borderId="52" xfId="0" applyFont="1" applyFill="1" applyBorder="1" applyAlignment="1" applyProtection="1">
      <alignment horizontal="left" vertical="top" wrapText="1"/>
      <protection locked="0"/>
    </xf>
    <xf numFmtId="0" fontId="26" fillId="2" borderId="49" xfId="0" applyFont="1" applyFill="1" applyBorder="1" applyAlignment="1" applyProtection="1">
      <alignment horizontal="left" vertical="top" wrapText="1"/>
      <protection locked="0"/>
    </xf>
    <xf numFmtId="0" fontId="26" fillId="2" borderId="50" xfId="0" applyFont="1" applyFill="1" applyBorder="1" applyAlignment="1" applyProtection="1">
      <alignment horizontal="left" vertical="top" wrapText="1"/>
      <protection locked="0"/>
    </xf>
    <xf numFmtId="0" fontId="26" fillId="2" borderId="52" xfId="0" applyFont="1" applyFill="1" applyBorder="1" applyAlignment="1" applyProtection="1">
      <alignment horizontal="left" vertical="top" wrapText="1"/>
      <protection locked="0"/>
    </xf>
    <xf numFmtId="0" fontId="24" fillId="2" borderId="0" xfId="0" applyFont="1" applyFill="1" applyAlignment="1" applyProtection="1">
      <alignment horizontal="left" vertical="top" wrapText="1"/>
      <protection locked="0"/>
    </xf>
    <xf numFmtId="0" fontId="24" fillId="2" borderId="13" xfId="0" applyFont="1" applyFill="1" applyBorder="1" applyAlignment="1" applyProtection="1">
      <alignment horizontal="left" vertical="top" wrapText="1"/>
      <protection locked="0"/>
    </xf>
    <xf numFmtId="0" fontId="24" fillId="2" borderId="48" xfId="0" applyFont="1" applyFill="1" applyBorder="1" applyAlignment="1" applyProtection="1">
      <alignment horizontal="left" vertical="center"/>
      <protection locked="0"/>
    </xf>
    <xf numFmtId="0" fontId="0" fillId="2" borderId="0" xfId="0" applyFill="1" applyAlignment="1" applyProtection="1">
      <alignment horizontal="left" wrapText="1"/>
      <protection locked="0"/>
    </xf>
    <xf numFmtId="0" fontId="0" fillId="2" borderId="13" xfId="0" applyFill="1" applyBorder="1" applyAlignment="1" applyProtection="1">
      <alignment horizontal="left" wrapText="1"/>
      <protection locked="0"/>
    </xf>
    <xf numFmtId="0" fontId="26" fillId="2" borderId="49" xfId="0" applyFont="1" applyFill="1" applyBorder="1" applyAlignment="1" applyProtection="1">
      <alignment horizontal="left" vertical="center"/>
      <protection locked="0"/>
    </xf>
    <xf numFmtId="0" fontId="26" fillId="2" borderId="50" xfId="0" applyFont="1" applyFill="1" applyBorder="1" applyAlignment="1" applyProtection="1">
      <alignment horizontal="left" vertical="center"/>
      <protection locked="0"/>
    </xf>
    <xf numFmtId="0" fontId="26" fillId="2" borderId="51" xfId="0" applyFont="1" applyFill="1" applyBorder="1" applyAlignment="1" applyProtection="1">
      <alignment horizontal="left" vertical="center"/>
      <protection locked="0"/>
    </xf>
    <xf numFmtId="0" fontId="30" fillId="2" borderId="48" xfId="0" applyFont="1" applyFill="1" applyBorder="1" applyAlignment="1" applyProtection="1">
      <alignment horizontal="left" vertical="top"/>
      <protection locked="0"/>
    </xf>
    <xf numFmtId="0" fontId="26" fillId="2" borderId="48" xfId="0" applyFont="1" applyFill="1" applyBorder="1" applyAlignment="1" applyProtection="1">
      <alignment horizontal="left"/>
      <protection locked="0"/>
    </xf>
    <xf numFmtId="0" fontId="24" fillId="2" borderId="49" xfId="0" applyFont="1" applyFill="1" applyBorder="1" applyAlignment="1" applyProtection="1">
      <alignment horizontal="left" vertical="center"/>
      <protection locked="0"/>
    </xf>
    <xf numFmtId="0" fontId="24" fillId="2" borderId="51" xfId="0" applyFont="1" applyFill="1" applyBorder="1" applyAlignment="1" applyProtection="1">
      <alignment horizontal="left" vertical="center"/>
      <protection locked="0"/>
    </xf>
    <xf numFmtId="0" fontId="1" fillId="8" borderId="0" xfId="0" applyFont="1" applyFill="1" applyAlignment="1" applyProtection="1">
      <alignment horizontal="left" vertical="top" wrapText="1"/>
      <protection hidden="1"/>
    </xf>
    <xf numFmtId="0" fontId="24" fillId="2" borderId="49" xfId="0" applyFont="1" applyFill="1" applyBorder="1" applyAlignment="1" applyProtection="1">
      <alignment horizontal="center" vertical="center"/>
      <protection locked="0"/>
    </xf>
    <xf numFmtId="0" fontId="24" fillId="2" borderId="51" xfId="0" applyFont="1" applyFill="1" applyBorder="1" applyAlignment="1" applyProtection="1">
      <alignment horizontal="center" vertical="center"/>
      <protection locked="0"/>
    </xf>
    <xf numFmtId="0" fontId="0" fillId="0" borderId="39" xfId="0" applyBorder="1" applyAlignment="1" applyProtection="1">
      <alignment wrapText="1"/>
      <protection hidden="1"/>
    </xf>
    <xf numFmtId="0" fontId="0" fillId="0" borderId="40" xfId="0" applyBorder="1" applyAlignment="1" applyProtection="1">
      <alignment wrapText="1"/>
      <protection hidden="1"/>
    </xf>
    <xf numFmtId="0" fontId="0" fillId="0" borderId="0" xfId="0" applyAlignment="1" applyProtection="1">
      <alignment wrapText="1"/>
      <protection hidden="1"/>
    </xf>
    <xf numFmtId="0" fontId="0" fillId="0" borderId="13" xfId="0" applyBorder="1" applyAlignment="1" applyProtection="1">
      <alignment wrapText="1"/>
      <protection hidden="1"/>
    </xf>
    <xf numFmtId="0" fontId="1" fillId="3" borderId="0" xfId="0" applyFont="1" applyFill="1" applyAlignment="1" applyProtection="1">
      <alignment horizontal="center"/>
      <protection hidden="1"/>
    </xf>
    <xf numFmtId="0" fontId="1" fillId="3" borderId="13" xfId="0" applyFont="1" applyFill="1" applyBorder="1" applyAlignment="1" applyProtection="1">
      <alignment horizontal="center"/>
      <protection hidden="1"/>
    </xf>
    <xf numFmtId="0" fontId="0" fillId="2" borderId="2" xfId="0" applyFill="1" applyBorder="1" applyAlignment="1" applyProtection="1">
      <alignment horizontal="left" wrapText="1"/>
      <protection locked="0"/>
    </xf>
    <xf numFmtId="0" fontId="1" fillId="2" borderId="16" xfId="0" applyFont="1" applyFill="1" applyBorder="1" applyAlignment="1" applyProtection="1">
      <alignment horizontal="left" wrapText="1"/>
      <protection locked="0"/>
    </xf>
    <xf numFmtId="0" fontId="30" fillId="2" borderId="0" xfId="0" applyFont="1" applyFill="1" applyAlignment="1" applyProtection="1">
      <alignment horizontal="left" vertical="top" wrapText="1"/>
      <protection locked="0"/>
    </xf>
    <xf numFmtId="0" fontId="30" fillId="2" borderId="13" xfId="0" applyFont="1" applyFill="1" applyBorder="1" applyAlignment="1" applyProtection="1">
      <alignment horizontal="left" vertical="top" wrapText="1"/>
      <protection locked="0"/>
    </xf>
    <xf numFmtId="0" fontId="24" fillId="2" borderId="50" xfId="0" applyFont="1" applyFill="1" applyBorder="1" applyAlignment="1" applyProtection="1">
      <alignment horizontal="left" vertical="center"/>
      <protection locked="0"/>
    </xf>
    <xf numFmtId="0" fontId="0" fillId="2" borderId="49" xfId="1" applyNumberFormat="1" applyFont="1" applyFill="1" applyBorder="1" applyAlignment="1" applyProtection="1">
      <alignment horizontal="left"/>
      <protection locked="0"/>
    </xf>
    <xf numFmtId="0" fontId="0" fillId="2" borderId="52" xfId="1" applyNumberFormat="1" applyFont="1" applyFill="1" applyBorder="1" applyAlignment="1" applyProtection="1">
      <alignment horizontal="left"/>
      <protection locked="0"/>
    </xf>
    <xf numFmtId="0" fontId="24" fillId="0" borderId="0" xfId="0" applyFont="1" applyAlignment="1" applyProtection="1">
      <alignment vertical="center" wrapText="1"/>
      <protection hidden="1"/>
    </xf>
    <xf numFmtId="0" fontId="24" fillId="0" borderId="13" xfId="0" applyFont="1" applyBorder="1" applyAlignment="1" applyProtection="1">
      <alignment vertical="center" wrapText="1"/>
      <protection hidden="1"/>
    </xf>
    <xf numFmtId="0" fontId="0" fillId="2" borderId="57" xfId="1" applyNumberFormat="1" applyFont="1" applyFill="1" applyBorder="1" applyAlignment="1" applyProtection="1">
      <alignment horizontal="left"/>
      <protection locked="0"/>
    </xf>
    <xf numFmtId="0" fontId="0" fillId="2" borderId="58" xfId="1" applyNumberFormat="1" applyFont="1" applyFill="1" applyBorder="1" applyAlignment="1" applyProtection="1">
      <alignment horizontal="left"/>
      <protection locked="0"/>
    </xf>
    <xf numFmtId="9" fontId="1" fillId="0" borderId="2" xfId="1" applyFont="1" applyBorder="1" applyAlignment="1" applyProtection="1">
      <alignment horizontal="center"/>
      <protection hidden="1"/>
    </xf>
    <xf numFmtId="9" fontId="1" fillId="0" borderId="12" xfId="1" applyFont="1" applyBorder="1" applyAlignment="1" applyProtection="1">
      <alignment horizontal="center"/>
      <protection hidden="1"/>
    </xf>
    <xf numFmtId="0" fontId="26" fillId="2" borderId="48" xfId="0" applyFont="1" applyFill="1" applyBorder="1" applyAlignment="1" applyProtection="1">
      <alignment horizontal="left" vertical="center"/>
      <protection locked="0"/>
    </xf>
    <xf numFmtId="0" fontId="30" fillId="2" borderId="48" xfId="0" applyFont="1" applyFill="1" applyBorder="1" applyAlignment="1" applyProtection="1">
      <alignment horizontal="left" vertical="center"/>
      <protection locked="0"/>
    </xf>
    <xf numFmtId="0" fontId="0" fillId="2" borderId="0" xfId="0" applyFill="1" applyAlignment="1" applyProtection="1">
      <alignment horizontal="left" wrapText="1"/>
      <protection hidden="1"/>
    </xf>
    <xf numFmtId="0" fontId="0" fillId="2" borderId="13" xfId="0" applyFill="1" applyBorder="1" applyAlignment="1" applyProtection="1">
      <alignment horizontal="left" wrapText="1"/>
      <protection hidden="1"/>
    </xf>
    <xf numFmtId="0" fontId="0" fillId="2" borderId="0" xfId="0" applyFill="1" applyAlignment="1">
      <alignment horizontal="left" wrapText="1"/>
    </xf>
    <xf numFmtId="0" fontId="0" fillId="2" borderId="13" xfId="0" applyFill="1" applyBorder="1" applyAlignment="1">
      <alignment horizontal="left" wrapText="1"/>
    </xf>
    <xf numFmtId="0" fontId="0" fillId="2" borderId="49" xfId="1" applyNumberFormat="1" applyFont="1" applyFill="1" applyBorder="1" applyAlignment="1" applyProtection="1">
      <alignment horizontal="left"/>
    </xf>
    <xf numFmtId="0" fontId="0" fillId="2" borderId="52" xfId="1" applyNumberFormat="1" applyFont="1" applyFill="1" applyBorder="1" applyAlignment="1" applyProtection="1">
      <alignment horizontal="left"/>
    </xf>
    <xf numFmtId="0" fontId="0" fillId="2" borderId="57" xfId="1" applyNumberFormat="1" applyFont="1" applyFill="1" applyBorder="1" applyAlignment="1" applyProtection="1">
      <alignment horizontal="left"/>
    </xf>
    <xf numFmtId="0" fontId="0" fillId="2" borderId="58" xfId="1" applyNumberFormat="1" applyFont="1" applyFill="1" applyBorder="1" applyAlignment="1" applyProtection="1">
      <alignment horizontal="left"/>
    </xf>
    <xf numFmtId="0" fontId="27" fillId="8" borderId="0" xfId="0" applyFont="1" applyFill="1" applyAlignment="1" applyProtection="1">
      <alignment horizontal="left" vertical="top" wrapText="1"/>
      <protection hidden="1"/>
    </xf>
    <xf numFmtId="0" fontId="1" fillId="3" borderId="9" xfId="0" applyFont="1" applyFill="1" applyBorder="1" applyAlignment="1" applyProtection="1">
      <alignment horizontal="center"/>
      <protection hidden="1"/>
    </xf>
    <xf numFmtId="0" fontId="1" fillId="3" borderId="16" xfId="0" applyFont="1" applyFill="1" applyBorder="1" applyAlignment="1" applyProtection="1">
      <alignment horizontal="center"/>
      <protection hidden="1"/>
    </xf>
    <xf numFmtId="0" fontId="1" fillId="3" borderId="54" xfId="0" applyFont="1" applyFill="1" applyBorder="1" applyAlignment="1" applyProtection="1">
      <alignment horizontal="center"/>
      <protection hidden="1"/>
    </xf>
    <xf numFmtId="0" fontId="0" fillId="2" borderId="0" xfId="0" applyFill="1" applyAlignment="1" applyProtection="1">
      <alignment horizontal="left"/>
      <protection locked="0"/>
    </xf>
    <xf numFmtId="0" fontId="0" fillId="2" borderId="13" xfId="0" applyFill="1" applyBorder="1" applyAlignment="1" applyProtection="1">
      <alignment horizontal="left"/>
      <protection locked="0"/>
    </xf>
    <xf numFmtId="0" fontId="45" fillId="2" borderId="48" xfId="0" applyFont="1" applyFill="1" applyBorder="1" applyAlignment="1" applyProtection="1">
      <alignment horizontal="left" vertical="top"/>
      <protection locked="0"/>
    </xf>
    <xf numFmtId="0" fontId="27" fillId="8" borderId="0" xfId="0" applyFont="1" applyFill="1" applyAlignment="1" applyProtection="1">
      <alignment wrapText="1"/>
      <protection hidden="1"/>
    </xf>
    <xf numFmtId="0" fontId="27" fillId="8" borderId="13" xfId="0" applyFont="1" applyFill="1" applyBorder="1" applyAlignment="1" applyProtection="1">
      <alignment wrapText="1"/>
      <protection hidden="1"/>
    </xf>
    <xf numFmtId="0" fontId="1" fillId="2" borderId="2" xfId="0" applyFont="1" applyFill="1" applyBorder="1" applyAlignment="1" applyProtection="1">
      <alignment horizontal="left" wrapText="1"/>
      <protection locked="0"/>
    </xf>
    <xf numFmtId="0" fontId="1" fillId="2" borderId="12" xfId="0" applyFont="1" applyFill="1" applyBorder="1" applyAlignment="1" applyProtection="1">
      <alignment horizontal="left" wrapText="1"/>
      <protection locked="0"/>
    </xf>
    <xf numFmtId="0" fontId="0" fillId="2" borderId="16" xfId="0" applyFill="1" applyBorder="1" applyAlignment="1" applyProtection="1">
      <alignment horizontal="left" wrapText="1"/>
      <protection locked="0"/>
    </xf>
    <xf numFmtId="0" fontId="0" fillId="2" borderId="54" xfId="0" applyFill="1" applyBorder="1" applyAlignment="1" applyProtection="1">
      <alignment horizontal="left" wrapText="1"/>
      <protection locked="0"/>
    </xf>
    <xf numFmtId="0" fontId="24" fillId="0" borderId="0" xfId="0" applyFont="1" applyAlignment="1" applyProtection="1">
      <alignment horizontal="left" vertical="top" wrapText="1"/>
      <protection hidden="1"/>
    </xf>
    <xf numFmtId="0" fontId="24" fillId="0" borderId="13" xfId="0" applyFont="1" applyBorder="1" applyAlignment="1" applyProtection="1">
      <alignment horizontal="left" vertical="top" wrapText="1"/>
      <protection hidden="1"/>
    </xf>
    <xf numFmtId="0" fontId="1" fillId="2" borderId="0" xfId="0" applyFont="1" applyFill="1" applyAlignment="1" applyProtection="1">
      <alignment horizontal="left" wrapText="1"/>
      <protection locked="0"/>
    </xf>
    <xf numFmtId="0" fontId="1" fillId="2" borderId="13" xfId="0" applyFont="1" applyFill="1" applyBorder="1" applyAlignment="1" applyProtection="1">
      <alignment horizontal="left" wrapText="1"/>
      <protection locked="0"/>
    </xf>
    <xf numFmtId="0" fontId="24" fillId="2" borderId="48" xfId="0" applyFont="1" applyFill="1" applyBorder="1" applyAlignment="1" applyProtection="1">
      <alignment horizontal="left" vertical="center" wrapText="1"/>
      <protection locked="0"/>
    </xf>
    <xf numFmtId="0" fontId="58" fillId="2" borderId="49" xfId="0" applyFont="1" applyFill="1" applyBorder="1" applyAlignment="1" applyProtection="1">
      <alignment horizontal="left" vertical="center"/>
      <protection locked="0"/>
    </xf>
    <xf numFmtId="0" fontId="58" fillId="2" borderId="50" xfId="0" applyFont="1" applyFill="1" applyBorder="1" applyAlignment="1" applyProtection="1">
      <alignment horizontal="left" vertical="center"/>
      <protection locked="0"/>
    </xf>
    <xf numFmtId="0" fontId="58" fillId="2" borderId="51" xfId="0" applyFont="1" applyFill="1" applyBorder="1" applyAlignment="1" applyProtection="1">
      <alignment horizontal="left" vertical="center"/>
      <protection locked="0"/>
    </xf>
    <xf numFmtId="0" fontId="24" fillId="2" borderId="50" xfId="0" applyFont="1" applyFill="1" applyBorder="1" applyAlignment="1" applyProtection="1">
      <alignment horizontal="center" vertical="center"/>
      <protection locked="0"/>
    </xf>
    <xf numFmtId="0" fontId="0" fillId="0" borderId="33" xfId="0" applyBorder="1" applyAlignment="1" applyProtection="1">
      <alignment horizontal="left" vertical="top" wrapText="1"/>
      <protection hidden="1"/>
    </xf>
    <xf numFmtId="0" fontId="0" fillId="0" borderId="34" xfId="0" applyBorder="1" applyAlignment="1" applyProtection="1">
      <alignment horizontal="left" vertical="top" wrapText="1"/>
      <protection hidden="1"/>
    </xf>
    <xf numFmtId="0" fontId="0" fillId="0" borderId="11" xfId="0" applyBorder="1" applyAlignment="1" applyProtection="1">
      <alignment horizontal="left" vertical="top" wrapText="1"/>
      <protection hidden="1"/>
    </xf>
    <xf numFmtId="0" fontId="0" fillId="0" borderId="35" xfId="0" applyBorder="1" applyAlignment="1" applyProtection="1">
      <alignment horizontal="left" vertical="top" wrapText="1"/>
      <protection hidden="1"/>
    </xf>
    <xf numFmtId="0" fontId="0" fillId="0" borderId="14" xfId="0" applyBorder="1" applyAlignment="1" applyProtection="1">
      <alignment horizontal="left" vertical="top" wrapText="1"/>
      <protection hidden="1"/>
    </xf>
    <xf numFmtId="0" fontId="0" fillId="0" borderId="36" xfId="0" applyBorder="1" applyAlignment="1" applyProtection="1">
      <alignment horizontal="left" vertical="top" wrapText="1"/>
      <protection hidden="1"/>
    </xf>
    <xf numFmtId="0" fontId="1" fillId="3" borderId="33" xfId="0" applyFont="1" applyFill="1" applyBorder="1" applyAlignment="1" applyProtection="1">
      <alignment horizontal="center" vertical="center" wrapText="1"/>
      <protection hidden="1"/>
    </xf>
    <xf numFmtId="0" fontId="1" fillId="3" borderId="34" xfId="0" applyFont="1" applyFill="1" applyBorder="1" applyAlignment="1" applyProtection="1">
      <alignment horizontal="center" vertical="center" wrapText="1"/>
      <protection hidden="1"/>
    </xf>
    <xf numFmtId="0" fontId="1" fillId="3" borderId="11" xfId="0" applyFont="1" applyFill="1" applyBorder="1" applyAlignment="1" applyProtection="1">
      <alignment horizontal="center" vertical="center" wrapText="1"/>
      <protection hidden="1"/>
    </xf>
    <xf numFmtId="0" fontId="1" fillId="3" borderId="35" xfId="0" applyFont="1" applyFill="1" applyBorder="1" applyAlignment="1" applyProtection="1">
      <alignment horizontal="center" vertical="center" wrapText="1"/>
      <protection hidden="1"/>
    </xf>
    <xf numFmtId="0" fontId="1" fillId="3" borderId="14" xfId="0" applyFont="1" applyFill="1" applyBorder="1" applyAlignment="1" applyProtection="1">
      <alignment horizontal="center" vertical="center" wrapText="1"/>
      <protection hidden="1"/>
    </xf>
    <xf numFmtId="0" fontId="1" fillId="3" borderId="36" xfId="0" applyFont="1" applyFill="1" applyBorder="1" applyAlignment="1" applyProtection="1">
      <alignment horizontal="center" vertical="center" wrapText="1"/>
      <protection hidden="1"/>
    </xf>
    <xf numFmtId="0" fontId="1" fillId="3" borderId="20" xfId="0" applyFont="1" applyFill="1" applyBorder="1" applyAlignment="1" applyProtection="1">
      <alignment horizontal="center" vertical="center" wrapText="1"/>
      <protection hidden="1"/>
    </xf>
    <xf numFmtId="0" fontId="1" fillId="3" borderId="21" xfId="0" applyFont="1" applyFill="1" applyBorder="1" applyAlignment="1" applyProtection="1">
      <alignment horizontal="center" vertical="center" wrapText="1"/>
      <protection hidden="1"/>
    </xf>
    <xf numFmtId="0" fontId="1" fillId="3" borderId="27" xfId="0" applyFont="1" applyFill="1" applyBorder="1" applyAlignment="1" applyProtection="1">
      <alignment horizontal="center" vertical="center" wrapText="1"/>
      <protection hidden="1"/>
    </xf>
    <xf numFmtId="0" fontId="1" fillId="3" borderId="23" xfId="0" applyFont="1" applyFill="1" applyBorder="1" applyAlignment="1" applyProtection="1">
      <alignment horizontal="center" vertical="center" wrapText="1"/>
      <protection hidden="1"/>
    </xf>
    <xf numFmtId="0" fontId="1" fillId="3" borderId="25" xfId="0" applyFont="1" applyFill="1" applyBorder="1" applyAlignment="1" applyProtection="1">
      <alignment horizontal="center" vertical="center" wrapText="1"/>
      <protection hidden="1"/>
    </xf>
    <xf numFmtId="0" fontId="1" fillId="3" borderId="28" xfId="0" applyFont="1" applyFill="1" applyBorder="1" applyAlignment="1" applyProtection="1">
      <alignment horizontal="center" vertical="center" wrapText="1"/>
      <protection hidden="1"/>
    </xf>
    <xf numFmtId="0" fontId="1" fillId="3" borderId="32" xfId="0" applyFont="1" applyFill="1" applyBorder="1" applyAlignment="1" applyProtection="1">
      <alignment horizontal="center" vertical="center" wrapText="1"/>
      <protection hidden="1"/>
    </xf>
    <xf numFmtId="0" fontId="1" fillId="3" borderId="37" xfId="0" applyFont="1" applyFill="1" applyBorder="1" applyAlignment="1" applyProtection="1">
      <alignment horizontal="center" vertical="center" wrapText="1"/>
      <protection hidden="1"/>
    </xf>
    <xf numFmtId="0" fontId="29" fillId="7" borderId="17" xfId="0" applyFont="1" applyFill="1" applyBorder="1" applyAlignment="1" applyProtection="1">
      <alignment horizontal="center" vertical="center" wrapText="1"/>
      <protection hidden="1"/>
    </xf>
    <xf numFmtId="0" fontId="29" fillId="7" borderId="19" xfId="0" applyFont="1" applyFill="1" applyBorder="1" applyAlignment="1" applyProtection="1">
      <alignment horizontal="center" vertical="center" wrapText="1"/>
      <protection hidden="1"/>
    </xf>
    <xf numFmtId="0" fontId="1" fillId="9" borderId="28" xfId="0" applyFont="1" applyFill="1" applyBorder="1" applyAlignment="1" applyProtection="1">
      <alignment horizontal="center" vertical="center" wrapText="1"/>
      <protection hidden="1"/>
    </xf>
    <xf numFmtId="0" fontId="1" fillId="9" borderId="32" xfId="0" applyFont="1" applyFill="1" applyBorder="1" applyAlignment="1" applyProtection="1">
      <alignment horizontal="center" vertical="center" wrapText="1"/>
      <protection hidden="1"/>
    </xf>
    <xf numFmtId="0" fontId="1" fillId="9" borderId="37" xfId="0" applyFont="1" applyFill="1" applyBorder="1" applyAlignment="1" applyProtection="1">
      <alignment horizontal="center" vertical="center" wrapText="1"/>
      <protection hidden="1"/>
    </xf>
    <xf numFmtId="0" fontId="29" fillId="7" borderId="18" xfId="0" applyFont="1" applyFill="1" applyBorder="1" applyAlignment="1" applyProtection="1">
      <alignment horizontal="center" vertical="center" wrapText="1"/>
      <protection hidden="1"/>
    </xf>
    <xf numFmtId="0" fontId="1" fillId="3" borderId="61" xfId="0" applyFont="1" applyFill="1" applyBorder="1" applyAlignment="1" applyProtection="1">
      <alignment horizontal="center" vertical="center" wrapText="1"/>
      <protection hidden="1"/>
    </xf>
    <xf numFmtId="0" fontId="0" fillId="0" borderId="44" xfId="0" applyBorder="1" applyAlignment="1" applyProtection="1">
      <alignment horizontal="left" vertical="top" wrapText="1"/>
      <protection hidden="1"/>
    </xf>
    <xf numFmtId="0" fontId="0" fillId="0" borderId="45" xfId="0" applyBorder="1" applyAlignment="1" applyProtection="1">
      <alignment horizontal="left" vertical="top" wrapText="1"/>
      <protection hidden="1"/>
    </xf>
    <xf numFmtId="0" fontId="0" fillId="0" borderId="22" xfId="0" applyBorder="1" applyAlignment="1" applyProtection="1">
      <alignment horizontal="left" vertical="top" wrapText="1"/>
      <protection hidden="1"/>
    </xf>
    <xf numFmtId="0" fontId="0" fillId="0" borderId="1" xfId="0" applyBorder="1" applyAlignment="1" applyProtection="1">
      <alignment horizontal="left" vertical="top" wrapText="1"/>
      <protection hidden="1"/>
    </xf>
    <xf numFmtId="0" fontId="0" fillId="0" borderId="24" xfId="0" applyBorder="1" applyAlignment="1" applyProtection="1">
      <alignment horizontal="left" vertical="top" wrapText="1"/>
      <protection hidden="1"/>
    </xf>
    <xf numFmtId="0" fontId="0" fillId="0" borderId="46" xfId="0" applyBorder="1" applyAlignment="1" applyProtection="1">
      <alignment horizontal="left" vertical="top" wrapText="1"/>
      <protection hidden="1"/>
    </xf>
    <xf numFmtId="0" fontId="0" fillId="0" borderId="11" xfId="0" applyBorder="1" applyAlignment="1" applyProtection="1">
      <alignment horizontal="center"/>
      <protection hidden="1"/>
    </xf>
    <xf numFmtId="0" fontId="0" fillId="0" borderId="64" xfId="0" applyBorder="1" applyAlignment="1" applyProtection="1">
      <alignment horizontal="left" vertical="top" wrapText="1"/>
      <protection hidden="1"/>
    </xf>
    <xf numFmtId="0" fontId="0" fillId="0" borderId="65" xfId="0" applyBorder="1" applyAlignment="1" applyProtection="1">
      <alignment horizontal="left" vertical="top" wrapText="1"/>
      <protection hidden="1"/>
    </xf>
    <xf numFmtId="0" fontId="0" fillId="0" borderId="38" xfId="0" applyBorder="1" applyAlignment="1" applyProtection="1">
      <alignment horizontal="left" vertical="top" wrapText="1"/>
      <protection hidden="1"/>
    </xf>
    <xf numFmtId="0" fontId="0" fillId="0" borderId="5" xfId="0" applyBorder="1" applyAlignment="1" applyProtection="1">
      <alignment horizontal="left" vertical="top" wrapText="1"/>
      <protection hidden="1"/>
    </xf>
    <xf numFmtId="0" fontId="0" fillId="0" borderId="70" xfId="0" applyBorder="1" applyAlignment="1" applyProtection="1">
      <alignment horizontal="left" vertical="top" wrapText="1"/>
      <protection hidden="1"/>
    </xf>
    <xf numFmtId="0" fontId="0" fillId="0" borderId="3" xfId="0" applyBorder="1" applyAlignment="1" applyProtection="1">
      <alignment horizontal="left" vertical="top" wrapText="1"/>
      <protection hidden="1"/>
    </xf>
    <xf numFmtId="0" fontId="19" fillId="0" borderId="0" xfId="0" applyFont="1" applyAlignment="1" applyProtection="1">
      <alignment horizontal="left" vertical="center" wrapText="1"/>
      <protection hidden="1"/>
    </xf>
    <xf numFmtId="0" fontId="17" fillId="6" borderId="2" xfId="0" applyFont="1" applyFill="1" applyBorder="1" applyAlignment="1" applyProtection="1">
      <alignment horizontal="center"/>
      <protection locked="0"/>
    </xf>
  </cellXfs>
  <cellStyles count="4">
    <cellStyle name="Currency" xfId="2" builtinId="4"/>
    <cellStyle name="Hyperlink" xfId="3" builtinId="8"/>
    <cellStyle name="Normal" xfId="0" builtinId="0"/>
    <cellStyle name="Percent" xfId="1" builtinId="5"/>
  </cellStyles>
  <dxfs count="225">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numFmt numFmtId="164" formatCode=";;;&quot;Out-of-Pocket Maximum&quot;"/>
    </dxf>
    <dxf>
      <numFmt numFmtId="165" formatCode=";;;&quot;Copayment&quot;"/>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numFmt numFmtId="166" formatCode=";;;"/>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numFmt numFmtId="164" formatCode=";;;&quot;Out-of-Pocket Maximum&quot;"/>
    </dxf>
    <dxf>
      <numFmt numFmtId="165" formatCode=";;;&quot;Copayment&quot;"/>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numFmt numFmtId="166" formatCode=";;;"/>
    </dxf>
    <dxf>
      <numFmt numFmtId="166" formatCode=";;;"/>
    </dxf>
    <dxf>
      <numFmt numFmtId="166" formatCode=";;;"/>
    </dxf>
    <dxf>
      <numFmt numFmtId="166" formatCode=";;;"/>
    </dxf>
    <dxf>
      <numFmt numFmtId="166" formatCode=";;;"/>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numFmt numFmtId="164" formatCode=";;;&quot;Out-of-Pocket Maximum&quot;"/>
    </dxf>
    <dxf>
      <numFmt numFmtId="165" formatCode=";;;&quot;Copayment&quot;"/>
    </dxf>
    <dxf>
      <fill>
        <patternFill patternType="lightUp"/>
      </fill>
    </dxf>
    <dxf>
      <fill>
        <patternFill patternType="lightUp"/>
      </fill>
    </dxf>
    <dxf>
      <fill>
        <patternFill patternType="lightUp"/>
      </fill>
    </dxf>
    <dxf>
      <numFmt numFmtId="166" formatCode=";;;"/>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numFmt numFmtId="164" formatCode=";;;&quot;Out-of-Pocket Maximum&quot;"/>
    </dxf>
    <dxf>
      <numFmt numFmtId="165" formatCode=";;;&quot;Copayment&quot;"/>
    </dxf>
    <dxf>
      <fill>
        <patternFill patternType="lightUp"/>
      </fill>
    </dxf>
    <dxf>
      <fill>
        <patternFill patternType="lightUp"/>
      </fill>
    </dxf>
    <dxf>
      <fill>
        <patternFill patternType="lightUp"/>
      </fill>
    </dxf>
    <dxf>
      <numFmt numFmtId="166" formatCode=";;;"/>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numFmt numFmtId="164" formatCode=";;;&quot;Out-of-Pocket Maximum&quot;"/>
    </dxf>
    <dxf>
      <numFmt numFmtId="165" formatCode=";;;&quot;Copayment&quot;"/>
    </dxf>
    <dxf>
      <fill>
        <patternFill patternType="lightUp"/>
      </fill>
    </dxf>
    <dxf>
      <fill>
        <patternFill patternType="lightUp"/>
      </fill>
    </dxf>
    <dxf>
      <fill>
        <patternFill patternType="lightUp"/>
      </fill>
    </dxf>
    <dxf>
      <fill>
        <patternFill patternType="lightUp"/>
      </fill>
    </dxf>
    <dxf>
      <numFmt numFmtId="166" formatCode=";;;"/>
    </dxf>
    <dxf>
      <fill>
        <patternFill patternType="lightUp"/>
      </fill>
    </dxf>
    <dxf>
      <fill>
        <patternFill patternType="lightUp"/>
      </fill>
    </dxf>
    <dxf>
      <fill>
        <patternFill patternType="lightUp"/>
      </fill>
    </dxf>
  </dxfs>
  <tableStyles count="0" defaultTableStyle="TableStyleMedium2" defaultPivotStyle="PivotStyleLight16"/>
  <colors>
    <mruColors>
      <color rgb="FF0000FF"/>
      <color rgb="FFD9D9D9"/>
      <color rgb="FFFCE4D6"/>
      <color rgb="FF7AC142"/>
      <color rgb="FF38939B"/>
      <color rgb="FFF8971D"/>
      <color rgb="FF9CC5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84</xdr:row>
      <xdr:rowOff>38100</xdr:rowOff>
    </xdr:from>
    <xdr:to>
      <xdr:col>3</xdr:col>
      <xdr:colOff>81915</xdr:colOff>
      <xdr:row>86</xdr:row>
      <xdr:rowOff>57150</xdr:rowOff>
    </xdr:to>
    <xdr:pic>
      <xdr:nvPicPr>
        <xdr:cNvPr id="3" name="Picture 2" descr="dch_logo_2012_2.jp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7659350"/>
          <a:ext cx="169164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5010150</xdr:colOff>
      <xdr:row>83</xdr:row>
      <xdr:rowOff>171450</xdr:rowOff>
    </xdr:from>
    <xdr:to>
      <xdr:col>3</xdr:col>
      <xdr:colOff>6599323</xdr:colOff>
      <xdr:row>86</xdr:row>
      <xdr:rowOff>180975</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657975" y="17602200"/>
          <a:ext cx="1589173" cy="581025"/>
        </a:xfrm>
        <a:prstGeom prst="rect">
          <a:avLst/>
        </a:prstGeom>
      </xdr:spPr>
    </xdr:pic>
    <xdr:clientData/>
  </xdr:twoCellAnchor>
  <xdr:twoCellAnchor>
    <xdr:from>
      <xdr:col>3</xdr:col>
      <xdr:colOff>4781549</xdr:colOff>
      <xdr:row>0</xdr:row>
      <xdr:rowOff>9525</xdr:rowOff>
    </xdr:from>
    <xdr:to>
      <xdr:col>3</xdr:col>
      <xdr:colOff>6591300</xdr:colOff>
      <xdr:row>1</xdr:row>
      <xdr:rowOff>9525</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6429374" y="9525"/>
          <a:ext cx="1809751"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050" i="1">
              <a:solidFill>
                <a:schemeClr val="bg1">
                  <a:lumMod val="65000"/>
                </a:schemeClr>
              </a:solidFill>
            </a:rPr>
            <a:t>Proprietary and Confidential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83"/>
  <sheetViews>
    <sheetView showGridLines="0" tabSelected="1" zoomScaleNormal="100" workbookViewId="0">
      <pane ySplit="9" topLeftCell="A10" activePane="bottomLeft" state="frozen"/>
      <selection pane="bottomLeft" activeCell="D3" sqref="D3"/>
    </sheetView>
  </sheetViews>
  <sheetFormatPr defaultColWidth="9.15625" defaultRowHeight="14.4" x14ac:dyDescent="0.55000000000000004"/>
  <cols>
    <col min="1" max="1" width="4.83984375" customWidth="1"/>
    <col min="2" max="2" width="6.41796875" customWidth="1"/>
    <col min="3" max="3" width="13.41796875" customWidth="1"/>
    <col min="4" max="4" width="99" customWidth="1"/>
  </cols>
  <sheetData>
    <row r="1" spans="1:5" ht="18.3" x14ac:dyDescent="0.7">
      <c r="A1" s="2" t="s">
        <v>0</v>
      </c>
      <c r="D1" s="41"/>
    </row>
    <row r="2" spans="1:5" ht="25.8" x14ac:dyDescent="0.95">
      <c r="A2" s="3" t="s">
        <v>1</v>
      </c>
    </row>
    <row r="4" spans="1:5" x14ac:dyDescent="0.55000000000000004">
      <c r="A4" s="1" t="s">
        <v>2</v>
      </c>
      <c r="D4" s="39" t="s">
        <v>3</v>
      </c>
    </row>
    <row r="5" spans="1:5" x14ac:dyDescent="0.55000000000000004">
      <c r="A5" s="1" t="s">
        <v>4</v>
      </c>
      <c r="D5" s="39" t="s">
        <v>5</v>
      </c>
    </row>
    <row r="6" spans="1:5" x14ac:dyDescent="0.55000000000000004">
      <c r="A6" s="1" t="s">
        <v>6</v>
      </c>
      <c r="D6" s="39" t="s">
        <v>7</v>
      </c>
    </row>
    <row r="7" spans="1:5" x14ac:dyDescent="0.55000000000000004">
      <c r="A7" s="1" t="s">
        <v>8</v>
      </c>
      <c r="D7" s="39" t="s">
        <v>9</v>
      </c>
    </row>
    <row r="8" spans="1:5" x14ac:dyDescent="0.55000000000000004">
      <c r="A8" s="1" t="s">
        <v>10</v>
      </c>
      <c r="D8" s="40">
        <v>45232</v>
      </c>
      <c r="E8" s="36"/>
    </row>
    <row r="10" spans="1:5" x14ac:dyDescent="0.55000000000000004">
      <c r="A10" s="4" t="s">
        <v>11</v>
      </c>
    </row>
    <row r="11" spans="1:5" x14ac:dyDescent="0.55000000000000004">
      <c r="A11" s="4"/>
    </row>
    <row r="12" spans="1:5" ht="15" customHeight="1" x14ac:dyDescent="0.55000000000000004">
      <c r="A12" s="386" t="s">
        <v>12</v>
      </c>
      <c r="B12" s="386"/>
      <c r="C12" s="386"/>
      <c r="D12" s="386"/>
    </row>
    <row r="13" spans="1:5" x14ac:dyDescent="0.55000000000000004">
      <c r="A13" s="386"/>
      <c r="B13" s="386"/>
      <c r="C13" s="386"/>
      <c r="D13" s="386"/>
    </row>
    <row r="14" spans="1:5" x14ac:dyDescent="0.55000000000000004">
      <c r="A14" s="386"/>
      <c r="B14" s="386"/>
      <c r="C14" s="386"/>
      <c r="D14" s="386"/>
    </row>
    <row r="15" spans="1:5" x14ac:dyDescent="0.55000000000000004">
      <c r="A15" s="386"/>
      <c r="B15" s="386"/>
      <c r="C15" s="386"/>
      <c r="D15" s="386"/>
    </row>
    <row r="16" spans="1:5" x14ac:dyDescent="0.55000000000000004">
      <c r="A16" s="386"/>
      <c r="B16" s="386"/>
      <c r="C16" s="386"/>
      <c r="D16" s="386"/>
    </row>
    <row r="17" spans="1:4" x14ac:dyDescent="0.55000000000000004">
      <c r="A17" s="4"/>
    </row>
    <row r="18" spans="1:4" ht="15" customHeight="1" x14ac:dyDescent="0.55000000000000004">
      <c r="A18" s="386" t="s">
        <v>13</v>
      </c>
      <c r="B18" s="386"/>
      <c r="C18" s="386"/>
      <c r="D18" s="386"/>
    </row>
    <row r="19" spans="1:4" x14ac:dyDescent="0.55000000000000004">
      <c r="A19" s="386"/>
      <c r="B19" s="386"/>
      <c r="C19" s="386"/>
      <c r="D19" s="386"/>
    </row>
    <row r="20" spans="1:4" x14ac:dyDescent="0.55000000000000004">
      <c r="A20" s="386"/>
      <c r="B20" s="386"/>
      <c r="C20" s="386"/>
      <c r="D20" s="386"/>
    </row>
    <row r="21" spans="1:4" x14ac:dyDescent="0.55000000000000004">
      <c r="A21" s="386"/>
      <c r="B21" s="386"/>
      <c r="C21" s="386"/>
      <c r="D21" s="386"/>
    </row>
    <row r="22" spans="1:4" x14ac:dyDescent="0.55000000000000004">
      <c r="A22" s="386"/>
      <c r="B22" s="386"/>
      <c r="C22" s="386"/>
      <c r="D22" s="386"/>
    </row>
    <row r="23" spans="1:4" x14ac:dyDescent="0.55000000000000004">
      <c r="A23" s="13"/>
    </row>
    <row r="24" spans="1:4" ht="15" customHeight="1" x14ac:dyDescent="0.55000000000000004">
      <c r="A24" s="392" t="s">
        <v>14</v>
      </c>
      <c r="B24" s="392"/>
      <c r="C24" s="392"/>
      <c r="D24" s="392"/>
    </row>
    <row r="25" spans="1:4" x14ac:dyDescent="0.55000000000000004">
      <c r="A25" s="392"/>
      <c r="B25" s="392"/>
      <c r="C25" s="392"/>
      <c r="D25" s="392"/>
    </row>
    <row r="26" spans="1:4" x14ac:dyDescent="0.55000000000000004">
      <c r="A26" s="392"/>
      <c r="B26" s="392"/>
      <c r="C26" s="392"/>
      <c r="D26" s="392"/>
    </row>
    <row r="27" spans="1:4" x14ac:dyDescent="0.55000000000000004">
      <c r="A27" s="13"/>
    </row>
    <row r="28" spans="1:4" ht="15" customHeight="1" x14ac:dyDescent="0.55000000000000004">
      <c r="A28" s="391" t="s">
        <v>15</v>
      </c>
      <c r="B28" s="391"/>
      <c r="C28" s="391"/>
      <c r="D28" s="391"/>
    </row>
    <row r="29" spans="1:4" ht="15" customHeight="1" x14ac:dyDescent="0.55000000000000004">
      <c r="A29" s="391"/>
      <c r="B29" s="391"/>
      <c r="C29" s="391"/>
      <c r="D29" s="391"/>
    </row>
    <row r="30" spans="1:4" ht="15" customHeight="1" x14ac:dyDescent="0.55000000000000004">
      <c r="A30" s="391"/>
      <c r="B30" s="391"/>
      <c r="C30" s="391"/>
      <c r="D30" s="391"/>
    </row>
    <row r="31" spans="1:4" ht="15" customHeight="1" x14ac:dyDescent="0.55000000000000004">
      <c r="A31" s="391"/>
      <c r="B31" s="391"/>
      <c r="C31" s="391"/>
      <c r="D31" s="391"/>
    </row>
    <row r="32" spans="1:4" x14ac:dyDescent="0.55000000000000004">
      <c r="A32" s="391"/>
      <c r="B32" s="391"/>
      <c r="C32" s="391"/>
      <c r="D32" s="391"/>
    </row>
    <row r="33" spans="1:4" ht="62.25" customHeight="1" x14ac:dyDescent="0.55000000000000004">
      <c r="A33" s="391"/>
      <c r="B33" s="391"/>
      <c r="C33" s="391"/>
      <c r="D33" s="391"/>
    </row>
    <row r="35" spans="1:4" x14ac:dyDescent="0.55000000000000004">
      <c r="A35" t="s">
        <v>16</v>
      </c>
    </row>
    <row r="37" spans="1:4" x14ac:dyDescent="0.55000000000000004">
      <c r="B37" s="24" t="s">
        <v>17</v>
      </c>
      <c r="C37" s="24"/>
    </row>
    <row r="38" spans="1:4" x14ac:dyDescent="0.55000000000000004">
      <c r="B38" s="24" t="s">
        <v>18</v>
      </c>
      <c r="C38" s="24"/>
    </row>
    <row r="39" spans="1:4" x14ac:dyDescent="0.55000000000000004">
      <c r="B39" s="24"/>
      <c r="C39" s="24" t="s">
        <v>19</v>
      </c>
    </row>
    <row r="40" spans="1:4" x14ac:dyDescent="0.55000000000000004">
      <c r="B40" s="24"/>
      <c r="C40" s="24" t="s">
        <v>20</v>
      </c>
    </row>
    <row r="41" spans="1:4" x14ac:dyDescent="0.55000000000000004">
      <c r="B41" s="24"/>
      <c r="C41" s="24" t="s">
        <v>21</v>
      </c>
    </row>
    <row r="42" spans="1:4" x14ac:dyDescent="0.55000000000000004">
      <c r="B42" s="31"/>
      <c r="C42" s="31"/>
    </row>
    <row r="43" spans="1:4" ht="15" customHeight="1" x14ac:dyDescent="0.55000000000000004">
      <c r="A43" s="387" t="s">
        <v>22</v>
      </c>
      <c r="B43" s="387"/>
      <c r="C43" s="387"/>
      <c r="D43" s="387"/>
    </row>
    <row r="44" spans="1:4" x14ac:dyDescent="0.55000000000000004">
      <c r="A44" s="387"/>
      <c r="B44" s="387"/>
      <c r="C44" s="387"/>
      <c r="D44" s="387"/>
    </row>
    <row r="45" spans="1:4" x14ac:dyDescent="0.55000000000000004">
      <c r="A45" s="387"/>
      <c r="B45" s="387"/>
      <c r="C45" s="387"/>
      <c r="D45" s="387"/>
    </row>
    <row r="46" spans="1:4" x14ac:dyDescent="0.55000000000000004">
      <c r="A46" s="343"/>
      <c r="B46" s="343"/>
      <c r="C46" s="343"/>
      <c r="D46" s="343"/>
    </row>
    <row r="47" spans="1:4" x14ac:dyDescent="0.55000000000000004">
      <c r="A47" s="23"/>
      <c r="B47" s="24" t="s">
        <v>23</v>
      </c>
      <c r="C47" s="24"/>
      <c r="D47" s="23"/>
    </row>
    <row r="48" spans="1:4" x14ac:dyDescent="0.55000000000000004">
      <c r="A48" s="23"/>
      <c r="B48" s="24" t="s">
        <v>24</v>
      </c>
      <c r="C48" s="24"/>
      <c r="D48" s="23"/>
    </row>
    <row r="49" spans="1:4" x14ac:dyDescent="0.55000000000000004">
      <c r="A49" s="23"/>
      <c r="B49" s="24" t="s">
        <v>25</v>
      </c>
      <c r="C49" s="24"/>
      <c r="D49" s="23"/>
    </row>
    <row r="50" spans="1:4" x14ac:dyDescent="0.55000000000000004">
      <c r="A50" s="23"/>
      <c r="B50" s="23"/>
      <c r="C50" s="23"/>
      <c r="D50" s="23"/>
    </row>
    <row r="51" spans="1:4" x14ac:dyDescent="0.55000000000000004">
      <c r="A51" t="s">
        <v>26</v>
      </c>
    </row>
    <row r="53" spans="1:4" ht="15" customHeight="1" x14ac:dyDescent="0.55000000000000004">
      <c r="B53" s="14" t="s">
        <v>27</v>
      </c>
      <c r="C53" s="14"/>
      <c r="D53" s="388" t="s">
        <v>28</v>
      </c>
    </row>
    <row r="54" spans="1:4" x14ac:dyDescent="0.55000000000000004">
      <c r="B54" s="15" t="s">
        <v>29</v>
      </c>
      <c r="C54" s="15"/>
      <c r="D54" s="389"/>
    </row>
    <row r="55" spans="1:4" x14ac:dyDescent="0.55000000000000004">
      <c r="B55" s="16" t="s">
        <v>30</v>
      </c>
      <c r="C55" s="16"/>
      <c r="D55" s="390"/>
    </row>
    <row r="56" spans="1:4" ht="15" customHeight="1" x14ac:dyDescent="0.55000000000000004">
      <c r="B56" s="17" t="s">
        <v>31</v>
      </c>
      <c r="C56" s="17"/>
      <c r="D56" s="388" t="s">
        <v>32</v>
      </c>
    </row>
    <row r="57" spans="1:4" x14ac:dyDescent="0.55000000000000004">
      <c r="B57" s="18" t="s">
        <v>33</v>
      </c>
      <c r="C57" s="18"/>
      <c r="D57" s="389"/>
    </row>
    <row r="58" spans="1:4" x14ac:dyDescent="0.55000000000000004">
      <c r="B58" s="18" t="s">
        <v>34</v>
      </c>
      <c r="C58" s="18"/>
      <c r="D58" s="389"/>
    </row>
    <row r="59" spans="1:4" x14ac:dyDescent="0.55000000000000004">
      <c r="B59" s="18" t="s">
        <v>35</v>
      </c>
      <c r="C59" s="18"/>
      <c r="D59" s="389"/>
    </row>
    <row r="60" spans="1:4" ht="15" customHeight="1" x14ac:dyDescent="0.55000000000000004">
      <c r="B60" s="393" t="s">
        <v>36</v>
      </c>
      <c r="C60" s="394"/>
      <c r="D60" s="390"/>
    </row>
    <row r="61" spans="1:4" x14ac:dyDescent="0.55000000000000004">
      <c r="B61" s="19" t="s">
        <v>37</v>
      </c>
      <c r="C61" s="19"/>
      <c r="D61" s="388" t="s">
        <v>38</v>
      </c>
    </row>
    <row r="62" spans="1:4" ht="24" customHeight="1" x14ac:dyDescent="0.55000000000000004">
      <c r="B62" s="20" t="s">
        <v>39</v>
      </c>
      <c r="C62" s="20"/>
      <c r="D62" s="389"/>
    </row>
    <row r="63" spans="1:4" x14ac:dyDescent="0.55000000000000004">
      <c r="B63" s="395" t="s">
        <v>40</v>
      </c>
      <c r="C63" s="396"/>
      <c r="D63" s="389"/>
    </row>
    <row r="64" spans="1:4" x14ac:dyDescent="0.55000000000000004">
      <c r="B64" s="20" t="s">
        <v>41</v>
      </c>
      <c r="C64" s="20"/>
      <c r="D64" s="389"/>
    </row>
    <row r="65" spans="1:4" x14ac:dyDescent="0.55000000000000004">
      <c r="B65" s="20" t="s">
        <v>42</v>
      </c>
      <c r="C65" s="20"/>
      <c r="D65" s="389"/>
    </row>
    <row r="66" spans="1:4" x14ac:dyDescent="0.55000000000000004">
      <c r="B66" s="20" t="s">
        <v>43</v>
      </c>
      <c r="C66" s="20"/>
      <c r="D66" s="389"/>
    </row>
    <row r="67" spans="1:4" x14ac:dyDescent="0.55000000000000004">
      <c r="B67" s="20" t="s">
        <v>44</v>
      </c>
      <c r="C67" s="20"/>
      <c r="D67" s="389"/>
    </row>
    <row r="68" spans="1:4" x14ac:dyDescent="0.55000000000000004">
      <c r="B68" s="20" t="s">
        <v>45</v>
      </c>
      <c r="C68" s="20"/>
      <c r="D68" s="389"/>
    </row>
    <row r="69" spans="1:4" x14ac:dyDescent="0.55000000000000004">
      <c r="B69" s="20" t="s">
        <v>46</v>
      </c>
      <c r="C69" s="20"/>
      <c r="D69" s="389"/>
    </row>
    <row r="70" spans="1:4" ht="71.25" customHeight="1" x14ac:dyDescent="0.55000000000000004">
      <c r="B70" s="20" t="s">
        <v>47</v>
      </c>
      <c r="C70" s="20"/>
      <c r="D70" s="389"/>
    </row>
    <row r="71" spans="1:4" x14ac:dyDescent="0.55000000000000004">
      <c r="B71" s="32" t="s">
        <v>48</v>
      </c>
      <c r="C71" s="20"/>
      <c r="D71" s="389"/>
    </row>
    <row r="72" spans="1:4" x14ac:dyDescent="0.55000000000000004">
      <c r="B72" s="32" t="s">
        <v>49</v>
      </c>
      <c r="C72" s="20"/>
      <c r="D72" s="389"/>
    </row>
    <row r="73" spans="1:4" x14ac:dyDescent="0.55000000000000004">
      <c r="B73" s="397" t="s">
        <v>50</v>
      </c>
      <c r="C73" s="398"/>
      <c r="D73" s="390"/>
    </row>
    <row r="74" spans="1:4" x14ac:dyDescent="0.55000000000000004">
      <c r="B74" s="21" t="s">
        <v>51</v>
      </c>
      <c r="C74" s="21"/>
      <c r="D74" s="22" t="s">
        <v>52</v>
      </c>
    </row>
    <row r="76" spans="1:4" x14ac:dyDescent="0.55000000000000004">
      <c r="A76" s="4" t="s">
        <v>53</v>
      </c>
    </row>
    <row r="77" spans="1:4" x14ac:dyDescent="0.55000000000000004">
      <c r="A77" t="s">
        <v>54</v>
      </c>
    </row>
    <row r="78" spans="1:4" ht="15" customHeight="1" x14ac:dyDescent="0.55000000000000004">
      <c r="A78" t="s">
        <v>55</v>
      </c>
    </row>
    <row r="79" spans="1:4" x14ac:dyDescent="0.55000000000000004">
      <c r="A79" t="s">
        <v>56</v>
      </c>
    </row>
    <row r="80" spans="1:4" x14ac:dyDescent="0.55000000000000004">
      <c r="A80" t="s">
        <v>57</v>
      </c>
    </row>
    <row r="81" spans="1:4" x14ac:dyDescent="0.55000000000000004">
      <c r="A81" s="385" t="s">
        <v>58</v>
      </c>
      <c r="B81" s="385"/>
      <c r="C81" s="385"/>
      <c r="D81" s="385"/>
    </row>
    <row r="82" spans="1:4" x14ac:dyDescent="0.55000000000000004">
      <c r="A82" s="385"/>
      <c r="B82" s="385"/>
      <c r="C82" s="385"/>
      <c r="D82" s="385"/>
    </row>
    <row r="83" spans="1:4" x14ac:dyDescent="0.55000000000000004">
      <c r="A83" s="385"/>
      <c r="B83" s="385"/>
      <c r="C83" s="385"/>
      <c r="D83" s="385"/>
    </row>
  </sheetData>
  <sheetProtection algorithmName="SHA-512" hashValue="qQVhKY+xRaVyNQo6s0Mm4Lz1SZaUkFZx+a4jZEzNqKf6CdHwYtFWo11SbrmnLN9RvRf7dPeYbZla/zl6P04O0w==" saltValue="G78ikDLxKVhD+Ezt3Bs9cA==" spinCount="100000" sheet="1" objects="1" scenarios="1"/>
  <customSheetViews>
    <customSheetView guid="{13810DCC-AA08-45AA-A2EB-614B3F1533B3}" showGridLines="0">
      <pane ySplit="8" topLeftCell="A21" activePane="bottomLeft" state="frozen"/>
      <selection pane="bottomLeft" activeCell="C6" sqref="C6"/>
      <pageMargins left="0" right="0" top="0" bottom="0" header="0" footer="0"/>
      <pageSetup orientation="portrait" horizontalDpi="1200" verticalDpi="1200" r:id="rId1"/>
    </customSheetView>
  </customSheetViews>
  <mergeCells count="12">
    <mergeCell ref="A81:D83"/>
    <mergeCell ref="A12:D16"/>
    <mergeCell ref="A18:D22"/>
    <mergeCell ref="A43:D45"/>
    <mergeCell ref="D53:D55"/>
    <mergeCell ref="A28:D33"/>
    <mergeCell ref="A24:D26"/>
    <mergeCell ref="D56:D60"/>
    <mergeCell ref="B60:C60"/>
    <mergeCell ref="D61:D73"/>
    <mergeCell ref="B63:C63"/>
    <mergeCell ref="B73:C73"/>
  </mergeCells>
  <pageMargins left="0.7" right="0.7" top="0.75" bottom="0.75" header="0.3" footer="0.3"/>
  <pageSetup orientation="portrait" horizontalDpi="1200" verticalDpi="1200" r:id="rId2"/>
  <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'Benefit Plan'!$A:$A</xm:f>
          </x14:formula1>
          <xm:sqref>D5</xm:sqref>
        </x14:dataValidation>
        <x14:dataValidation type="list" allowBlank="1" showInputMessage="1" showErrorMessage="1" xr:uid="{00000000-0002-0000-0000-000001000000}">
          <x14:formula1>
            <xm:f>'Benefit Plan'!$C:$C</xm:f>
          </x14:formula1>
          <xm:sqref>D4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CC5CA"/>
  </sheetPr>
  <dimension ref="A1:M34"/>
  <sheetViews>
    <sheetView showGridLines="0" workbookViewId="0">
      <pane ySplit="4" topLeftCell="A5" activePane="bottomLeft" state="frozen"/>
      <selection activeCell="D4" sqref="D4"/>
      <selection pane="bottomLeft" activeCell="A2" sqref="A2"/>
    </sheetView>
  </sheetViews>
  <sheetFormatPr defaultColWidth="9.15625" defaultRowHeight="14.4" x14ac:dyDescent="0.55000000000000004"/>
  <cols>
    <col min="1" max="1" width="5.15625" customWidth="1"/>
    <col min="2" max="2" width="4.578125" customWidth="1"/>
    <col min="4" max="4" width="10.26171875" customWidth="1"/>
    <col min="5" max="6" width="10.83984375" customWidth="1"/>
    <col min="7" max="10" width="11.15625" customWidth="1"/>
  </cols>
  <sheetData>
    <row r="1" spans="1:13" ht="18.3" x14ac:dyDescent="0.7">
      <c r="A1" s="2" t="str">
        <f>'Cover and Instructions'!A1</f>
        <v>Georgia Families MHPAEA Parity</v>
      </c>
      <c r="M1" s="41" t="s">
        <v>59</v>
      </c>
    </row>
    <row r="2" spans="1:13" ht="25.8" x14ac:dyDescent="0.95">
      <c r="A2" s="3" t="s">
        <v>1</v>
      </c>
    </row>
    <row r="3" spans="1:13" ht="20.399999999999999" x14ac:dyDescent="0.75">
      <c r="A3" s="7" t="s">
        <v>257</v>
      </c>
    </row>
    <row r="5" spans="1:13" x14ac:dyDescent="0.55000000000000004">
      <c r="A5" s="12"/>
    </row>
    <row r="7" spans="1:13" ht="15" customHeight="1" x14ac:dyDescent="0.55000000000000004">
      <c r="A7" s="385" t="s">
        <v>258</v>
      </c>
      <c r="B7" s="385"/>
      <c r="C7" s="385"/>
      <c r="D7" s="385"/>
      <c r="E7" s="385"/>
      <c r="F7" s="385"/>
      <c r="G7" s="385"/>
      <c r="H7" s="385"/>
      <c r="I7" s="385"/>
      <c r="J7" s="385"/>
      <c r="K7" s="385"/>
      <c r="L7" s="385"/>
      <c r="M7" s="385"/>
    </row>
    <row r="8" spans="1:13" x14ac:dyDescent="0.55000000000000004">
      <c r="A8" s="385"/>
      <c r="B8" s="385"/>
      <c r="C8" s="385"/>
      <c r="D8" s="385"/>
      <c r="E8" s="385"/>
      <c r="F8" s="385"/>
      <c r="G8" s="385"/>
      <c r="H8" s="385"/>
      <c r="I8" s="385"/>
      <c r="J8" s="385"/>
      <c r="K8" s="385"/>
      <c r="L8" s="385"/>
      <c r="M8" s="385"/>
    </row>
    <row r="9" spans="1:13" x14ac:dyDescent="0.55000000000000004">
      <c r="A9" s="385"/>
      <c r="B9" s="385"/>
      <c r="C9" s="385"/>
      <c r="D9" s="385"/>
      <c r="E9" s="385"/>
      <c r="F9" s="385"/>
      <c r="G9" s="385"/>
      <c r="H9" s="385"/>
      <c r="I9" s="385"/>
      <c r="J9" s="385"/>
      <c r="K9" s="385"/>
      <c r="L9" s="385"/>
      <c r="M9" s="385"/>
    </row>
    <row r="10" spans="1:13" x14ac:dyDescent="0.55000000000000004">
      <c r="A10" s="385"/>
      <c r="B10" s="385"/>
      <c r="C10" s="385"/>
      <c r="D10" s="385"/>
      <c r="E10" s="385"/>
      <c r="F10" s="385"/>
      <c r="G10" s="385"/>
      <c r="H10" s="385"/>
      <c r="I10" s="385"/>
      <c r="J10" s="385"/>
      <c r="K10" s="385"/>
      <c r="L10" s="385"/>
      <c r="M10" s="385"/>
    </row>
    <row r="11" spans="1:13" x14ac:dyDescent="0.55000000000000004">
      <c r="A11" s="385"/>
      <c r="B11" s="385"/>
      <c r="C11" s="385"/>
      <c r="D11" s="385"/>
      <c r="E11" s="385"/>
      <c r="F11" s="385"/>
      <c r="G11" s="385"/>
      <c r="H11" s="385"/>
      <c r="I11" s="385"/>
      <c r="J11" s="385"/>
      <c r="K11" s="385"/>
      <c r="L11" s="385"/>
      <c r="M11" s="385"/>
    </row>
    <row r="12" spans="1:13" x14ac:dyDescent="0.55000000000000004">
      <c r="A12" s="344" t="s">
        <v>259</v>
      </c>
      <c r="B12" s="6"/>
      <c r="C12" s="6"/>
      <c r="D12" s="6"/>
      <c r="E12" s="6"/>
      <c r="F12" s="6"/>
      <c r="G12" s="6"/>
      <c r="H12" s="6"/>
      <c r="I12" s="6"/>
      <c r="J12" s="6"/>
      <c r="K12" s="6"/>
      <c r="L12" s="6"/>
      <c r="M12" s="6"/>
    </row>
    <row r="13" spans="1:13" ht="38.25" customHeight="1" x14ac:dyDescent="0.55000000000000004">
      <c r="A13" s="402" t="s">
        <v>260</v>
      </c>
      <c r="B13" s="402"/>
      <c r="C13" s="402"/>
      <c r="D13" s="402"/>
      <c r="E13" s="402"/>
      <c r="F13" s="402"/>
      <c r="G13" s="402"/>
      <c r="H13" s="402"/>
      <c r="I13" s="402"/>
      <c r="J13" s="402"/>
      <c r="K13" s="402"/>
      <c r="L13" s="402"/>
      <c r="M13" s="402"/>
    </row>
    <row r="15" spans="1:13" x14ac:dyDescent="0.55000000000000004">
      <c r="A15" s="344" t="s">
        <v>261</v>
      </c>
      <c r="B15" s="6"/>
      <c r="C15" s="6"/>
      <c r="D15" s="6"/>
      <c r="E15" s="6"/>
      <c r="F15" s="6"/>
      <c r="G15" s="6"/>
      <c r="H15" s="6"/>
      <c r="I15" s="6"/>
      <c r="J15" s="6"/>
      <c r="K15" s="6"/>
      <c r="L15" s="6"/>
      <c r="M15" s="6"/>
    </row>
    <row r="16" spans="1:13" ht="35.25" customHeight="1" x14ac:dyDescent="0.55000000000000004">
      <c r="A16" s="402" t="s">
        <v>262</v>
      </c>
      <c r="B16" s="402"/>
      <c r="C16" s="402"/>
      <c r="D16" s="402"/>
      <c r="E16" s="402"/>
      <c r="F16" s="402"/>
      <c r="G16" s="402"/>
      <c r="H16" s="402"/>
      <c r="I16" s="402"/>
      <c r="J16" s="402"/>
      <c r="K16" s="402"/>
      <c r="L16" s="402"/>
      <c r="M16" s="402"/>
    </row>
    <row r="24" spans="1:1" x14ac:dyDescent="0.55000000000000004">
      <c r="A24" s="12"/>
    </row>
    <row r="25" spans="1:1" x14ac:dyDescent="0.55000000000000004">
      <c r="A25" s="12"/>
    </row>
    <row r="27" spans="1:1" x14ac:dyDescent="0.55000000000000004">
      <c r="A27" s="12"/>
    </row>
    <row r="28" spans="1:1" x14ac:dyDescent="0.55000000000000004">
      <c r="A28" s="12"/>
    </row>
    <row r="33" spans="1:8" x14ac:dyDescent="0.55000000000000004">
      <c r="A33" s="12"/>
    </row>
    <row r="34" spans="1:8" x14ac:dyDescent="0.55000000000000004">
      <c r="A34" s="399" t="s">
        <v>256</v>
      </c>
      <c r="B34" s="399"/>
      <c r="C34" s="399"/>
      <c r="D34" s="399"/>
      <c r="E34" s="399"/>
      <c r="F34" s="399"/>
      <c r="G34" s="399"/>
      <c r="H34" s="399"/>
    </row>
  </sheetData>
  <sheetProtection algorithmName="SHA-512" hashValue="Q7b/SBA9l1w2wTOhURX7yovfzHLe7v3Szlm61JN9Z6fr+I1LHbqc/2CI9/r4YjGJi+yVL8SMEhCGJj2n4cetEA==" saltValue="e6SRC/MZ+fLmKfIJ8/zoMQ==" spinCount="100000" sheet="1" objects="1" scenarios="1"/>
  <mergeCells count="4">
    <mergeCell ref="A7:M11"/>
    <mergeCell ref="A13:M13"/>
    <mergeCell ref="A16:M16"/>
    <mergeCell ref="A34:H34"/>
  </mergeCells>
  <pageMargins left="0.7" right="0.7" top="0.75" bottom="0.75" header="0.3" footer="0.3"/>
  <pageSetup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tabColor rgb="FF92D050"/>
  </sheetPr>
  <dimension ref="A1:L187"/>
  <sheetViews>
    <sheetView showGridLines="0" zoomScaleNormal="100" workbookViewId="0">
      <pane ySplit="7" topLeftCell="A13" activePane="bottomLeft" state="frozen"/>
      <selection pane="bottomLeft" activeCell="H13" sqref="H13"/>
    </sheetView>
  </sheetViews>
  <sheetFormatPr defaultColWidth="9.15625" defaultRowHeight="14.4" x14ac:dyDescent="0.55000000000000004"/>
  <cols>
    <col min="1" max="1" width="3.41796875" style="43" customWidth="1"/>
    <col min="2" max="2" width="12.15625" style="43" customWidth="1"/>
    <col min="3" max="3" width="17" style="43" customWidth="1"/>
    <col min="4" max="4" width="11" style="43" customWidth="1"/>
    <col min="5" max="9" width="17.83984375" style="43" customWidth="1"/>
    <col min="10" max="10" width="12.578125" style="43" customWidth="1"/>
    <col min="11" max="16384" width="9.15625" style="43"/>
  </cols>
  <sheetData>
    <row r="1" spans="1:11" ht="18.3" x14ac:dyDescent="0.7">
      <c r="A1" s="42" t="str">
        <f>'Cover and Instructions'!A1</f>
        <v>Georgia Families MHPAEA Parity</v>
      </c>
      <c r="J1" s="44" t="s">
        <v>59</v>
      </c>
    </row>
    <row r="2" spans="1:11" ht="25.8" x14ac:dyDescent="0.95">
      <c r="A2" s="45" t="s">
        <v>1</v>
      </c>
      <c r="J2" s="46"/>
    </row>
    <row r="3" spans="1:11" ht="20.399999999999999" x14ac:dyDescent="0.75">
      <c r="A3" s="47" t="s">
        <v>263</v>
      </c>
      <c r="J3" s="46"/>
    </row>
    <row r="4" spans="1:11" x14ac:dyDescent="0.55000000000000004">
      <c r="C4" s="48"/>
      <c r="D4" s="48"/>
      <c r="J4" s="46"/>
    </row>
    <row r="5" spans="1:11" x14ac:dyDescent="0.55000000000000004">
      <c r="A5" s="49" t="s">
        <v>2</v>
      </c>
      <c r="C5" s="50" t="str">
        <f>'Cover and Instructions'!$D$4</f>
        <v>Amerigroup Community Care</v>
      </c>
      <c r="D5" s="50"/>
      <c r="H5" s="51"/>
      <c r="J5" s="46"/>
    </row>
    <row r="6" spans="1:11" x14ac:dyDescent="0.55000000000000004">
      <c r="A6" s="49" t="s">
        <v>264</v>
      </c>
      <c r="C6" s="50" t="str">
        <f>'Cover and Instructions'!$D$5</f>
        <v>Title XIX Children</v>
      </c>
      <c r="D6" s="50"/>
      <c r="H6" s="51"/>
      <c r="J6" s="46"/>
    </row>
    <row r="7" spans="1:11" ht="14.7" thickBot="1" x14ac:dyDescent="0.6"/>
    <row r="8" spans="1:11" x14ac:dyDescent="0.55000000000000004">
      <c r="A8" s="52" t="s">
        <v>265</v>
      </c>
      <c r="B8" s="53"/>
      <c r="C8" s="53"/>
      <c r="D8" s="53"/>
      <c r="E8" s="53"/>
      <c r="F8" s="53"/>
      <c r="G8" s="53"/>
      <c r="H8" s="53"/>
      <c r="I8" s="53"/>
      <c r="J8" s="54"/>
    </row>
    <row r="9" spans="1:11" ht="15" customHeight="1" x14ac:dyDescent="0.55000000000000004">
      <c r="A9" s="55" t="s">
        <v>266</v>
      </c>
      <c r="B9" s="56"/>
      <c r="C9" s="56"/>
      <c r="D9" s="56"/>
      <c r="E9" s="56"/>
      <c r="F9" s="56"/>
      <c r="G9" s="56"/>
      <c r="H9" s="56"/>
      <c r="I9" s="56"/>
      <c r="J9" s="57"/>
    </row>
    <row r="10" spans="1:11" x14ac:dyDescent="0.55000000000000004">
      <c r="A10" s="58"/>
      <c r="B10" s="59"/>
      <c r="C10" s="59"/>
      <c r="D10" s="59"/>
      <c r="E10" s="59"/>
      <c r="F10" s="59"/>
      <c r="G10" s="59"/>
      <c r="H10" s="59"/>
      <c r="I10" s="59"/>
      <c r="J10" s="60"/>
    </row>
    <row r="11" spans="1:11" x14ac:dyDescent="0.55000000000000004">
      <c r="A11" s="61" t="s">
        <v>267</v>
      </c>
      <c r="B11" s="62" t="s">
        <v>268</v>
      </c>
      <c r="C11" s="59"/>
      <c r="D11" s="59"/>
      <c r="E11" s="59"/>
      <c r="F11" s="59"/>
      <c r="G11" s="59"/>
      <c r="H11" s="63" t="s">
        <v>155</v>
      </c>
      <c r="I11" s="64" t="str">
        <f>IF(H11="yes","  Complete Section 1 and Section 2","")</f>
        <v/>
      </c>
      <c r="J11" s="60"/>
      <c r="K11" s="65"/>
    </row>
    <row r="12" spans="1:11" ht="6" customHeight="1" x14ac:dyDescent="0.55000000000000004">
      <c r="A12" s="61"/>
      <c r="B12" s="62"/>
      <c r="C12" s="59"/>
      <c r="D12" s="59"/>
      <c r="E12" s="59"/>
      <c r="F12" s="59"/>
      <c r="G12" s="59"/>
      <c r="H12" s="66"/>
      <c r="I12" s="64"/>
      <c r="J12" s="60"/>
    </row>
    <row r="13" spans="1:11" x14ac:dyDescent="0.55000000000000004">
      <c r="A13" s="61" t="s">
        <v>269</v>
      </c>
      <c r="B13" s="62" t="s">
        <v>270</v>
      </c>
      <c r="C13" s="59"/>
      <c r="D13" s="59"/>
      <c r="E13" s="59"/>
      <c r="F13" s="59"/>
      <c r="G13" s="59"/>
      <c r="H13" s="63" t="s">
        <v>155</v>
      </c>
      <c r="I13" s="64" t="str">
        <f>IF(H13="yes","  Complete Section 1 and Section 3","")</f>
        <v/>
      </c>
      <c r="J13" s="60"/>
    </row>
    <row r="14" spans="1:11" ht="14.7" thickBot="1" x14ac:dyDescent="0.6">
      <c r="A14" s="67"/>
      <c r="B14" s="68"/>
      <c r="C14" s="69"/>
      <c r="D14" s="69"/>
      <c r="E14" s="69"/>
      <c r="F14" s="69"/>
      <c r="G14" s="70"/>
      <c r="H14" s="71"/>
      <c r="I14" s="69"/>
      <c r="J14" s="72"/>
    </row>
    <row r="15" spans="1:11" ht="14.7" thickBot="1" x14ac:dyDescent="0.6"/>
    <row r="16" spans="1:11" ht="15.9" thickBot="1" x14ac:dyDescent="0.65">
      <c r="A16" s="403" t="s">
        <v>271</v>
      </c>
      <c r="B16" s="404"/>
      <c r="C16" s="404"/>
      <c r="D16" s="404"/>
      <c r="E16" s="404"/>
      <c r="F16" s="404"/>
      <c r="G16" s="404"/>
      <c r="H16" s="404"/>
      <c r="I16" s="404"/>
      <c r="J16" s="405"/>
    </row>
    <row r="17" spans="1:12" x14ac:dyDescent="0.55000000000000004">
      <c r="A17" s="73" t="s">
        <v>272</v>
      </c>
      <c r="B17" s="74" t="s">
        <v>273</v>
      </c>
      <c r="J17" s="75"/>
      <c r="L17" s="51"/>
    </row>
    <row r="18" spans="1:12" x14ac:dyDescent="0.55000000000000004">
      <c r="A18" s="73"/>
      <c r="B18" s="76" t="s">
        <v>274</v>
      </c>
      <c r="J18" s="75"/>
      <c r="L18" s="51"/>
    </row>
    <row r="19" spans="1:12" x14ac:dyDescent="0.55000000000000004">
      <c r="A19" s="73"/>
      <c r="J19" s="75"/>
      <c r="L19" s="51"/>
    </row>
    <row r="20" spans="1:12" x14ac:dyDescent="0.55000000000000004">
      <c r="A20" s="73"/>
      <c r="B20" s="49" t="s">
        <v>275</v>
      </c>
      <c r="F20" s="417"/>
      <c r="G20" s="417"/>
      <c r="H20" s="417"/>
      <c r="I20" s="417"/>
      <c r="J20" s="418"/>
      <c r="L20" s="51"/>
    </row>
    <row r="21" spans="1:12" x14ac:dyDescent="0.55000000000000004">
      <c r="A21" s="73"/>
      <c r="J21" s="75"/>
      <c r="L21" s="51"/>
    </row>
    <row r="22" spans="1:12" x14ac:dyDescent="0.55000000000000004">
      <c r="A22" s="73"/>
      <c r="D22" s="77"/>
      <c r="F22" s="77"/>
      <c r="G22" s="77" t="s">
        <v>276</v>
      </c>
      <c r="H22" s="77"/>
      <c r="I22" s="77" t="s">
        <v>276</v>
      </c>
      <c r="J22" s="78" t="s">
        <v>277</v>
      </c>
      <c r="K22" s="79"/>
      <c r="L22" s="51"/>
    </row>
    <row r="23" spans="1:12" x14ac:dyDescent="0.55000000000000004">
      <c r="A23" s="73"/>
      <c r="B23" s="79"/>
      <c r="C23" s="79"/>
      <c r="E23" s="77" t="s">
        <v>278</v>
      </c>
      <c r="F23" s="79" t="s">
        <v>279</v>
      </c>
      <c r="G23" s="79" t="s">
        <v>280</v>
      </c>
      <c r="H23" s="79" t="s">
        <v>281</v>
      </c>
      <c r="I23" s="79" t="s">
        <v>280</v>
      </c>
      <c r="J23" s="80" t="s">
        <v>282</v>
      </c>
      <c r="K23" s="79"/>
      <c r="L23" s="51"/>
    </row>
    <row r="24" spans="1:12" x14ac:dyDescent="0.55000000000000004">
      <c r="A24" s="73"/>
      <c r="B24" s="81" t="s">
        <v>283</v>
      </c>
      <c r="C24" s="82"/>
      <c r="D24" s="83"/>
      <c r="E24" s="84" t="s">
        <v>276</v>
      </c>
      <c r="F24" s="85" t="s">
        <v>284</v>
      </c>
      <c r="G24" s="82" t="s">
        <v>285</v>
      </c>
      <c r="H24" s="85" t="s">
        <v>284</v>
      </c>
      <c r="I24" s="82" t="s">
        <v>286</v>
      </c>
      <c r="J24" s="86" t="s">
        <v>287</v>
      </c>
      <c r="L24" s="51"/>
    </row>
    <row r="25" spans="1:12" ht="22" customHeight="1" x14ac:dyDescent="0.55000000000000004">
      <c r="A25" s="73"/>
      <c r="B25" s="87" t="s">
        <v>125</v>
      </c>
      <c r="C25" s="79"/>
      <c r="E25" s="77"/>
      <c r="F25" s="88"/>
      <c r="G25" s="79"/>
      <c r="H25" s="88"/>
      <c r="I25" s="79"/>
      <c r="J25" s="89"/>
      <c r="L25" s="51"/>
    </row>
    <row r="26" spans="1:12" x14ac:dyDescent="0.55000000000000004">
      <c r="A26" s="73"/>
      <c r="B26" s="416"/>
      <c r="C26" s="416"/>
      <c r="D26" s="416"/>
      <c r="E26" s="303"/>
      <c r="F26" s="258"/>
      <c r="G26" s="304"/>
      <c r="H26" s="258"/>
      <c r="I26" s="303"/>
      <c r="J26" s="259"/>
      <c r="L26" s="51"/>
    </row>
    <row r="27" spans="1:12" x14ac:dyDescent="0.55000000000000004">
      <c r="A27" s="73"/>
      <c r="B27" s="416"/>
      <c r="C27" s="416"/>
      <c r="D27" s="416"/>
      <c r="E27" s="303"/>
      <c r="F27" s="258"/>
      <c r="G27" s="304"/>
      <c r="H27" s="258"/>
      <c r="I27" s="303"/>
      <c r="J27" s="259"/>
      <c r="L27" s="51"/>
    </row>
    <row r="28" spans="1:12" x14ac:dyDescent="0.55000000000000004">
      <c r="A28" s="73"/>
      <c r="B28" s="416"/>
      <c r="C28" s="416"/>
      <c r="D28" s="416"/>
      <c r="E28" s="303"/>
      <c r="F28" s="258"/>
      <c r="G28" s="304"/>
      <c r="H28" s="258"/>
      <c r="I28" s="303"/>
      <c r="J28" s="259"/>
      <c r="L28" s="51"/>
    </row>
    <row r="29" spans="1:12" x14ac:dyDescent="0.55000000000000004">
      <c r="A29" s="73"/>
      <c r="B29" s="416"/>
      <c r="C29" s="416"/>
      <c r="D29" s="416"/>
      <c r="E29" s="303"/>
      <c r="F29" s="258"/>
      <c r="G29" s="304"/>
      <c r="H29" s="258"/>
      <c r="I29" s="303"/>
      <c r="J29" s="259"/>
      <c r="L29" s="51"/>
    </row>
    <row r="30" spans="1:12" x14ac:dyDescent="0.55000000000000004">
      <c r="A30" s="73"/>
      <c r="B30" s="416"/>
      <c r="C30" s="416"/>
      <c r="D30" s="416"/>
      <c r="E30" s="303"/>
      <c r="F30" s="258"/>
      <c r="G30" s="304"/>
      <c r="H30" s="258"/>
      <c r="I30" s="303"/>
      <c r="J30" s="259"/>
      <c r="L30" s="51"/>
    </row>
    <row r="31" spans="1:12" x14ac:dyDescent="0.55000000000000004">
      <c r="A31" s="73"/>
      <c r="B31" s="416"/>
      <c r="C31" s="416"/>
      <c r="D31" s="416"/>
      <c r="E31" s="303"/>
      <c r="F31" s="258"/>
      <c r="G31" s="304"/>
      <c r="H31" s="258"/>
      <c r="I31" s="303"/>
      <c r="J31" s="259"/>
      <c r="L31" s="51"/>
    </row>
    <row r="32" spans="1:12" x14ac:dyDescent="0.55000000000000004">
      <c r="A32" s="73"/>
      <c r="B32" s="419" t="s">
        <v>288</v>
      </c>
      <c r="C32" s="420"/>
      <c r="D32" s="421"/>
      <c r="E32" s="303"/>
      <c r="F32" s="258"/>
      <c r="G32" s="304"/>
      <c r="H32" s="258"/>
      <c r="I32" s="303"/>
      <c r="J32" s="259"/>
      <c r="L32" s="51"/>
    </row>
    <row r="33" spans="1:12" x14ac:dyDescent="0.55000000000000004">
      <c r="A33" s="73"/>
      <c r="B33" s="416"/>
      <c r="C33" s="416"/>
      <c r="D33" s="416"/>
      <c r="E33" s="303"/>
      <c r="F33" s="258"/>
      <c r="G33" s="304"/>
      <c r="H33" s="258"/>
      <c r="I33" s="303"/>
      <c r="J33" s="259"/>
      <c r="L33" s="51"/>
    </row>
    <row r="34" spans="1:12" ht="22" customHeight="1" x14ac:dyDescent="0.55000000000000004">
      <c r="A34" s="73"/>
      <c r="B34" s="87" t="s">
        <v>137</v>
      </c>
      <c r="C34" s="79"/>
      <c r="E34" s="77"/>
      <c r="F34" s="88"/>
      <c r="G34" s="79"/>
      <c r="H34" s="88"/>
      <c r="I34" s="79"/>
      <c r="J34" s="89"/>
      <c r="L34" s="51"/>
    </row>
    <row r="35" spans="1:12" x14ac:dyDescent="0.55000000000000004">
      <c r="A35" s="73"/>
      <c r="B35" s="416"/>
      <c r="C35" s="416"/>
      <c r="D35" s="416"/>
      <c r="E35" s="303"/>
      <c r="F35" s="258"/>
      <c r="G35" s="304"/>
      <c r="H35" s="258"/>
      <c r="I35" s="303"/>
      <c r="J35" s="259"/>
      <c r="L35" s="51"/>
    </row>
    <row r="36" spans="1:12" x14ac:dyDescent="0.55000000000000004">
      <c r="A36" s="73"/>
      <c r="B36" s="416"/>
      <c r="C36" s="416"/>
      <c r="D36" s="416"/>
      <c r="E36" s="303"/>
      <c r="F36" s="258"/>
      <c r="G36" s="304"/>
      <c r="H36" s="258"/>
      <c r="I36" s="303"/>
      <c r="J36" s="259"/>
      <c r="L36" s="51"/>
    </row>
    <row r="37" spans="1:12" x14ac:dyDescent="0.55000000000000004">
      <c r="A37" s="73"/>
      <c r="B37" s="416"/>
      <c r="C37" s="416"/>
      <c r="D37" s="416"/>
      <c r="E37" s="303"/>
      <c r="F37" s="258"/>
      <c r="G37" s="304"/>
      <c r="H37" s="258"/>
      <c r="I37" s="303"/>
      <c r="J37" s="259"/>
      <c r="L37" s="51"/>
    </row>
    <row r="38" spans="1:12" x14ac:dyDescent="0.55000000000000004">
      <c r="A38" s="73"/>
      <c r="B38" s="416"/>
      <c r="C38" s="416"/>
      <c r="D38" s="416"/>
      <c r="E38" s="303"/>
      <c r="F38" s="258"/>
      <c r="G38" s="304"/>
      <c r="H38" s="258"/>
      <c r="I38" s="303"/>
      <c r="J38" s="259"/>
      <c r="L38" s="51"/>
    </row>
    <row r="39" spans="1:12" x14ac:dyDescent="0.55000000000000004">
      <c r="A39" s="73"/>
      <c r="B39" s="416"/>
      <c r="C39" s="416"/>
      <c r="D39" s="416"/>
      <c r="E39" s="303"/>
      <c r="F39" s="258"/>
      <c r="G39" s="304"/>
      <c r="H39" s="258"/>
      <c r="I39" s="303"/>
      <c r="J39" s="259"/>
      <c r="L39" s="51"/>
    </row>
    <row r="40" spans="1:12" x14ac:dyDescent="0.55000000000000004">
      <c r="A40" s="73"/>
      <c r="B40" s="416"/>
      <c r="C40" s="416"/>
      <c r="D40" s="416"/>
      <c r="E40" s="303"/>
      <c r="F40" s="258"/>
      <c r="G40" s="304"/>
      <c r="H40" s="258"/>
      <c r="I40" s="303"/>
      <c r="J40" s="259"/>
      <c r="L40" s="51"/>
    </row>
    <row r="41" spans="1:12" x14ac:dyDescent="0.55000000000000004">
      <c r="A41" s="73"/>
      <c r="B41" s="419" t="s">
        <v>288</v>
      </c>
      <c r="C41" s="420"/>
      <c r="D41" s="421"/>
      <c r="E41" s="303"/>
      <c r="F41" s="258"/>
      <c r="G41" s="304"/>
      <c r="H41" s="258"/>
      <c r="I41" s="303"/>
      <c r="J41" s="259"/>
      <c r="L41" s="51"/>
    </row>
    <row r="42" spans="1:12" x14ac:dyDescent="0.55000000000000004">
      <c r="A42" s="73"/>
      <c r="B42" s="416"/>
      <c r="C42" s="416"/>
      <c r="D42" s="416"/>
      <c r="E42" s="303"/>
      <c r="F42" s="258"/>
      <c r="G42" s="304"/>
      <c r="H42" s="258"/>
      <c r="I42" s="303"/>
      <c r="J42" s="259"/>
      <c r="L42" s="51"/>
    </row>
    <row r="43" spans="1:12" ht="22" customHeight="1" x14ac:dyDescent="0.55000000000000004">
      <c r="A43" s="73"/>
      <c r="B43" s="87" t="s">
        <v>289</v>
      </c>
      <c r="C43" s="79"/>
      <c r="E43" s="77"/>
      <c r="F43" s="88"/>
      <c r="G43" s="79"/>
      <c r="H43" s="88"/>
      <c r="I43" s="79"/>
      <c r="J43" s="89"/>
      <c r="L43" s="51"/>
    </row>
    <row r="44" spans="1:12" x14ac:dyDescent="0.55000000000000004">
      <c r="A44" s="73"/>
      <c r="B44" s="416"/>
      <c r="C44" s="416"/>
      <c r="D44" s="416"/>
      <c r="E44" s="303"/>
      <c r="F44" s="258"/>
      <c r="G44" s="304"/>
      <c r="H44" s="258"/>
      <c r="I44" s="303"/>
      <c r="J44" s="259"/>
      <c r="L44" s="51"/>
    </row>
    <row r="45" spans="1:12" x14ac:dyDescent="0.55000000000000004">
      <c r="A45" s="73"/>
      <c r="B45" s="416"/>
      <c r="C45" s="416"/>
      <c r="D45" s="416"/>
      <c r="E45" s="303"/>
      <c r="F45" s="258"/>
      <c r="G45" s="304"/>
      <c r="H45" s="258"/>
      <c r="I45" s="303"/>
      <c r="J45" s="259"/>
      <c r="L45" s="51"/>
    </row>
    <row r="46" spans="1:12" x14ac:dyDescent="0.55000000000000004">
      <c r="A46" s="73"/>
      <c r="B46" s="416"/>
      <c r="C46" s="416"/>
      <c r="D46" s="416"/>
      <c r="E46" s="303"/>
      <c r="F46" s="258"/>
      <c r="G46" s="304"/>
      <c r="H46" s="258"/>
      <c r="I46" s="303"/>
      <c r="J46" s="259"/>
      <c r="L46" s="51"/>
    </row>
    <row r="47" spans="1:12" x14ac:dyDescent="0.55000000000000004">
      <c r="A47" s="73"/>
      <c r="B47" s="416"/>
      <c r="C47" s="416"/>
      <c r="D47" s="416"/>
      <c r="E47" s="303"/>
      <c r="F47" s="258"/>
      <c r="G47" s="304"/>
      <c r="H47" s="258"/>
      <c r="I47" s="303"/>
      <c r="J47" s="259"/>
      <c r="L47" s="51"/>
    </row>
    <row r="48" spans="1:12" x14ac:dyDescent="0.55000000000000004">
      <c r="A48" s="73"/>
      <c r="B48" s="416"/>
      <c r="C48" s="416"/>
      <c r="D48" s="416"/>
      <c r="E48" s="303"/>
      <c r="F48" s="258"/>
      <c r="G48" s="304"/>
      <c r="H48" s="258"/>
      <c r="I48" s="303"/>
      <c r="J48" s="259"/>
      <c r="L48" s="51"/>
    </row>
    <row r="49" spans="1:12" x14ac:dyDescent="0.55000000000000004">
      <c r="A49" s="73"/>
      <c r="B49" s="416"/>
      <c r="C49" s="416"/>
      <c r="D49" s="416"/>
      <c r="E49" s="303"/>
      <c r="F49" s="258"/>
      <c r="G49" s="304"/>
      <c r="H49" s="258"/>
      <c r="I49" s="303"/>
      <c r="J49" s="259"/>
      <c r="L49" s="51"/>
    </row>
    <row r="50" spans="1:12" x14ac:dyDescent="0.55000000000000004">
      <c r="A50" s="73"/>
      <c r="B50" s="419" t="s">
        <v>288</v>
      </c>
      <c r="C50" s="420"/>
      <c r="D50" s="421"/>
      <c r="E50" s="303"/>
      <c r="F50" s="258"/>
      <c r="G50" s="304"/>
      <c r="H50" s="258"/>
      <c r="I50" s="303"/>
      <c r="J50" s="259"/>
      <c r="L50" s="51"/>
    </row>
    <row r="51" spans="1:12" x14ac:dyDescent="0.55000000000000004">
      <c r="A51" s="73"/>
      <c r="B51" s="416"/>
      <c r="C51" s="416"/>
      <c r="D51" s="416"/>
      <c r="E51" s="303"/>
      <c r="F51" s="258"/>
      <c r="G51" s="304"/>
      <c r="H51" s="258"/>
      <c r="I51" s="303"/>
      <c r="J51" s="259"/>
      <c r="L51" s="51"/>
    </row>
    <row r="52" spans="1:12" ht="22" customHeight="1" x14ac:dyDescent="0.55000000000000004">
      <c r="A52" s="73"/>
      <c r="B52" s="87" t="s">
        <v>290</v>
      </c>
      <c r="C52" s="79"/>
      <c r="E52" s="77"/>
      <c r="F52" s="88"/>
      <c r="G52" s="79"/>
      <c r="H52" s="88"/>
      <c r="I52" s="79"/>
      <c r="J52" s="89"/>
      <c r="L52" s="51"/>
    </row>
    <row r="53" spans="1:12" x14ac:dyDescent="0.55000000000000004">
      <c r="A53" s="73"/>
      <c r="B53" s="416"/>
      <c r="C53" s="416"/>
      <c r="D53" s="416"/>
      <c r="E53" s="303"/>
      <c r="F53" s="258"/>
      <c r="G53" s="304"/>
      <c r="H53" s="258"/>
      <c r="I53" s="303"/>
      <c r="J53" s="259"/>
      <c r="L53" s="51"/>
    </row>
    <row r="54" spans="1:12" x14ac:dyDescent="0.55000000000000004">
      <c r="A54" s="73"/>
      <c r="B54" s="416"/>
      <c r="C54" s="416"/>
      <c r="D54" s="416"/>
      <c r="E54" s="303"/>
      <c r="F54" s="258"/>
      <c r="G54" s="304"/>
      <c r="H54" s="258"/>
      <c r="I54" s="303"/>
      <c r="J54" s="259"/>
      <c r="L54" s="51"/>
    </row>
    <row r="55" spans="1:12" x14ac:dyDescent="0.55000000000000004">
      <c r="A55" s="73"/>
      <c r="B55" s="416"/>
      <c r="C55" s="416"/>
      <c r="D55" s="416"/>
      <c r="E55" s="303"/>
      <c r="F55" s="258"/>
      <c r="G55" s="304"/>
      <c r="H55" s="258"/>
      <c r="I55" s="303"/>
      <c r="J55" s="259"/>
      <c r="L55" s="51"/>
    </row>
    <row r="56" spans="1:12" x14ac:dyDescent="0.55000000000000004">
      <c r="A56" s="73"/>
      <c r="B56" s="416"/>
      <c r="C56" s="416"/>
      <c r="D56" s="416"/>
      <c r="E56" s="303"/>
      <c r="F56" s="258"/>
      <c r="G56" s="304"/>
      <c r="H56" s="258"/>
      <c r="I56" s="303"/>
      <c r="J56" s="259"/>
      <c r="L56" s="51"/>
    </row>
    <row r="57" spans="1:12" x14ac:dyDescent="0.55000000000000004">
      <c r="A57" s="73"/>
      <c r="B57" s="416"/>
      <c r="C57" s="416"/>
      <c r="D57" s="416"/>
      <c r="E57" s="303"/>
      <c r="F57" s="258"/>
      <c r="G57" s="304"/>
      <c r="H57" s="258"/>
      <c r="I57" s="303"/>
      <c r="J57" s="259"/>
      <c r="L57" s="51"/>
    </row>
    <row r="58" spans="1:12" x14ac:dyDescent="0.55000000000000004">
      <c r="A58" s="73"/>
      <c r="B58" s="416"/>
      <c r="C58" s="416"/>
      <c r="D58" s="416"/>
      <c r="E58" s="303"/>
      <c r="F58" s="258"/>
      <c r="G58" s="304"/>
      <c r="H58" s="258"/>
      <c r="I58" s="303"/>
      <c r="J58" s="259"/>
      <c r="L58" s="51"/>
    </row>
    <row r="59" spans="1:12" x14ac:dyDescent="0.55000000000000004">
      <c r="A59" s="73"/>
      <c r="B59" s="419" t="s">
        <v>288</v>
      </c>
      <c r="C59" s="420"/>
      <c r="D59" s="421"/>
      <c r="E59" s="303"/>
      <c r="F59" s="258"/>
      <c r="G59" s="304"/>
      <c r="H59" s="258"/>
      <c r="I59" s="303"/>
      <c r="J59" s="259"/>
      <c r="L59" s="51"/>
    </row>
    <row r="60" spans="1:12" x14ac:dyDescent="0.55000000000000004">
      <c r="A60" s="73"/>
      <c r="B60" s="416"/>
      <c r="C60" s="416"/>
      <c r="D60" s="416"/>
      <c r="E60" s="303"/>
      <c r="F60" s="258"/>
      <c r="G60" s="304"/>
      <c r="H60" s="258"/>
      <c r="I60" s="303"/>
      <c r="J60" s="259"/>
      <c r="L60" s="51"/>
    </row>
    <row r="61" spans="1:12" x14ac:dyDescent="0.55000000000000004">
      <c r="A61" s="73"/>
      <c r="B61" s="43" t="s">
        <v>291</v>
      </c>
      <c r="E61" s="305">
        <f>SUM(E26:E60)</f>
        <v>0</v>
      </c>
      <c r="G61" s="305">
        <f>SUM(G26:G60)</f>
        <v>0</v>
      </c>
      <c r="I61" s="305">
        <f>SUM(I26:I60)</f>
        <v>0</v>
      </c>
      <c r="J61" s="75"/>
      <c r="L61" s="51"/>
    </row>
    <row r="62" spans="1:12" x14ac:dyDescent="0.55000000000000004">
      <c r="A62" s="73"/>
      <c r="B62" s="43" t="s">
        <v>292</v>
      </c>
      <c r="G62" s="301" t="e">
        <f>G61/E61</f>
        <v>#DIV/0!</v>
      </c>
      <c r="I62" s="301" t="e">
        <f>I61/E61</f>
        <v>#DIV/0!</v>
      </c>
      <c r="J62" s="75"/>
      <c r="L62" s="51"/>
    </row>
    <row r="63" spans="1:12" x14ac:dyDescent="0.55000000000000004">
      <c r="A63" s="73"/>
      <c r="B63" s="43" t="s">
        <v>293</v>
      </c>
      <c r="G63" s="91" t="e">
        <f>IF(G62&lt;(1/3),"Yes","No")</f>
        <v>#DIV/0!</v>
      </c>
      <c r="I63" s="91" t="e">
        <f>IF(I62&lt;(1/3),"Yes","No")</f>
        <v>#DIV/0!</v>
      </c>
      <c r="J63" s="75"/>
      <c r="L63" s="51"/>
    </row>
    <row r="64" spans="1:12" x14ac:dyDescent="0.55000000000000004">
      <c r="A64" s="73"/>
      <c r="B64" s="43" t="s">
        <v>294</v>
      </c>
      <c r="G64" s="91" t="e">
        <f>IF(G62&gt;(2/3),"Yes","No")</f>
        <v>#DIV/0!</v>
      </c>
      <c r="I64" s="91" t="e">
        <f>IF(I62&gt;(2/3),"Yes","No")</f>
        <v>#DIV/0!</v>
      </c>
      <c r="J64" s="75"/>
      <c r="L64" s="51"/>
    </row>
    <row r="65" spans="1:12" x14ac:dyDescent="0.55000000000000004">
      <c r="A65" s="73"/>
      <c r="J65" s="75"/>
      <c r="L65" s="51"/>
    </row>
    <row r="66" spans="1:12" x14ac:dyDescent="0.55000000000000004">
      <c r="A66" s="92" t="s">
        <v>295</v>
      </c>
      <c r="G66" s="91"/>
      <c r="I66" s="91"/>
      <c r="J66" s="75"/>
      <c r="L66" s="51"/>
    </row>
    <row r="67" spans="1:12" x14ac:dyDescent="0.55000000000000004">
      <c r="A67" s="93" t="s">
        <v>296</v>
      </c>
      <c r="B67" s="408"/>
      <c r="C67" s="409"/>
      <c r="D67" s="409"/>
      <c r="E67" s="409"/>
      <c r="F67" s="409"/>
      <c r="G67" s="409"/>
      <c r="H67" s="409"/>
      <c r="I67" s="409"/>
      <c r="J67" s="410"/>
      <c r="L67" s="51"/>
    </row>
    <row r="68" spans="1:12" x14ac:dyDescent="0.55000000000000004">
      <c r="A68" s="93" t="s">
        <v>297</v>
      </c>
      <c r="B68" s="408"/>
      <c r="C68" s="409"/>
      <c r="D68" s="409"/>
      <c r="E68" s="409"/>
      <c r="F68" s="409"/>
      <c r="G68" s="409"/>
      <c r="H68" s="409"/>
      <c r="I68" s="409"/>
      <c r="J68" s="410"/>
      <c r="L68" s="51"/>
    </row>
    <row r="69" spans="1:12" x14ac:dyDescent="0.55000000000000004">
      <c r="A69" s="93" t="s">
        <v>298</v>
      </c>
      <c r="B69" s="411" t="s">
        <v>299</v>
      </c>
      <c r="C69" s="412"/>
      <c r="D69" s="412"/>
      <c r="E69" s="412"/>
      <c r="F69" s="412"/>
      <c r="G69" s="412"/>
      <c r="H69" s="412"/>
      <c r="I69" s="412"/>
      <c r="J69" s="413"/>
      <c r="L69" s="51"/>
    </row>
    <row r="70" spans="1:12" ht="15.9" thickBot="1" x14ac:dyDescent="0.65">
      <c r="A70" s="94"/>
      <c r="B70" s="95"/>
      <c r="C70" s="95"/>
      <c r="D70" s="95"/>
      <c r="E70" s="95"/>
      <c r="F70" s="95"/>
      <c r="G70" s="96"/>
      <c r="H70" s="95"/>
      <c r="I70" s="96"/>
      <c r="J70" s="97"/>
      <c r="L70" s="51"/>
    </row>
    <row r="71" spans="1:12" ht="15.9" thickBot="1" x14ac:dyDescent="0.65">
      <c r="A71" s="98"/>
      <c r="G71" s="99"/>
      <c r="I71" s="99"/>
      <c r="L71" s="51"/>
    </row>
    <row r="72" spans="1:12" ht="15.9" thickBot="1" x14ac:dyDescent="0.65">
      <c r="A72" s="403" t="s">
        <v>300</v>
      </c>
      <c r="B72" s="404"/>
      <c r="C72" s="404"/>
      <c r="D72" s="404"/>
      <c r="E72" s="404"/>
      <c r="F72" s="404"/>
      <c r="G72" s="404"/>
      <c r="H72" s="404"/>
      <c r="I72" s="404"/>
      <c r="J72" s="405"/>
      <c r="L72" s="51"/>
    </row>
    <row r="73" spans="1:12" x14ac:dyDescent="0.55000000000000004">
      <c r="A73" s="73" t="s">
        <v>301</v>
      </c>
      <c r="B73" s="43" t="s">
        <v>302</v>
      </c>
      <c r="J73" s="100" t="e">
        <f>G63</f>
        <v>#DIV/0!</v>
      </c>
    </row>
    <row r="74" spans="1:12" x14ac:dyDescent="0.55000000000000004">
      <c r="A74" s="92"/>
      <c r="B74" s="76" t="s">
        <v>303</v>
      </c>
      <c r="J74" s="101"/>
      <c r="L74" s="51"/>
    </row>
    <row r="75" spans="1:12" x14ac:dyDescent="0.55000000000000004">
      <c r="A75" s="92"/>
      <c r="J75" s="75"/>
      <c r="L75" s="51"/>
    </row>
    <row r="76" spans="1:12" ht="15" customHeight="1" x14ac:dyDescent="0.55000000000000004">
      <c r="A76" s="73" t="s">
        <v>304</v>
      </c>
      <c r="B76" s="43" t="s">
        <v>305</v>
      </c>
      <c r="J76" s="100" t="e">
        <f>G64</f>
        <v>#DIV/0!</v>
      </c>
    </row>
    <row r="77" spans="1:12" ht="15" customHeight="1" x14ac:dyDescent="0.55000000000000004">
      <c r="A77" s="73"/>
      <c r="B77" s="76" t="s">
        <v>306</v>
      </c>
      <c r="C77" s="76"/>
      <c r="J77" s="101"/>
    </row>
    <row r="78" spans="1:12" ht="15" customHeight="1" x14ac:dyDescent="0.55000000000000004">
      <c r="A78" s="73"/>
      <c r="B78" s="102" t="s">
        <v>272</v>
      </c>
      <c r="C78" s="406" t="s">
        <v>307</v>
      </c>
      <c r="D78" s="406"/>
      <c r="E78" s="406"/>
      <c r="F78" s="406"/>
      <c r="G78" s="406"/>
      <c r="H78" s="406"/>
      <c r="J78" s="101"/>
    </row>
    <row r="79" spans="1:12" ht="15" customHeight="1" x14ac:dyDescent="0.55000000000000004">
      <c r="A79" s="73"/>
      <c r="C79" s="406"/>
      <c r="D79" s="406"/>
      <c r="E79" s="406"/>
      <c r="F79" s="406"/>
      <c r="G79" s="406"/>
      <c r="H79" s="406"/>
      <c r="J79" s="101"/>
    </row>
    <row r="80" spans="1:12" x14ac:dyDescent="0.55000000000000004">
      <c r="A80" s="73"/>
      <c r="B80" s="102" t="s">
        <v>301</v>
      </c>
      <c r="C80" s="76" t="s">
        <v>308</v>
      </c>
      <c r="J80" s="75"/>
    </row>
    <row r="81" spans="1:12" x14ac:dyDescent="0.55000000000000004">
      <c r="A81" s="73"/>
      <c r="J81" s="75"/>
    </row>
    <row r="82" spans="1:12" x14ac:dyDescent="0.55000000000000004">
      <c r="A82" s="73" t="s">
        <v>309</v>
      </c>
      <c r="B82" s="43" t="s">
        <v>310</v>
      </c>
      <c r="J82" s="75"/>
    </row>
    <row r="83" spans="1:12" x14ac:dyDescent="0.55000000000000004">
      <c r="A83" s="73"/>
      <c r="J83" s="75"/>
    </row>
    <row r="84" spans="1:12" x14ac:dyDescent="0.55000000000000004">
      <c r="A84" s="73"/>
      <c r="B84" s="49" t="s">
        <v>275</v>
      </c>
      <c r="F84" s="417"/>
      <c r="G84" s="417"/>
      <c r="H84" s="417"/>
      <c r="I84" s="417"/>
      <c r="J84" s="418"/>
    </row>
    <row r="85" spans="1:12" x14ac:dyDescent="0.55000000000000004">
      <c r="A85" s="73"/>
      <c r="B85" s="49"/>
      <c r="F85" s="103"/>
      <c r="G85" s="103"/>
      <c r="H85" s="103"/>
      <c r="I85" s="103"/>
      <c r="J85" s="104"/>
    </row>
    <row r="86" spans="1:12" x14ac:dyDescent="0.55000000000000004">
      <c r="A86" s="105"/>
      <c r="C86" s="77"/>
      <c r="D86" s="79"/>
      <c r="F86" s="79"/>
      <c r="H86" s="79" t="s">
        <v>311</v>
      </c>
      <c r="I86" s="79" t="s">
        <v>311</v>
      </c>
      <c r="J86" s="80" t="s">
        <v>277</v>
      </c>
    </row>
    <row r="87" spans="1:12" ht="15" customHeight="1" x14ac:dyDescent="0.55000000000000004">
      <c r="A87" s="105"/>
      <c r="C87" s="50"/>
      <c r="D87" s="50"/>
      <c r="F87" s="79"/>
      <c r="H87" s="106" t="s">
        <v>128</v>
      </c>
      <c r="I87" s="107" t="s">
        <v>130</v>
      </c>
      <c r="J87" s="80" t="s">
        <v>282</v>
      </c>
    </row>
    <row r="88" spans="1:12" x14ac:dyDescent="0.55000000000000004">
      <c r="A88" s="105"/>
      <c r="B88" s="108" t="s">
        <v>312</v>
      </c>
      <c r="C88" s="108"/>
      <c r="D88" s="108"/>
      <c r="E88" s="83"/>
      <c r="F88" s="82"/>
      <c r="G88" s="83"/>
      <c r="H88" s="82" t="s">
        <v>313</v>
      </c>
      <c r="I88" s="82" t="s">
        <v>313</v>
      </c>
      <c r="J88" s="109" t="s">
        <v>287</v>
      </c>
    </row>
    <row r="89" spans="1:12" ht="22" customHeight="1" x14ac:dyDescent="0.55000000000000004">
      <c r="A89" s="407"/>
      <c r="B89" s="87" t="s">
        <v>125</v>
      </c>
      <c r="C89" s="79"/>
      <c r="E89" s="77"/>
      <c r="F89" s="88"/>
      <c r="G89" s="79"/>
      <c r="H89" s="88"/>
      <c r="I89" s="79"/>
      <c r="J89" s="89"/>
      <c r="L89" s="51"/>
    </row>
    <row r="90" spans="1:12" x14ac:dyDescent="0.55000000000000004">
      <c r="A90" s="407"/>
      <c r="B90" s="422"/>
      <c r="C90" s="422"/>
      <c r="D90" s="422"/>
      <c r="E90" s="422"/>
      <c r="F90" s="422"/>
      <c r="G90" s="422"/>
      <c r="H90" s="260"/>
      <c r="I90" s="260"/>
      <c r="J90" s="261"/>
    </row>
    <row r="91" spans="1:12" x14ac:dyDescent="0.55000000000000004">
      <c r="A91" s="407"/>
      <c r="B91" s="422"/>
      <c r="C91" s="422"/>
      <c r="D91" s="422"/>
      <c r="E91" s="422"/>
      <c r="F91" s="422"/>
      <c r="G91" s="422"/>
      <c r="H91" s="260"/>
      <c r="I91" s="260"/>
      <c r="J91" s="261"/>
    </row>
    <row r="92" spans="1:12" x14ac:dyDescent="0.55000000000000004">
      <c r="A92" s="407"/>
      <c r="B92" s="422"/>
      <c r="C92" s="422"/>
      <c r="D92" s="422"/>
      <c r="E92" s="422"/>
      <c r="F92" s="422"/>
      <c r="G92" s="422"/>
      <c r="H92" s="260"/>
      <c r="I92" s="260"/>
      <c r="J92" s="261"/>
    </row>
    <row r="93" spans="1:12" x14ac:dyDescent="0.55000000000000004">
      <c r="A93" s="407"/>
      <c r="B93" s="422"/>
      <c r="C93" s="422"/>
      <c r="D93" s="422"/>
      <c r="E93" s="422"/>
      <c r="F93" s="422"/>
      <c r="G93" s="422"/>
      <c r="H93" s="260"/>
      <c r="I93" s="260"/>
      <c r="J93" s="261"/>
    </row>
    <row r="94" spans="1:12" x14ac:dyDescent="0.55000000000000004">
      <c r="A94" s="407"/>
      <c r="B94" s="422"/>
      <c r="C94" s="422"/>
      <c r="D94" s="422"/>
      <c r="E94" s="422"/>
      <c r="F94" s="422"/>
      <c r="G94" s="422"/>
      <c r="H94" s="260"/>
      <c r="I94" s="260"/>
      <c r="J94" s="261"/>
    </row>
    <row r="95" spans="1:12" x14ac:dyDescent="0.55000000000000004">
      <c r="A95" s="407"/>
      <c r="B95" s="423" t="s">
        <v>288</v>
      </c>
      <c r="C95" s="423"/>
      <c r="D95" s="423"/>
      <c r="E95" s="423"/>
      <c r="F95" s="423"/>
      <c r="G95" s="423"/>
      <c r="H95" s="260"/>
      <c r="I95" s="260"/>
      <c r="J95" s="261"/>
    </row>
    <row r="96" spans="1:12" x14ac:dyDescent="0.55000000000000004">
      <c r="A96" s="407"/>
      <c r="B96" s="422"/>
      <c r="C96" s="422"/>
      <c r="D96" s="422"/>
      <c r="E96" s="422"/>
      <c r="F96" s="422"/>
      <c r="G96" s="422"/>
      <c r="H96" s="260"/>
      <c r="I96" s="260"/>
      <c r="J96" s="261"/>
    </row>
    <row r="97" spans="1:12" ht="22" customHeight="1" x14ac:dyDescent="0.55000000000000004">
      <c r="A97" s="407"/>
      <c r="B97" s="87" t="s">
        <v>137</v>
      </c>
      <c r="C97" s="79"/>
      <c r="E97" s="77"/>
      <c r="F97" s="88"/>
      <c r="G97" s="79"/>
      <c r="H97" s="88"/>
      <c r="I97" s="79"/>
      <c r="J97" s="89"/>
      <c r="L97" s="51"/>
    </row>
    <row r="98" spans="1:12" x14ac:dyDescent="0.55000000000000004">
      <c r="A98" s="407"/>
      <c r="B98" s="422"/>
      <c r="C98" s="422"/>
      <c r="D98" s="422"/>
      <c r="E98" s="422"/>
      <c r="F98" s="422"/>
      <c r="G98" s="422"/>
      <c r="H98" s="260"/>
      <c r="I98" s="260"/>
      <c r="J98" s="261"/>
    </row>
    <row r="99" spans="1:12" x14ac:dyDescent="0.55000000000000004">
      <c r="A99" s="407"/>
      <c r="B99" s="422"/>
      <c r="C99" s="422"/>
      <c r="D99" s="422"/>
      <c r="E99" s="422"/>
      <c r="F99" s="422"/>
      <c r="G99" s="422"/>
      <c r="H99" s="260"/>
      <c r="I99" s="260"/>
      <c r="J99" s="261"/>
    </row>
    <row r="100" spans="1:12" x14ac:dyDescent="0.55000000000000004">
      <c r="A100" s="407"/>
      <c r="B100" s="422"/>
      <c r="C100" s="422"/>
      <c r="D100" s="422"/>
      <c r="E100" s="422"/>
      <c r="F100" s="422"/>
      <c r="G100" s="422"/>
      <c r="H100" s="260"/>
      <c r="I100" s="260"/>
      <c r="J100" s="261"/>
    </row>
    <row r="101" spans="1:12" x14ac:dyDescent="0.55000000000000004">
      <c r="A101" s="407"/>
      <c r="B101" s="422"/>
      <c r="C101" s="422"/>
      <c r="D101" s="422"/>
      <c r="E101" s="422"/>
      <c r="F101" s="422"/>
      <c r="G101" s="422"/>
      <c r="H101" s="260"/>
      <c r="I101" s="260"/>
      <c r="J101" s="261"/>
    </row>
    <row r="102" spans="1:12" x14ac:dyDescent="0.55000000000000004">
      <c r="A102" s="407"/>
      <c r="B102" s="422"/>
      <c r="C102" s="422"/>
      <c r="D102" s="422"/>
      <c r="E102" s="422"/>
      <c r="F102" s="422"/>
      <c r="G102" s="422"/>
      <c r="H102" s="260"/>
      <c r="I102" s="260"/>
      <c r="J102" s="261"/>
    </row>
    <row r="103" spans="1:12" x14ac:dyDescent="0.55000000000000004">
      <c r="A103" s="407"/>
      <c r="B103" s="423" t="s">
        <v>288</v>
      </c>
      <c r="C103" s="423"/>
      <c r="D103" s="423"/>
      <c r="E103" s="423"/>
      <c r="F103" s="423"/>
      <c r="G103" s="423"/>
      <c r="H103" s="260"/>
      <c r="I103" s="260"/>
      <c r="J103" s="261"/>
    </row>
    <row r="104" spans="1:12" x14ac:dyDescent="0.55000000000000004">
      <c r="A104" s="407"/>
      <c r="B104" s="422"/>
      <c r="C104" s="422"/>
      <c r="D104" s="422"/>
      <c r="E104" s="422"/>
      <c r="F104" s="422"/>
      <c r="G104" s="422"/>
      <c r="H104" s="260"/>
      <c r="I104" s="260"/>
      <c r="J104" s="261"/>
    </row>
    <row r="105" spans="1:12" ht="22" customHeight="1" x14ac:dyDescent="0.55000000000000004">
      <c r="A105" s="407"/>
      <c r="B105" s="87" t="s">
        <v>289</v>
      </c>
      <c r="C105" s="79"/>
      <c r="E105" s="77"/>
      <c r="F105" s="88"/>
      <c r="G105" s="79"/>
      <c r="H105" s="88"/>
      <c r="I105" s="79"/>
      <c r="J105" s="89"/>
      <c r="L105" s="51"/>
    </row>
    <row r="106" spans="1:12" x14ac:dyDescent="0.55000000000000004">
      <c r="A106" s="407"/>
      <c r="B106" s="422"/>
      <c r="C106" s="422"/>
      <c r="D106" s="422"/>
      <c r="E106" s="422"/>
      <c r="F106" s="422"/>
      <c r="G106" s="422"/>
      <c r="H106" s="260"/>
      <c r="I106" s="260"/>
      <c r="J106" s="261"/>
    </row>
    <row r="107" spans="1:12" x14ac:dyDescent="0.55000000000000004">
      <c r="A107" s="407"/>
      <c r="B107" s="422"/>
      <c r="C107" s="422"/>
      <c r="D107" s="422"/>
      <c r="E107" s="422"/>
      <c r="F107" s="422"/>
      <c r="G107" s="422"/>
      <c r="H107" s="260"/>
      <c r="I107" s="260"/>
      <c r="J107" s="261"/>
    </row>
    <row r="108" spans="1:12" x14ac:dyDescent="0.55000000000000004">
      <c r="A108" s="407"/>
      <c r="B108" s="422"/>
      <c r="C108" s="422"/>
      <c r="D108" s="422"/>
      <c r="E108" s="422"/>
      <c r="F108" s="422"/>
      <c r="G108" s="422"/>
      <c r="H108" s="260"/>
      <c r="I108" s="260"/>
      <c r="J108" s="261"/>
    </row>
    <row r="109" spans="1:12" x14ac:dyDescent="0.55000000000000004">
      <c r="A109" s="407"/>
      <c r="B109" s="422"/>
      <c r="C109" s="422"/>
      <c r="D109" s="422"/>
      <c r="E109" s="422"/>
      <c r="F109" s="422"/>
      <c r="G109" s="422"/>
      <c r="H109" s="260"/>
      <c r="I109" s="260"/>
      <c r="J109" s="261"/>
    </row>
    <row r="110" spans="1:12" x14ac:dyDescent="0.55000000000000004">
      <c r="A110" s="407"/>
      <c r="B110" s="422"/>
      <c r="C110" s="422"/>
      <c r="D110" s="422"/>
      <c r="E110" s="422"/>
      <c r="F110" s="422"/>
      <c r="G110" s="422"/>
      <c r="H110" s="260"/>
      <c r="I110" s="260"/>
      <c r="J110" s="261"/>
    </row>
    <row r="111" spans="1:12" x14ac:dyDescent="0.55000000000000004">
      <c r="A111" s="407"/>
      <c r="B111" s="423" t="s">
        <v>288</v>
      </c>
      <c r="C111" s="423"/>
      <c r="D111" s="423"/>
      <c r="E111" s="423"/>
      <c r="F111" s="423"/>
      <c r="G111" s="423"/>
      <c r="H111" s="260"/>
      <c r="I111" s="260"/>
      <c r="J111" s="261"/>
    </row>
    <row r="112" spans="1:12" x14ac:dyDescent="0.55000000000000004">
      <c r="A112" s="407"/>
      <c r="B112" s="422"/>
      <c r="C112" s="422"/>
      <c r="D112" s="422"/>
      <c r="E112" s="422"/>
      <c r="F112" s="422"/>
      <c r="G112" s="422"/>
      <c r="H112" s="260"/>
      <c r="I112" s="260"/>
      <c r="J112" s="261"/>
    </row>
    <row r="113" spans="1:12" ht="22" customHeight="1" x14ac:dyDescent="0.55000000000000004">
      <c r="A113" s="407"/>
      <c r="B113" s="87" t="s">
        <v>290</v>
      </c>
      <c r="C113" s="79"/>
      <c r="E113" s="77"/>
      <c r="F113" s="88"/>
      <c r="G113" s="79"/>
      <c r="H113" s="88"/>
      <c r="I113" s="79"/>
      <c r="J113" s="89"/>
      <c r="L113" s="51"/>
    </row>
    <row r="114" spans="1:12" x14ac:dyDescent="0.55000000000000004">
      <c r="A114" s="110"/>
      <c r="B114" s="422"/>
      <c r="C114" s="422"/>
      <c r="D114" s="422"/>
      <c r="E114" s="422"/>
      <c r="F114" s="422"/>
      <c r="G114" s="422"/>
      <c r="H114" s="260"/>
      <c r="I114" s="260"/>
      <c r="J114" s="261"/>
    </row>
    <row r="115" spans="1:12" x14ac:dyDescent="0.55000000000000004">
      <c r="A115" s="110"/>
      <c r="B115" s="422"/>
      <c r="C115" s="422"/>
      <c r="D115" s="422"/>
      <c r="E115" s="422"/>
      <c r="F115" s="422"/>
      <c r="G115" s="422"/>
      <c r="H115" s="260"/>
      <c r="I115" s="260"/>
      <c r="J115" s="261"/>
    </row>
    <row r="116" spans="1:12" x14ac:dyDescent="0.55000000000000004">
      <c r="A116" s="110"/>
      <c r="B116" s="422"/>
      <c r="C116" s="422"/>
      <c r="D116" s="422"/>
      <c r="E116" s="422"/>
      <c r="F116" s="422"/>
      <c r="G116" s="422"/>
      <c r="H116" s="260"/>
      <c r="I116" s="260"/>
      <c r="J116" s="261"/>
    </row>
    <row r="117" spans="1:12" x14ac:dyDescent="0.55000000000000004">
      <c r="A117" s="110"/>
      <c r="B117" s="422"/>
      <c r="C117" s="422"/>
      <c r="D117" s="422"/>
      <c r="E117" s="422"/>
      <c r="F117" s="422"/>
      <c r="G117" s="422"/>
      <c r="H117" s="260"/>
      <c r="I117" s="260"/>
      <c r="J117" s="261"/>
    </row>
    <row r="118" spans="1:12" x14ac:dyDescent="0.55000000000000004">
      <c r="A118" s="110"/>
      <c r="B118" s="422"/>
      <c r="C118" s="422"/>
      <c r="D118" s="422"/>
      <c r="E118" s="422"/>
      <c r="F118" s="422"/>
      <c r="G118" s="422"/>
      <c r="H118" s="260"/>
      <c r="I118" s="260"/>
      <c r="J118" s="261"/>
    </row>
    <row r="119" spans="1:12" x14ac:dyDescent="0.55000000000000004">
      <c r="A119" s="110"/>
      <c r="B119" s="423" t="s">
        <v>288</v>
      </c>
      <c r="C119" s="423"/>
      <c r="D119" s="423"/>
      <c r="E119" s="423"/>
      <c r="F119" s="423"/>
      <c r="G119" s="423"/>
      <c r="H119" s="260"/>
      <c r="I119" s="260"/>
      <c r="J119" s="261"/>
    </row>
    <row r="120" spans="1:12" x14ac:dyDescent="0.55000000000000004">
      <c r="A120" s="110"/>
      <c r="B120" s="422"/>
      <c r="C120" s="422"/>
      <c r="D120" s="422"/>
      <c r="E120" s="422"/>
      <c r="F120" s="422"/>
      <c r="G120" s="422"/>
      <c r="H120" s="260"/>
      <c r="I120" s="260"/>
      <c r="J120" s="261"/>
    </row>
    <row r="121" spans="1:12" x14ac:dyDescent="0.55000000000000004">
      <c r="A121" s="110"/>
      <c r="B121" s="111"/>
      <c r="C121" s="112"/>
      <c r="D121" s="113"/>
      <c r="E121" s="114"/>
      <c r="F121" s="114"/>
      <c r="G121" s="114"/>
      <c r="H121" s="115"/>
      <c r="I121" s="115"/>
      <c r="J121" s="116"/>
    </row>
    <row r="122" spans="1:12" x14ac:dyDescent="0.55000000000000004">
      <c r="A122" s="73" t="s">
        <v>314</v>
      </c>
      <c r="B122" s="117" t="s">
        <v>315</v>
      </c>
      <c r="C122" s="118"/>
      <c r="D122" s="118"/>
      <c r="E122" s="119"/>
      <c r="F122" s="119"/>
      <c r="G122" s="119"/>
      <c r="H122" s="119"/>
      <c r="I122" s="113"/>
      <c r="J122" s="116"/>
    </row>
    <row r="123" spans="1:12" x14ac:dyDescent="0.55000000000000004">
      <c r="A123" s="105"/>
      <c r="B123" s="414"/>
      <c r="C123" s="414"/>
      <c r="D123" s="414"/>
      <c r="E123" s="414"/>
      <c r="F123" s="414"/>
      <c r="G123" s="414"/>
      <c r="H123" s="414"/>
      <c r="I123" s="414"/>
      <c r="J123" s="415"/>
    </row>
    <row r="124" spans="1:12" x14ac:dyDescent="0.55000000000000004">
      <c r="A124" s="105"/>
      <c r="B124" s="414"/>
      <c r="C124" s="414"/>
      <c r="D124" s="414"/>
      <c r="E124" s="414"/>
      <c r="F124" s="414"/>
      <c r="G124" s="414"/>
      <c r="H124" s="414"/>
      <c r="I124" s="414"/>
      <c r="J124" s="415"/>
    </row>
    <row r="125" spans="1:12" x14ac:dyDescent="0.55000000000000004">
      <c r="A125" s="110"/>
      <c r="B125" s="111"/>
      <c r="C125" s="112"/>
      <c r="D125" s="113"/>
      <c r="E125" s="114"/>
      <c r="F125" s="114"/>
      <c r="G125" s="114"/>
      <c r="H125" s="115"/>
      <c r="I125" s="115"/>
      <c r="J125" s="116"/>
    </row>
    <row r="126" spans="1:12" x14ac:dyDescent="0.55000000000000004">
      <c r="A126" s="92" t="s">
        <v>295</v>
      </c>
      <c r="G126" s="91"/>
      <c r="I126" s="91"/>
      <c r="J126" s="75"/>
    </row>
    <row r="127" spans="1:12" x14ac:dyDescent="0.55000000000000004">
      <c r="A127" s="93" t="s">
        <v>316</v>
      </c>
      <c r="B127" s="408"/>
      <c r="C127" s="409"/>
      <c r="D127" s="409"/>
      <c r="E127" s="409"/>
      <c r="F127" s="409"/>
      <c r="G127" s="409"/>
      <c r="H127" s="409"/>
      <c r="I127" s="409"/>
      <c r="J127" s="410"/>
    </row>
    <row r="128" spans="1:12" x14ac:dyDescent="0.55000000000000004">
      <c r="A128" s="93" t="s">
        <v>317</v>
      </c>
      <c r="B128" s="408"/>
      <c r="C128" s="409"/>
      <c r="D128" s="409"/>
      <c r="E128" s="409"/>
      <c r="F128" s="409"/>
      <c r="G128" s="409"/>
      <c r="H128" s="409"/>
      <c r="I128" s="409"/>
      <c r="J128" s="410"/>
    </row>
    <row r="129" spans="1:10" ht="15" customHeight="1" x14ac:dyDescent="0.55000000000000004">
      <c r="A129" s="93" t="s">
        <v>318</v>
      </c>
      <c r="B129" s="411" t="s">
        <v>299</v>
      </c>
      <c r="C129" s="412"/>
      <c r="D129" s="412"/>
      <c r="E129" s="412"/>
      <c r="F129" s="412"/>
      <c r="G129" s="412"/>
      <c r="H129" s="412"/>
      <c r="I129" s="412"/>
      <c r="J129" s="413"/>
    </row>
    <row r="130" spans="1:10" ht="14.7" thickBot="1" x14ac:dyDescent="0.6">
      <c r="A130" s="120"/>
      <c r="B130" s="95"/>
      <c r="C130" s="95"/>
      <c r="D130" s="95"/>
      <c r="E130" s="95"/>
      <c r="F130" s="95"/>
      <c r="G130" s="95"/>
      <c r="H130" s="95"/>
      <c r="I130" s="95"/>
      <c r="J130" s="97"/>
    </row>
    <row r="131" spans="1:10" ht="14.7" thickBot="1" x14ac:dyDescent="0.6"/>
    <row r="132" spans="1:10" ht="15.9" thickBot="1" x14ac:dyDescent="0.65">
      <c r="A132" s="403" t="s">
        <v>319</v>
      </c>
      <c r="B132" s="404"/>
      <c r="C132" s="404"/>
      <c r="D132" s="404"/>
      <c r="E132" s="404"/>
      <c r="F132" s="404"/>
      <c r="G132" s="404"/>
      <c r="H132" s="404"/>
      <c r="I132" s="404"/>
      <c r="J132" s="405"/>
    </row>
    <row r="133" spans="1:10" x14ac:dyDescent="0.55000000000000004">
      <c r="A133" s="73" t="s">
        <v>320</v>
      </c>
      <c r="B133" s="43" t="s">
        <v>321</v>
      </c>
      <c r="J133" s="100" t="e">
        <f>I63</f>
        <v>#DIV/0!</v>
      </c>
    </row>
    <row r="134" spans="1:10" x14ac:dyDescent="0.55000000000000004">
      <c r="A134" s="92"/>
      <c r="B134" s="76" t="s">
        <v>322</v>
      </c>
      <c r="J134" s="101"/>
    </row>
    <row r="135" spans="1:10" x14ac:dyDescent="0.55000000000000004">
      <c r="A135" s="92"/>
      <c r="J135" s="75"/>
    </row>
    <row r="136" spans="1:10" x14ac:dyDescent="0.55000000000000004">
      <c r="A136" s="73" t="s">
        <v>323</v>
      </c>
      <c r="B136" s="43" t="s">
        <v>324</v>
      </c>
      <c r="J136" s="100" t="e">
        <f>I64</f>
        <v>#DIV/0!</v>
      </c>
    </row>
    <row r="137" spans="1:10" x14ac:dyDescent="0.55000000000000004">
      <c r="A137" s="73"/>
      <c r="B137" s="76" t="s">
        <v>306</v>
      </c>
      <c r="C137" s="76"/>
      <c r="J137" s="101"/>
    </row>
    <row r="138" spans="1:10" ht="15" customHeight="1" x14ac:dyDescent="0.55000000000000004">
      <c r="A138" s="73"/>
      <c r="B138" s="102" t="s">
        <v>272</v>
      </c>
      <c r="C138" s="406" t="s">
        <v>325</v>
      </c>
      <c r="D138" s="406"/>
      <c r="E138" s="406"/>
      <c r="F138" s="406"/>
      <c r="G138" s="406"/>
      <c r="H138" s="406"/>
      <c r="J138" s="101"/>
    </row>
    <row r="139" spans="1:10" x14ac:dyDescent="0.55000000000000004">
      <c r="A139" s="73"/>
      <c r="C139" s="406"/>
      <c r="D139" s="406"/>
      <c r="E139" s="406"/>
      <c r="F139" s="406"/>
      <c r="G139" s="406"/>
      <c r="H139" s="406"/>
      <c r="J139" s="101"/>
    </row>
    <row r="140" spans="1:10" x14ac:dyDescent="0.55000000000000004">
      <c r="A140" s="73"/>
      <c r="B140" s="102" t="s">
        <v>301</v>
      </c>
      <c r="C140" s="76" t="s">
        <v>326</v>
      </c>
      <c r="J140" s="75"/>
    </row>
    <row r="141" spans="1:10" x14ac:dyDescent="0.55000000000000004">
      <c r="A141" s="73"/>
      <c r="J141" s="75"/>
    </row>
    <row r="142" spans="1:10" x14ac:dyDescent="0.55000000000000004">
      <c r="A142" s="73" t="s">
        <v>327</v>
      </c>
      <c r="B142" s="43" t="s">
        <v>310</v>
      </c>
      <c r="J142" s="75"/>
    </row>
    <row r="143" spans="1:10" x14ac:dyDescent="0.55000000000000004">
      <c r="A143" s="105"/>
      <c r="C143" s="77"/>
      <c r="D143" s="79"/>
      <c r="F143" s="79"/>
      <c r="H143" s="79" t="s">
        <v>311</v>
      </c>
      <c r="I143" s="79" t="s">
        <v>311</v>
      </c>
      <c r="J143" s="80" t="s">
        <v>277</v>
      </c>
    </row>
    <row r="144" spans="1:10" ht="15" customHeight="1" x14ac:dyDescent="0.55000000000000004">
      <c r="A144" s="105"/>
      <c r="C144" s="50"/>
      <c r="D144" s="50"/>
      <c r="F144" s="79"/>
      <c r="H144" s="106" t="s">
        <v>128</v>
      </c>
      <c r="I144" s="107" t="s">
        <v>130</v>
      </c>
      <c r="J144" s="80" t="s">
        <v>282</v>
      </c>
    </row>
    <row r="145" spans="1:12" ht="15" customHeight="1" x14ac:dyDescent="0.55000000000000004">
      <c r="A145" s="105"/>
      <c r="B145" s="108" t="s">
        <v>312</v>
      </c>
      <c r="C145" s="108"/>
      <c r="D145" s="108"/>
      <c r="E145" s="83"/>
      <c r="F145" s="82"/>
      <c r="G145" s="83"/>
      <c r="H145" s="82" t="s">
        <v>313</v>
      </c>
      <c r="I145" s="82" t="s">
        <v>313</v>
      </c>
      <c r="J145" s="109" t="s">
        <v>287</v>
      </c>
    </row>
    <row r="146" spans="1:12" ht="22" customHeight="1" x14ac:dyDescent="0.55000000000000004">
      <c r="A146" s="407"/>
      <c r="B146" s="87" t="s">
        <v>125</v>
      </c>
      <c r="C146" s="79"/>
      <c r="E146" s="77"/>
      <c r="F146" s="88"/>
      <c r="G146" s="79"/>
      <c r="H146" s="88"/>
      <c r="I146" s="79"/>
      <c r="J146" s="89"/>
      <c r="L146" s="51"/>
    </row>
    <row r="147" spans="1:12" x14ac:dyDescent="0.55000000000000004">
      <c r="A147" s="407"/>
      <c r="B147" s="422"/>
      <c r="C147" s="422"/>
      <c r="D147" s="422"/>
      <c r="E147" s="422"/>
      <c r="F147" s="422"/>
      <c r="G147" s="422"/>
      <c r="H147" s="260"/>
      <c r="I147" s="260"/>
      <c r="J147" s="261"/>
    </row>
    <row r="148" spans="1:12" x14ac:dyDescent="0.55000000000000004">
      <c r="A148" s="407"/>
      <c r="B148" s="422"/>
      <c r="C148" s="422"/>
      <c r="D148" s="422"/>
      <c r="E148" s="422"/>
      <c r="F148" s="422"/>
      <c r="G148" s="422"/>
      <c r="H148" s="260"/>
      <c r="I148" s="260"/>
      <c r="J148" s="261"/>
    </row>
    <row r="149" spans="1:12" x14ac:dyDescent="0.55000000000000004">
      <c r="A149" s="407"/>
      <c r="B149" s="422"/>
      <c r="C149" s="422"/>
      <c r="D149" s="422"/>
      <c r="E149" s="422"/>
      <c r="F149" s="422"/>
      <c r="G149" s="422"/>
      <c r="H149" s="260"/>
      <c r="I149" s="260"/>
      <c r="J149" s="261"/>
    </row>
    <row r="150" spans="1:12" x14ac:dyDescent="0.55000000000000004">
      <c r="A150" s="407"/>
      <c r="B150" s="422"/>
      <c r="C150" s="422"/>
      <c r="D150" s="422"/>
      <c r="E150" s="422"/>
      <c r="F150" s="422"/>
      <c r="G150" s="422"/>
      <c r="H150" s="260"/>
      <c r="I150" s="260"/>
      <c r="J150" s="261"/>
    </row>
    <row r="151" spans="1:12" x14ac:dyDescent="0.55000000000000004">
      <c r="A151" s="407"/>
      <c r="B151" s="422"/>
      <c r="C151" s="422"/>
      <c r="D151" s="422"/>
      <c r="E151" s="422"/>
      <c r="F151" s="422"/>
      <c r="G151" s="422"/>
      <c r="H151" s="260"/>
      <c r="I151" s="260"/>
      <c r="J151" s="261"/>
    </row>
    <row r="152" spans="1:12" x14ac:dyDescent="0.55000000000000004">
      <c r="A152" s="407"/>
      <c r="B152" s="423" t="s">
        <v>288</v>
      </c>
      <c r="C152" s="423"/>
      <c r="D152" s="423"/>
      <c r="E152" s="423"/>
      <c r="F152" s="423"/>
      <c r="G152" s="423"/>
      <c r="H152" s="260"/>
      <c r="I152" s="260"/>
      <c r="J152" s="261"/>
    </row>
    <row r="153" spans="1:12" x14ac:dyDescent="0.55000000000000004">
      <c r="A153" s="407"/>
      <c r="B153" s="422"/>
      <c r="C153" s="422"/>
      <c r="D153" s="422"/>
      <c r="E153" s="422"/>
      <c r="F153" s="422"/>
      <c r="G153" s="422"/>
      <c r="H153" s="260"/>
      <c r="I153" s="260"/>
      <c r="J153" s="261"/>
    </row>
    <row r="154" spans="1:12" ht="22" customHeight="1" x14ac:dyDescent="0.55000000000000004">
      <c r="A154" s="407"/>
      <c r="B154" s="87" t="s">
        <v>137</v>
      </c>
      <c r="C154" s="79"/>
      <c r="E154" s="77"/>
      <c r="F154" s="88"/>
      <c r="G154" s="79"/>
      <c r="H154" s="88"/>
      <c r="I154" s="79"/>
      <c r="J154" s="89"/>
      <c r="L154" s="51"/>
    </row>
    <row r="155" spans="1:12" x14ac:dyDescent="0.55000000000000004">
      <c r="A155" s="407"/>
      <c r="B155" s="422"/>
      <c r="C155" s="422"/>
      <c r="D155" s="422"/>
      <c r="E155" s="422"/>
      <c r="F155" s="422"/>
      <c r="G155" s="422"/>
      <c r="H155" s="260"/>
      <c r="I155" s="260"/>
      <c r="J155" s="261"/>
    </row>
    <row r="156" spans="1:12" x14ac:dyDescent="0.55000000000000004">
      <c r="A156" s="407"/>
      <c r="B156" s="422"/>
      <c r="C156" s="422"/>
      <c r="D156" s="422"/>
      <c r="E156" s="422"/>
      <c r="F156" s="422"/>
      <c r="G156" s="422"/>
      <c r="H156" s="260"/>
      <c r="I156" s="260"/>
      <c r="J156" s="261"/>
    </row>
    <row r="157" spans="1:12" x14ac:dyDescent="0.55000000000000004">
      <c r="A157" s="407"/>
      <c r="B157" s="422"/>
      <c r="C157" s="422"/>
      <c r="D157" s="422"/>
      <c r="E157" s="422"/>
      <c r="F157" s="422"/>
      <c r="G157" s="422"/>
      <c r="H157" s="260"/>
      <c r="I157" s="260"/>
      <c r="J157" s="261"/>
    </row>
    <row r="158" spans="1:12" x14ac:dyDescent="0.55000000000000004">
      <c r="A158" s="407"/>
      <c r="B158" s="422"/>
      <c r="C158" s="422"/>
      <c r="D158" s="422"/>
      <c r="E158" s="422"/>
      <c r="F158" s="422"/>
      <c r="G158" s="422"/>
      <c r="H158" s="260"/>
      <c r="I158" s="260"/>
      <c r="J158" s="261"/>
    </row>
    <row r="159" spans="1:12" x14ac:dyDescent="0.55000000000000004">
      <c r="A159" s="407"/>
      <c r="B159" s="422"/>
      <c r="C159" s="422"/>
      <c r="D159" s="422"/>
      <c r="E159" s="422"/>
      <c r="F159" s="422"/>
      <c r="G159" s="422"/>
      <c r="H159" s="260"/>
      <c r="I159" s="260"/>
      <c r="J159" s="261"/>
    </row>
    <row r="160" spans="1:12" x14ac:dyDescent="0.55000000000000004">
      <c r="A160" s="407"/>
      <c r="B160" s="423" t="s">
        <v>288</v>
      </c>
      <c r="C160" s="423"/>
      <c r="D160" s="423"/>
      <c r="E160" s="423"/>
      <c r="F160" s="423"/>
      <c r="G160" s="423"/>
      <c r="H160" s="260"/>
      <c r="I160" s="260"/>
      <c r="J160" s="261"/>
    </row>
    <row r="161" spans="1:12" x14ac:dyDescent="0.55000000000000004">
      <c r="A161" s="407"/>
      <c r="B161" s="422"/>
      <c r="C161" s="422"/>
      <c r="D161" s="422"/>
      <c r="E161" s="422"/>
      <c r="F161" s="422"/>
      <c r="G161" s="422"/>
      <c r="H161" s="260"/>
      <c r="I161" s="260"/>
      <c r="J161" s="261"/>
    </row>
    <row r="162" spans="1:12" ht="22" customHeight="1" x14ac:dyDescent="0.55000000000000004">
      <c r="A162" s="407"/>
      <c r="B162" s="87" t="s">
        <v>289</v>
      </c>
      <c r="C162" s="79"/>
      <c r="E162" s="77"/>
      <c r="F162" s="88"/>
      <c r="G162" s="79"/>
      <c r="H162" s="88"/>
      <c r="I162" s="79"/>
      <c r="J162" s="89"/>
      <c r="L162" s="51"/>
    </row>
    <row r="163" spans="1:12" x14ac:dyDescent="0.55000000000000004">
      <c r="A163" s="407"/>
      <c r="B163" s="422"/>
      <c r="C163" s="422"/>
      <c r="D163" s="422"/>
      <c r="E163" s="422"/>
      <c r="F163" s="422"/>
      <c r="G163" s="422"/>
      <c r="H163" s="260"/>
      <c r="I163" s="260"/>
      <c r="J163" s="261"/>
    </row>
    <row r="164" spans="1:12" x14ac:dyDescent="0.55000000000000004">
      <c r="A164" s="407"/>
      <c r="B164" s="422"/>
      <c r="C164" s="422"/>
      <c r="D164" s="422"/>
      <c r="E164" s="422"/>
      <c r="F164" s="422"/>
      <c r="G164" s="422"/>
      <c r="H164" s="260"/>
      <c r="I164" s="260"/>
      <c r="J164" s="261"/>
    </row>
    <row r="165" spans="1:12" x14ac:dyDescent="0.55000000000000004">
      <c r="A165" s="407"/>
      <c r="B165" s="422"/>
      <c r="C165" s="422"/>
      <c r="D165" s="422"/>
      <c r="E165" s="422"/>
      <c r="F165" s="422"/>
      <c r="G165" s="422"/>
      <c r="H165" s="260"/>
      <c r="I165" s="260"/>
      <c r="J165" s="261"/>
    </row>
    <row r="166" spans="1:12" x14ac:dyDescent="0.55000000000000004">
      <c r="A166" s="407"/>
      <c r="B166" s="422"/>
      <c r="C166" s="422"/>
      <c r="D166" s="422"/>
      <c r="E166" s="422"/>
      <c r="F166" s="422"/>
      <c r="G166" s="422"/>
      <c r="H166" s="260"/>
      <c r="I166" s="260"/>
      <c r="J166" s="261"/>
    </row>
    <row r="167" spans="1:12" x14ac:dyDescent="0.55000000000000004">
      <c r="A167" s="407"/>
      <c r="B167" s="422"/>
      <c r="C167" s="422"/>
      <c r="D167" s="422"/>
      <c r="E167" s="422"/>
      <c r="F167" s="422"/>
      <c r="G167" s="422"/>
      <c r="H167" s="260"/>
      <c r="I167" s="260"/>
      <c r="J167" s="261"/>
    </row>
    <row r="168" spans="1:12" x14ac:dyDescent="0.55000000000000004">
      <c r="A168" s="407"/>
      <c r="B168" s="423" t="s">
        <v>288</v>
      </c>
      <c r="C168" s="423"/>
      <c r="D168" s="423"/>
      <c r="E168" s="423"/>
      <c r="F168" s="423"/>
      <c r="G168" s="423"/>
      <c r="H168" s="260"/>
      <c r="I168" s="260"/>
      <c r="J168" s="261"/>
    </row>
    <row r="169" spans="1:12" x14ac:dyDescent="0.55000000000000004">
      <c r="A169" s="407"/>
      <c r="B169" s="422"/>
      <c r="C169" s="422"/>
      <c r="D169" s="422"/>
      <c r="E169" s="422"/>
      <c r="F169" s="422"/>
      <c r="G169" s="422"/>
      <c r="H169" s="260"/>
      <c r="I169" s="260"/>
      <c r="J169" s="261"/>
    </row>
    <row r="170" spans="1:12" ht="22" customHeight="1" x14ac:dyDescent="0.55000000000000004">
      <c r="A170" s="407"/>
      <c r="B170" s="87" t="s">
        <v>290</v>
      </c>
      <c r="C170" s="79"/>
      <c r="E170" s="77"/>
      <c r="F170" s="88"/>
      <c r="G170" s="79"/>
      <c r="H170" s="88"/>
      <c r="I170" s="79"/>
      <c r="J170" s="89"/>
      <c r="L170" s="51"/>
    </row>
    <row r="171" spans="1:12" x14ac:dyDescent="0.55000000000000004">
      <c r="A171" s="110"/>
      <c r="B171" s="422"/>
      <c r="C171" s="422"/>
      <c r="D171" s="422"/>
      <c r="E171" s="422"/>
      <c r="F171" s="422"/>
      <c r="G171" s="422"/>
      <c r="H171" s="260"/>
      <c r="I171" s="260"/>
      <c r="J171" s="261"/>
    </row>
    <row r="172" spans="1:12" x14ac:dyDescent="0.55000000000000004">
      <c r="A172" s="110"/>
      <c r="B172" s="422"/>
      <c r="C172" s="422"/>
      <c r="D172" s="422"/>
      <c r="E172" s="422"/>
      <c r="F172" s="422"/>
      <c r="G172" s="422"/>
      <c r="H172" s="260"/>
      <c r="I172" s="260"/>
      <c r="J172" s="261"/>
    </row>
    <row r="173" spans="1:12" x14ac:dyDescent="0.55000000000000004">
      <c r="A173" s="110"/>
      <c r="B173" s="422"/>
      <c r="C173" s="422"/>
      <c r="D173" s="422"/>
      <c r="E173" s="422"/>
      <c r="F173" s="422"/>
      <c r="G173" s="422"/>
      <c r="H173" s="260"/>
      <c r="I173" s="260"/>
      <c r="J173" s="261"/>
    </row>
    <row r="174" spans="1:12" x14ac:dyDescent="0.55000000000000004">
      <c r="A174" s="110"/>
      <c r="B174" s="422"/>
      <c r="C174" s="422"/>
      <c r="D174" s="422"/>
      <c r="E174" s="422"/>
      <c r="F174" s="422"/>
      <c r="G174" s="422"/>
      <c r="H174" s="260"/>
      <c r="I174" s="260"/>
      <c r="J174" s="261"/>
    </row>
    <row r="175" spans="1:12" x14ac:dyDescent="0.55000000000000004">
      <c r="A175" s="110"/>
      <c r="B175" s="422"/>
      <c r="C175" s="422"/>
      <c r="D175" s="422"/>
      <c r="E175" s="422"/>
      <c r="F175" s="422"/>
      <c r="G175" s="422"/>
      <c r="H175" s="260"/>
      <c r="I175" s="260"/>
      <c r="J175" s="261"/>
    </row>
    <row r="176" spans="1:12" x14ac:dyDescent="0.55000000000000004">
      <c r="A176" s="110"/>
      <c r="B176" s="423" t="s">
        <v>288</v>
      </c>
      <c r="C176" s="423"/>
      <c r="D176" s="423"/>
      <c r="E176" s="423"/>
      <c r="F176" s="423"/>
      <c r="G176" s="423"/>
      <c r="H176" s="260"/>
      <c r="I176" s="260"/>
      <c r="J176" s="261"/>
    </row>
    <row r="177" spans="1:10" x14ac:dyDescent="0.55000000000000004">
      <c r="A177" s="110"/>
      <c r="B177" s="422"/>
      <c r="C177" s="422"/>
      <c r="D177" s="422"/>
      <c r="E177" s="422"/>
      <c r="F177" s="422"/>
      <c r="G177" s="422"/>
      <c r="H177" s="260"/>
      <c r="I177" s="260"/>
      <c r="J177" s="261"/>
    </row>
    <row r="178" spans="1:10" x14ac:dyDescent="0.55000000000000004">
      <c r="A178" s="110"/>
      <c r="B178" s="111"/>
      <c r="C178" s="112"/>
      <c r="D178" s="113"/>
      <c r="E178" s="114"/>
      <c r="F178" s="114"/>
      <c r="G178" s="114"/>
      <c r="H178" s="115"/>
      <c r="I178" s="115"/>
      <c r="J178" s="116"/>
    </row>
    <row r="179" spans="1:10" x14ac:dyDescent="0.55000000000000004">
      <c r="A179" s="73" t="s">
        <v>328</v>
      </c>
      <c r="B179" s="117" t="s">
        <v>315</v>
      </c>
      <c r="C179" s="118"/>
      <c r="D179" s="118"/>
      <c r="E179" s="119"/>
      <c r="F179" s="119"/>
      <c r="G179" s="119"/>
      <c r="H179" s="119"/>
      <c r="I179" s="113"/>
      <c r="J179" s="116"/>
    </row>
    <row r="180" spans="1:10" x14ac:dyDescent="0.55000000000000004">
      <c r="A180" s="105"/>
      <c r="B180" s="414"/>
      <c r="C180" s="414"/>
      <c r="D180" s="414"/>
      <c r="E180" s="414"/>
      <c r="F180" s="414"/>
      <c r="G180" s="414"/>
      <c r="H180" s="414"/>
      <c r="I180" s="414"/>
      <c r="J180" s="415"/>
    </row>
    <row r="181" spans="1:10" x14ac:dyDescent="0.55000000000000004">
      <c r="A181" s="105"/>
      <c r="B181" s="414"/>
      <c r="C181" s="414"/>
      <c r="D181" s="414"/>
      <c r="E181" s="414"/>
      <c r="F181" s="414"/>
      <c r="G181" s="414"/>
      <c r="H181" s="414"/>
      <c r="I181" s="414"/>
      <c r="J181" s="415"/>
    </row>
    <row r="182" spans="1:10" x14ac:dyDescent="0.55000000000000004">
      <c r="A182" s="105"/>
      <c r="B182" s="118"/>
      <c r="C182" s="118"/>
      <c r="D182" s="118"/>
      <c r="E182" s="119"/>
      <c r="F182" s="119"/>
      <c r="G182" s="119"/>
      <c r="H182" s="119"/>
      <c r="I182" s="113"/>
      <c r="J182" s="116"/>
    </row>
    <row r="183" spans="1:10" x14ac:dyDescent="0.55000000000000004">
      <c r="A183" s="92" t="s">
        <v>295</v>
      </c>
      <c r="G183" s="91"/>
      <c r="I183" s="91"/>
      <c r="J183" s="75"/>
    </row>
    <row r="184" spans="1:10" x14ac:dyDescent="0.55000000000000004">
      <c r="A184" s="93" t="s">
        <v>329</v>
      </c>
      <c r="B184" s="408"/>
      <c r="C184" s="409"/>
      <c r="D184" s="409"/>
      <c r="E184" s="409"/>
      <c r="F184" s="409"/>
      <c r="G184" s="409"/>
      <c r="H184" s="409"/>
      <c r="I184" s="409"/>
      <c r="J184" s="410"/>
    </row>
    <row r="185" spans="1:10" x14ac:dyDescent="0.55000000000000004">
      <c r="A185" s="93" t="s">
        <v>330</v>
      </c>
      <c r="B185" s="408"/>
      <c r="C185" s="409"/>
      <c r="D185" s="409"/>
      <c r="E185" s="409"/>
      <c r="F185" s="409"/>
      <c r="G185" s="409"/>
      <c r="H185" s="409"/>
      <c r="I185" s="409"/>
      <c r="J185" s="410"/>
    </row>
    <row r="186" spans="1:10" ht="15" customHeight="1" x14ac:dyDescent="0.55000000000000004">
      <c r="A186" s="93" t="s">
        <v>331</v>
      </c>
      <c r="B186" s="411" t="s">
        <v>299</v>
      </c>
      <c r="C186" s="412"/>
      <c r="D186" s="412"/>
      <c r="E186" s="412"/>
      <c r="F186" s="412"/>
      <c r="G186" s="412"/>
      <c r="H186" s="412"/>
      <c r="I186" s="412"/>
      <c r="J186" s="413"/>
    </row>
    <row r="187" spans="1:10" ht="14.7" thickBot="1" x14ac:dyDescent="0.6">
      <c r="A187" s="120"/>
      <c r="B187" s="95"/>
      <c r="C187" s="95"/>
      <c r="D187" s="95"/>
      <c r="E187" s="95"/>
      <c r="F187" s="95"/>
      <c r="G187" s="95"/>
      <c r="H187" s="95"/>
      <c r="I187" s="95"/>
      <c r="J187" s="97"/>
    </row>
  </sheetData>
  <sheetProtection algorithmName="SHA-512" hashValue="srvwMBpiwBVepS29XZ3bpZhb7Zt7nb3GJfVY5lz/TIpN5lCKpngnyc9gS1aSuuhB+j7vT/8N8Oq2Eypp1c6qDA==" saltValue="Wwq8m3vHDeJ3mRQM5crUZQ==" spinCount="100000" sheet="1" objects="1" scenarios="1" insertRows="0"/>
  <customSheetViews>
    <customSheetView guid="{13810DCC-AA08-45AA-A2EB-614B3F1533B3}">
      <selection activeCell="C101" sqref="C101:C105"/>
      <pageMargins left="0" right="0" top="0" bottom="0" header="0" footer="0"/>
      <pageSetup orientation="portrait" horizontalDpi="1200" verticalDpi="1200" r:id="rId1"/>
    </customSheetView>
  </customSheetViews>
  <mergeCells count="108">
    <mergeCell ref="B177:G177"/>
    <mergeCell ref="B169:G169"/>
    <mergeCell ref="B171:G171"/>
    <mergeCell ref="B172:G172"/>
    <mergeCell ref="B173:G173"/>
    <mergeCell ref="B174:G174"/>
    <mergeCell ref="B164:G164"/>
    <mergeCell ref="B165:G165"/>
    <mergeCell ref="B166:G166"/>
    <mergeCell ref="B167:G167"/>
    <mergeCell ref="B168:G168"/>
    <mergeCell ref="A146:A170"/>
    <mergeCell ref="B147:G147"/>
    <mergeCell ref="B148:G148"/>
    <mergeCell ref="B149:G149"/>
    <mergeCell ref="B150:G150"/>
    <mergeCell ref="B151:G151"/>
    <mergeCell ref="B152:G152"/>
    <mergeCell ref="B153:G153"/>
    <mergeCell ref="B155:G155"/>
    <mergeCell ref="B156:G156"/>
    <mergeCell ref="B157:G157"/>
    <mergeCell ref="B158:G158"/>
    <mergeCell ref="B159:G159"/>
    <mergeCell ref="B160:G160"/>
    <mergeCell ref="B161:G161"/>
    <mergeCell ref="B163:G163"/>
    <mergeCell ref="B46:D46"/>
    <mergeCell ref="B47:D47"/>
    <mergeCell ref="B48:D48"/>
    <mergeCell ref="B49:D49"/>
    <mergeCell ref="B50:D50"/>
    <mergeCell ref="B119:G119"/>
    <mergeCell ref="B120:G120"/>
    <mergeCell ref="B114:G114"/>
    <mergeCell ref="B115:G115"/>
    <mergeCell ref="B116:G116"/>
    <mergeCell ref="B117:G117"/>
    <mergeCell ref="B118:G118"/>
    <mergeCell ref="B112:G112"/>
    <mergeCell ref="B57:D57"/>
    <mergeCell ref="B58:D58"/>
    <mergeCell ref="B59:D59"/>
    <mergeCell ref="B60:D60"/>
    <mergeCell ref="B107:G107"/>
    <mergeCell ref="B108:G108"/>
    <mergeCell ref="B109:G109"/>
    <mergeCell ref="B110:G110"/>
    <mergeCell ref="B111:G111"/>
    <mergeCell ref="B90:G90"/>
    <mergeCell ref="B91:G91"/>
    <mergeCell ref="B180:J181"/>
    <mergeCell ref="B184:J184"/>
    <mergeCell ref="B185:J185"/>
    <mergeCell ref="B186:J186"/>
    <mergeCell ref="B51:D51"/>
    <mergeCell ref="B53:D53"/>
    <mergeCell ref="B54:D54"/>
    <mergeCell ref="B55:D55"/>
    <mergeCell ref="B56:D56"/>
    <mergeCell ref="B92:G92"/>
    <mergeCell ref="B93:G93"/>
    <mergeCell ref="B94:G94"/>
    <mergeCell ref="B96:G96"/>
    <mergeCell ref="B95:G95"/>
    <mergeCell ref="B98:G98"/>
    <mergeCell ref="B99:G99"/>
    <mergeCell ref="B100:G100"/>
    <mergeCell ref="B101:G101"/>
    <mergeCell ref="B102:G102"/>
    <mergeCell ref="B103:G103"/>
    <mergeCell ref="B104:G104"/>
    <mergeCell ref="B106:G106"/>
    <mergeCell ref="B175:G175"/>
    <mergeCell ref="B176:G176"/>
    <mergeCell ref="B33:D33"/>
    <mergeCell ref="B32:D32"/>
    <mergeCell ref="B35:D35"/>
    <mergeCell ref="B36:D36"/>
    <mergeCell ref="B40:D40"/>
    <mergeCell ref="B41:D41"/>
    <mergeCell ref="B42:D42"/>
    <mergeCell ref="B44:D44"/>
    <mergeCell ref="B45:D45"/>
    <mergeCell ref="A16:J16"/>
    <mergeCell ref="A72:J72"/>
    <mergeCell ref="A132:J132"/>
    <mergeCell ref="C78:H79"/>
    <mergeCell ref="C138:H139"/>
    <mergeCell ref="A89:A113"/>
    <mergeCell ref="B67:J67"/>
    <mergeCell ref="B68:J68"/>
    <mergeCell ref="B69:J69"/>
    <mergeCell ref="B127:J127"/>
    <mergeCell ref="B128:J128"/>
    <mergeCell ref="B129:J129"/>
    <mergeCell ref="B123:J124"/>
    <mergeCell ref="B37:D37"/>
    <mergeCell ref="B38:D38"/>
    <mergeCell ref="B39:D39"/>
    <mergeCell ref="F20:J20"/>
    <mergeCell ref="F84:J84"/>
    <mergeCell ref="B26:D26"/>
    <mergeCell ref="B27:D27"/>
    <mergeCell ref="B28:D28"/>
    <mergeCell ref="B29:D29"/>
    <mergeCell ref="B30:D30"/>
    <mergeCell ref="B31:D31"/>
  </mergeCells>
  <conditionalFormatting sqref="A16:J183">
    <cfRule type="expression" dxfId="224" priority="1">
      <formula>AND($H$11="no",$H$13="no")</formula>
    </cfRule>
  </conditionalFormatting>
  <conditionalFormatting sqref="F26:G33 F35:G42 F44:G51 F53:G60 G61:G64 A73:J130">
    <cfRule type="expression" dxfId="223" priority="36">
      <formula>$H$11="no"</formula>
    </cfRule>
  </conditionalFormatting>
  <conditionalFormatting sqref="H26:I33 H35:I42 H44:I51 H53:I60 I61:I64 A133:J187">
    <cfRule type="expression" dxfId="222" priority="40">
      <formula>$H$13="no"</formula>
    </cfRule>
  </conditionalFormatting>
  <hyperlinks>
    <hyperlink ref="J24" location="'Rpt - AL ADL'!A66" display="(see below)" xr:uid="{00000000-0004-0000-0A00-000000000000}"/>
  </hyperlinks>
  <pageMargins left="0.7" right="0.7" top="0.75" bottom="0.75" header="0.3" footer="0.3"/>
  <pageSetup orientation="portrait" horizontalDpi="1200" verticalDpi="1200"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A00-000000000000}">
          <x14:formula1>
            <xm:f>'Yes or No'!$A:$A</xm:f>
          </x14:formula1>
          <xm:sqref>H11:H13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tabColor rgb="FF92D050"/>
  </sheetPr>
  <dimension ref="A1:J227"/>
  <sheetViews>
    <sheetView showGridLines="0" zoomScaleNormal="100" workbookViewId="0">
      <selection activeCell="B24" sqref="B24:G24"/>
    </sheetView>
  </sheetViews>
  <sheetFormatPr defaultColWidth="9.15625" defaultRowHeight="14.4" x14ac:dyDescent="0.55000000000000004"/>
  <cols>
    <col min="1" max="1" width="3" style="43" customWidth="1"/>
    <col min="2" max="2" width="13" style="43" customWidth="1"/>
    <col min="3" max="3" width="41" style="43" customWidth="1"/>
    <col min="4" max="4" width="18.68359375" style="43" customWidth="1"/>
    <col min="5" max="8" width="17.578125" style="43" customWidth="1"/>
    <col min="9" max="9" width="3.15625" style="43" customWidth="1"/>
    <col min="10" max="16384" width="9.15625" style="43"/>
  </cols>
  <sheetData>
    <row r="1" spans="1:9" ht="18.75" customHeight="1" x14ac:dyDescent="0.7">
      <c r="A1" s="42" t="str">
        <f>'Cover and Instructions'!A1</f>
        <v>Georgia Families MHPAEA Parity</v>
      </c>
      <c r="H1" s="44" t="s">
        <v>59</v>
      </c>
    </row>
    <row r="2" spans="1:9" ht="25.8" x14ac:dyDescent="0.95">
      <c r="A2" s="45" t="s">
        <v>1</v>
      </c>
      <c r="E2" s="121"/>
      <c r="F2" s="122"/>
    </row>
    <row r="3" spans="1:9" ht="20.399999999999999" x14ac:dyDescent="0.75">
      <c r="A3" s="47" t="s">
        <v>332</v>
      </c>
      <c r="E3" s="123"/>
      <c r="F3" s="123"/>
    </row>
    <row r="4" spans="1:9" x14ac:dyDescent="0.55000000000000004">
      <c r="E4" s="124"/>
      <c r="F4" s="125"/>
    </row>
    <row r="5" spans="1:9" x14ac:dyDescent="0.55000000000000004">
      <c r="A5" s="49" t="s">
        <v>2</v>
      </c>
      <c r="C5" s="50" t="str">
        <f>'Cover and Instructions'!$D$4</f>
        <v>Amerigroup Community Care</v>
      </c>
      <c r="D5" s="50"/>
      <c r="E5" s="124"/>
      <c r="F5" s="123"/>
      <c r="G5" s="50"/>
    </row>
    <row r="6" spans="1:9" x14ac:dyDescent="0.55000000000000004">
      <c r="A6" s="49" t="s">
        <v>264</v>
      </c>
      <c r="C6" s="50" t="str">
        <f>'Cover and Instructions'!D5</f>
        <v>Title XIX Children</v>
      </c>
      <c r="D6" s="50"/>
      <c r="E6" s="124"/>
      <c r="F6" s="123"/>
      <c r="G6" s="50"/>
    </row>
    <row r="7" spans="1:9" ht="14.7" thickBot="1" x14ac:dyDescent="0.6"/>
    <row r="8" spans="1:9" x14ac:dyDescent="0.55000000000000004">
      <c r="A8" s="52" t="s">
        <v>265</v>
      </c>
      <c r="B8" s="53"/>
      <c r="C8" s="53"/>
      <c r="D8" s="53"/>
      <c r="E8" s="53"/>
      <c r="F8" s="53"/>
      <c r="G8" s="53"/>
      <c r="H8" s="54"/>
    </row>
    <row r="9" spans="1:9" ht="15" customHeight="1" x14ac:dyDescent="0.55000000000000004">
      <c r="A9" s="55" t="s">
        <v>266</v>
      </c>
      <c r="B9" s="126"/>
      <c r="C9" s="126"/>
      <c r="D9" s="126"/>
      <c r="E9" s="126"/>
      <c r="F9" s="126"/>
      <c r="G9" s="126"/>
      <c r="H9" s="127"/>
    </row>
    <row r="10" spans="1:9" x14ac:dyDescent="0.55000000000000004">
      <c r="A10" s="58"/>
      <c r="B10" s="59"/>
      <c r="C10" s="59"/>
      <c r="D10" s="59"/>
      <c r="E10" s="59"/>
      <c r="F10" s="59"/>
      <c r="G10" s="59"/>
      <c r="H10" s="60"/>
    </row>
    <row r="11" spans="1:9" x14ac:dyDescent="0.55000000000000004">
      <c r="A11" s="61" t="s">
        <v>267</v>
      </c>
      <c r="B11" s="62" t="s">
        <v>333</v>
      </c>
      <c r="C11" s="59"/>
      <c r="D11" s="59"/>
      <c r="E11" s="59"/>
      <c r="F11" s="128" t="s">
        <v>155</v>
      </c>
      <c r="G11" s="64" t="str">
        <f>IF(F11="yes","  Complete Section 1 and Section 2","")</f>
        <v/>
      </c>
      <c r="H11" s="129"/>
      <c r="I11" s="65"/>
    </row>
    <row r="12" spans="1:9" ht="6" customHeight="1" x14ac:dyDescent="0.55000000000000004">
      <c r="A12" s="61"/>
      <c r="B12" s="62"/>
      <c r="C12" s="59"/>
      <c r="D12" s="59"/>
      <c r="E12" s="59"/>
      <c r="F12" s="59"/>
      <c r="G12" s="64"/>
      <c r="H12" s="129"/>
    </row>
    <row r="13" spans="1:9" x14ac:dyDescent="0.55000000000000004">
      <c r="A13" s="61" t="s">
        <v>269</v>
      </c>
      <c r="B13" s="62" t="s">
        <v>334</v>
      </c>
      <c r="C13" s="59"/>
      <c r="D13" s="59"/>
      <c r="E13" s="59"/>
      <c r="F13" s="128" t="s">
        <v>155</v>
      </c>
      <c r="G13" s="64" t="str">
        <f>IF(F13="yes","  Complete Section 1 and Section 2","")</f>
        <v/>
      </c>
      <c r="H13" s="129"/>
    </row>
    <row r="14" spans="1:9" ht="6" customHeight="1" x14ac:dyDescent="0.55000000000000004">
      <c r="A14" s="61"/>
      <c r="B14" s="62"/>
      <c r="C14" s="59"/>
      <c r="D14" s="59"/>
      <c r="E14" s="59"/>
      <c r="F14" s="59"/>
      <c r="G14" s="64"/>
      <c r="H14" s="129"/>
    </row>
    <row r="15" spans="1:9" x14ac:dyDescent="0.55000000000000004">
      <c r="A15" s="61" t="s">
        <v>335</v>
      </c>
      <c r="B15" s="62" t="s">
        <v>336</v>
      </c>
      <c r="C15" s="59"/>
      <c r="D15" s="59"/>
      <c r="E15" s="59"/>
      <c r="F15" s="63" t="s">
        <v>155</v>
      </c>
      <c r="G15" s="64" t="str">
        <f>IF(F15="yes","  Complete Section 1 and Section 2","")</f>
        <v/>
      </c>
      <c r="H15" s="129"/>
    </row>
    <row r="16" spans="1:9" ht="6" customHeight="1" x14ac:dyDescent="0.55000000000000004">
      <c r="A16" s="61"/>
      <c r="B16" s="62"/>
      <c r="C16" s="59"/>
      <c r="D16" s="59"/>
      <c r="E16" s="59"/>
      <c r="F16" s="59"/>
      <c r="G16" s="64"/>
      <c r="H16" s="129"/>
    </row>
    <row r="17" spans="1:10" x14ac:dyDescent="0.55000000000000004">
      <c r="A17" s="61" t="s">
        <v>337</v>
      </c>
      <c r="B17" s="426" t="s">
        <v>338</v>
      </c>
      <c r="C17" s="426"/>
      <c r="D17" s="426"/>
      <c r="E17" s="426"/>
      <c r="F17" s="128" t="s">
        <v>155</v>
      </c>
      <c r="G17" s="64" t="str">
        <f>IF(F17="yes"," Report each income level in separate tiers in Section 1 and Section 2","")</f>
        <v/>
      </c>
      <c r="H17" s="129"/>
    </row>
    <row r="18" spans="1:10" x14ac:dyDescent="0.55000000000000004">
      <c r="A18" s="61"/>
      <c r="B18" s="426"/>
      <c r="C18" s="426"/>
      <c r="D18" s="426"/>
      <c r="E18" s="426"/>
      <c r="F18" s="130"/>
      <c r="G18" s="64"/>
      <c r="H18" s="129"/>
    </row>
    <row r="19" spans="1:10" ht="6" customHeight="1" x14ac:dyDescent="0.55000000000000004">
      <c r="A19" s="61"/>
      <c r="B19" s="62"/>
      <c r="C19" s="59"/>
      <c r="D19" s="59"/>
      <c r="E19" s="59"/>
      <c r="F19" s="59"/>
      <c r="G19" s="64"/>
      <c r="H19" s="129"/>
    </row>
    <row r="20" spans="1:10" x14ac:dyDescent="0.55000000000000004">
      <c r="A20" s="61" t="s">
        <v>339</v>
      </c>
      <c r="B20" s="62" t="s">
        <v>340</v>
      </c>
      <c r="C20" s="59"/>
      <c r="D20" s="59"/>
      <c r="E20" s="59"/>
      <c r="F20" s="128" t="s">
        <v>155</v>
      </c>
      <c r="G20" s="64" t="str">
        <f>IF(F20="yes","  Complete Section 1 and Section 2","")</f>
        <v/>
      </c>
      <c r="H20" s="129"/>
    </row>
    <row r="21" spans="1:10" ht="6" customHeight="1" x14ac:dyDescent="0.55000000000000004">
      <c r="A21" s="61"/>
      <c r="B21" s="62"/>
      <c r="C21" s="59"/>
      <c r="D21" s="59"/>
      <c r="E21" s="59"/>
      <c r="F21" s="59"/>
      <c r="G21" s="64"/>
      <c r="H21" s="129"/>
    </row>
    <row r="22" spans="1:10" x14ac:dyDescent="0.55000000000000004">
      <c r="A22" s="61" t="s">
        <v>341</v>
      </c>
      <c r="B22" s="62"/>
      <c r="C22" s="59"/>
      <c r="D22" s="59"/>
      <c r="E22" s="59"/>
      <c r="F22" s="66"/>
      <c r="G22" s="64"/>
      <c r="H22" s="129"/>
    </row>
    <row r="23" spans="1:10" x14ac:dyDescent="0.55000000000000004">
      <c r="A23" s="61"/>
      <c r="B23" s="62" t="s">
        <v>342</v>
      </c>
      <c r="C23" s="59"/>
      <c r="D23" s="59"/>
      <c r="E23" s="59"/>
      <c r="F23" s="66"/>
      <c r="G23" s="64"/>
      <c r="H23" s="129"/>
    </row>
    <row r="24" spans="1:10" x14ac:dyDescent="0.55000000000000004">
      <c r="A24" s="61"/>
      <c r="B24" s="435"/>
      <c r="C24" s="435"/>
      <c r="D24" s="435"/>
      <c r="E24" s="435"/>
      <c r="F24" s="435"/>
      <c r="G24" s="435"/>
      <c r="H24" s="129"/>
      <c r="J24" s="131"/>
    </row>
    <row r="25" spans="1:10" x14ac:dyDescent="0.55000000000000004">
      <c r="A25" s="61"/>
      <c r="B25" s="436"/>
      <c r="C25" s="436"/>
      <c r="D25" s="436"/>
      <c r="E25" s="436"/>
      <c r="F25" s="436"/>
      <c r="G25" s="436"/>
      <c r="H25" s="129"/>
      <c r="J25" s="132"/>
    </row>
    <row r="26" spans="1:10" ht="14.7" thickBot="1" x14ac:dyDescent="0.6">
      <c r="A26" s="67"/>
      <c r="B26" s="68"/>
      <c r="C26" s="69"/>
      <c r="D26" s="69"/>
      <c r="E26" s="69"/>
      <c r="F26" s="69"/>
      <c r="G26" s="69"/>
      <c r="H26" s="133"/>
    </row>
    <row r="27" spans="1:10" ht="14.7" thickBot="1" x14ac:dyDescent="0.6"/>
    <row r="28" spans="1:10" ht="15.9" thickBot="1" x14ac:dyDescent="0.65">
      <c r="A28" s="403" t="s">
        <v>343</v>
      </c>
      <c r="B28" s="404"/>
      <c r="C28" s="404"/>
      <c r="D28" s="404"/>
      <c r="E28" s="404"/>
      <c r="F28" s="404"/>
      <c r="G28" s="404"/>
      <c r="H28" s="405"/>
    </row>
    <row r="29" spans="1:10" x14ac:dyDescent="0.55000000000000004">
      <c r="A29" s="73" t="s">
        <v>272</v>
      </c>
      <c r="B29" s="429" t="s">
        <v>344</v>
      </c>
      <c r="C29" s="429"/>
      <c r="D29" s="429"/>
      <c r="E29" s="429"/>
      <c r="F29" s="429"/>
      <c r="G29" s="429"/>
      <c r="H29" s="430"/>
    </row>
    <row r="30" spans="1:10" x14ac:dyDescent="0.55000000000000004">
      <c r="A30" s="73"/>
      <c r="B30" s="431"/>
      <c r="C30" s="431"/>
      <c r="D30" s="431"/>
      <c r="E30" s="431"/>
      <c r="F30" s="431"/>
      <c r="G30" s="431"/>
      <c r="H30" s="432"/>
    </row>
    <row r="31" spans="1:10" x14ac:dyDescent="0.55000000000000004">
      <c r="A31" s="73"/>
      <c r="B31" s="76" t="s">
        <v>274</v>
      </c>
      <c r="C31" s="77"/>
      <c r="D31" s="77"/>
      <c r="E31" s="77"/>
      <c r="F31" s="77"/>
      <c r="G31" s="77"/>
      <c r="H31" s="78"/>
    </row>
    <row r="32" spans="1:10" x14ac:dyDescent="0.55000000000000004">
      <c r="A32" s="73"/>
      <c r="C32" s="77"/>
      <c r="D32" s="77"/>
      <c r="E32" s="77"/>
      <c r="F32" s="77"/>
      <c r="G32" s="77"/>
      <c r="H32" s="78"/>
    </row>
    <row r="33" spans="1:10" ht="15" customHeight="1" x14ac:dyDescent="0.55000000000000004">
      <c r="A33" s="73"/>
      <c r="B33" s="49" t="s">
        <v>275</v>
      </c>
      <c r="D33" s="437" t="s">
        <v>345</v>
      </c>
      <c r="E33" s="437"/>
      <c r="F33" s="437"/>
      <c r="G33" s="437"/>
      <c r="H33" s="438"/>
    </row>
    <row r="34" spans="1:10" ht="15" customHeight="1" x14ac:dyDescent="0.55000000000000004">
      <c r="A34" s="73"/>
      <c r="B34" s="49"/>
      <c r="D34" s="437"/>
      <c r="E34" s="437"/>
      <c r="F34" s="437"/>
      <c r="G34" s="437"/>
      <c r="H34" s="438"/>
    </row>
    <row r="35" spans="1:10" x14ac:dyDescent="0.55000000000000004">
      <c r="A35" s="73"/>
      <c r="B35" s="49"/>
      <c r="D35" s="437"/>
      <c r="E35" s="437"/>
      <c r="F35" s="437"/>
      <c r="G35" s="437"/>
      <c r="H35" s="438"/>
    </row>
    <row r="36" spans="1:10" x14ac:dyDescent="0.55000000000000004">
      <c r="A36" s="73"/>
      <c r="C36" s="77"/>
      <c r="D36" s="77"/>
      <c r="E36" s="77"/>
      <c r="F36" s="77"/>
      <c r="G36" s="77"/>
      <c r="H36" s="78"/>
    </row>
    <row r="37" spans="1:10" ht="15" customHeight="1" x14ac:dyDescent="0.55000000000000004">
      <c r="A37" s="105"/>
      <c r="B37" s="77"/>
      <c r="C37" s="77"/>
      <c r="D37" s="77"/>
      <c r="E37" s="433" t="s">
        <v>346</v>
      </c>
      <c r="F37" s="433"/>
      <c r="G37" s="433"/>
      <c r="H37" s="434"/>
    </row>
    <row r="38" spans="1:10" x14ac:dyDescent="0.55000000000000004">
      <c r="A38" s="105"/>
      <c r="E38" s="79" t="s">
        <v>276</v>
      </c>
      <c r="F38" s="79" t="s">
        <v>276</v>
      </c>
      <c r="G38" s="79" t="s">
        <v>276</v>
      </c>
      <c r="H38" s="80" t="s">
        <v>276</v>
      </c>
    </row>
    <row r="39" spans="1:10" x14ac:dyDescent="0.55000000000000004">
      <c r="A39" s="105"/>
      <c r="B39" s="79"/>
      <c r="C39" s="79"/>
      <c r="D39" s="79" t="s">
        <v>347</v>
      </c>
      <c r="E39" s="79" t="s">
        <v>280</v>
      </c>
      <c r="F39" s="79" t="s">
        <v>280</v>
      </c>
      <c r="G39" s="79" t="s">
        <v>280</v>
      </c>
      <c r="H39" s="80" t="s">
        <v>280</v>
      </c>
    </row>
    <row r="40" spans="1:10" x14ac:dyDescent="0.55000000000000004">
      <c r="A40" s="105"/>
      <c r="B40" s="81" t="s">
        <v>348</v>
      </c>
      <c r="C40" s="82"/>
      <c r="D40" s="82" t="s">
        <v>276</v>
      </c>
      <c r="E40" s="82" t="s">
        <v>349</v>
      </c>
      <c r="F40" s="82" t="s">
        <v>350</v>
      </c>
      <c r="G40" s="82" t="s">
        <v>351</v>
      </c>
      <c r="H40" s="134" t="s">
        <v>352</v>
      </c>
      <c r="J40" s="135"/>
    </row>
    <row r="41" spans="1:10" x14ac:dyDescent="0.55000000000000004">
      <c r="A41" s="136" t="s">
        <v>353</v>
      </c>
      <c r="B41" s="137"/>
      <c r="C41" s="79"/>
      <c r="D41" s="79"/>
      <c r="E41" s="79"/>
      <c r="F41" s="79"/>
      <c r="G41" s="79"/>
      <c r="H41" s="80"/>
      <c r="J41" s="138"/>
    </row>
    <row r="42" spans="1:10" x14ac:dyDescent="0.55000000000000004">
      <c r="A42" s="105"/>
      <c r="B42" s="87" t="s">
        <v>354</v>
      </c>
      <c r="C42" s="79"/>
      <c r="D42" s="79"/>
      <c r="E42" s="79"/>
      <c r="F42" s="79"/>
      <c r="G42" s="79"/>
      <c r="H42" s="80"/>
      <c r="J42" s="138"/>
    </row>
    <row r="43" spans="1:10" ht="15" customHeight="1" x14ac:dyDescent="0.55000000000000004">
      <c r="A43" s="105"/>
      <c r="B43" s="416"/>
      <c r="C43" s="416"/>
      <c r="D43" s="262"/>
      <c r="E43" s="263"/>
      <c r="F43" s="263"/>
      <c r="G43" s="264">
        <v>0</v>
      </c>
      <c r="H43" s="265"/>
      <c r="J43" s="138"/>
    </row>
    <row r="44" spans="1:10" ht="15" customHeight="1" x14ac:dyDescent="0.55000000000000004">
      <c r="A44" s="105"/>
      <c r="B44" s="427"/>
      <c r="C44" s="428"/>
      <c r="D44" s="262"/>
      <c r="E44" s="263"/>
      <c r="F44" s="263"/>
      <c r="G44" s="264"/>
      <c r="H44" s="265"/>
      <c r="J44" s="138"/>
    </row>
    <row r="45" spans="1:10" ht="15" customHeight="1" x14ac:dyDescent="0.55000000000000004">
      <c r="A45" s="105"/>
      <c r="B45" s="427"/>
      <c r="C45" s="428"/>
      <c r="D45" s="262"/>
      <c r="E45" s="263"/>
      <c r="F45" s="263"/>
      <c r="G45" s="264"/>
      <c r="H45" s="265"/>
      <c r="J45" s="138"/>
    </row>
    <row r="46" spans="1:10" ht="15" customHeight="1" x14ac:dyDescent="0.55000000000000004">
      <c r="A46" s="105"/>
      <c r="B46" s="427"/>
      <c r="C46" s="428"/>
      <c r="D46" s="262"/>
      <c r="E46" s="263"/>
      <c r="F46" s="263"/>
      <c r="G46" s="264"/>
      <c r="H46" s="265"/>
      <c r="J46" s="138"/>
    </row>
    <row r="47" spans="1:10" ht="15" customHeight="1" x14ac:dyDescent="0.55000000000000004">
      <c r="A47" s="105"/>
      <c r="B47" s="427"/>
      <c r="C47" s="428"/>
      <c r="D47" s="262"/>
      <c r="E47" s="263"/>
      <c r="F47" s="263"/>
      <c r="G47" s="264"/>
      <c r="H47" s="265"/>
      <c r="J47" s="138"/>
    </row>
    <row r="48" spans="1:10" ht="15" customHeight="1" x14ac:dyDescent="0.55000000000000004">
      <c r="A48" s="105"/>
      <c r="B48" s="419" t="s">
        <v>288</v>
      </c>
      <c r="C48" s="421"/>
      <c r="D48" s="262"/>
      <c r="E48" s="263"/>
      <c r="F48" s="263"/>
      <c r="G48" s="264"/>
      <c r="H48" s="265"/>
      <c r="J48" s="138"/>
    </row>
    <row r="49" spans="1:8" x14ac:dyDescent="0.55000000000000004">
      <c r="A49" s="105"/>
      <c r="B49" s="416"/>
      <c r="C49" s="416"/>
      <c r="D49" s="263"/>
      <c r="E49" s="263"/>
      <c r="F49" s="263"/>
      <c r="G49" s="266"/>
      <c r="H49" s="267"/>
    </row>
    <row r="50" spans="1:8" x14ac:dyDescent="0.55000000000000004">
      <c r="A50" s="105"/>
      <c r="B50" s="87" t="s">
        <v>355</v>
      </c>
      <c r="C50" s="112"/>
      <c r="D50" s="139"/>
      <c r="E50" s="139"/>
      <c r="F50" s="139"/>
      <c r="G50" s="140"/>
      <c r="H50" s="141"/>
    </row>
    <row r="51" spans="1:8" x14ac:dyDescent="0.55000000000000004">
      <c r="A51" s="105"/>
      <c r="B51" s="416"/>
      <c r="C51" s="416"/>
      <c r="D51" s="263"/>
      <c r="E51" s="263"/>
      <c r="F51" s="263"/>
      <c r="G51" s="266">
        <v>0</v>
      </c>
      <c r="H51" s="267"/>
    </row>
    <row r="52" spans="1:8" x14ac:dyDescent="0.55000000000000004">
      <c r="A52" s="105"/>
      <c r="B52" s="427"/>
      <c r="C52" s="428"/>
      <c r="D52" s="263"/>
      <c r="E52" s="263"/>
      <c r="F52" s="263"/>
      <c r="G52" s="266"/>
      <c r="H52" s="267"/>
    </row>
    <row r="53" spans="1:8" x14ac:dyDescent="0.55000000000000004">
      <c r="A53" s="105"/>
      <c r="B53" s="427"/>
      <c r="C53" s="428"/>
      <c r="D53" s="263"/>
      <c r="E53" s="263"/>
      <c r="F53" s="263"/>
      <c r="G53" s="266"/>
      <c r="H53" s="267"/>
    </row>
    <row r="54" spans="1:8" x14ac:dyDescent="0.55000000000000004">
      <c r="A54" s="105"/>
      <c r="B54" s="427"/>
      <c r="C54" s="428"/>
      <c r="D54" s="263"/>
      <c r="E54" s="263"/>
      <c r="F54" s="263"/>
      <c r="G54" s="266"/>
      <c r="H54" s="267"/>
    </row>
    <row r="55" spans="1:8" x14ac:dyDescent="0.55000000000000004">
      <c r="A55" s="105"/>
      <c r="B55" s="427"/>
      <c r="C55" s="428"/>
      <c r="D55" s="263"/>
      <c r="E55" s="263"/>
      <c r="F55" s="263"/>
      <c r="G55" s="266"/>
      <c r="H55" s="267"/>
    </row>
    <row r="56" spans="1:8" x14ac:dyDescent="0.55000000000000004">
      <c r="A56" s="105"/>
      <c r="B56" s="419" t="s">
        <v>288</v>
      </c>
      <c r="C56" s="421"/>
      <c r="D56" s="263"/>
      <c r="E56" s="263"/>
      <c r="F56" s="263"/>
      <c r="G56" s="266"/>
      <c r="H56" s="267"/>
    </row>
    <row r="57" spans="1:8" x14ac:dyDescent="0.55000000000000004">
      <c r="A57" s="105"/>
      <c r="B57" s="416"/>
      <c r="C57" s="416"/>
      <c r="D57" s="263"/>
      <c r="E57" s="263"/>
      <c r="F57" s="263"/>
      <c r="G57" s="266"/>
      <c r="H57" s="267"/>
    </row>
    <row r="58" spans="1:8" x14ac:dyDescent="0.55000000000000004">
      <c r="A58" s="105"/>
      <c r="B58" s="142"/>
      <c r="C58" s="119"/>
      <c r="D58" s="143">
        <f>SUM(D43:D57)</f>
        <v>0</v>
      </c>
      <c r="E58" s="144">
        <f>SUM(E43:E57)</f>
        <v>0</v>
      </c>
      <c r="F58" s="144">
        <f>SUM(F43:F57)</f>
        <v>0</v>
      </c>
      <c r="G58" s="143">
        <f>SUM(G43:G57)</f>
        <v>0</v>
      </c>
      <c r="H58" s="145">
        <f>SUM(H43:H57)</f>
        <v>0</v>
      </c>
    </row>
    <row r="59" spans="1:8" x14ac:dyDescent="0.55000000000000004">
      <c r="A59" s="73" t="s">
        <v>301</v>
      </c>
      <c r="B59" s="49" t="s">
        <v>356</v>
      </c>
      <c r="C59" s="119"/>
      <c r="D59" s="146"/>
      <c r="E59" s="146"/>
      <c r="F59" s="146"/>
      <c r="G59" s="147"/>
      <c r="H59" s="148"/>
    </row>
    <row r="60" spans="1:8" x14ac:dyDescent="0.55000000000000004">
      <c r="A60" s="105"/>
      <c r="C60" s="43" t="s">
        <v>357</v>
      </c>
      <c r="D60" s="143">
        <f>D58</f>
        <v>0</v>
      </c>
      <c r="E60" s="144">
        <f t="shared" ref="E60:H60" si="0">E58</f>
        <v>0</v>
      </c>
      <c r="F60" s="144">
        <f t="shared" si="0"/>
        <v>0</v>
      </c>
      <c r="G60" s="143">
        <f t="shared" si="0"/>
        <v>0</v>
      </c>
      <c r="H60" s="149">
        <f t="shared" si="0"/>
        <v>0</v>
      </c>
    </row>
    <row r="61" spans="1:8" x14ac:dyDescent="0.55000000000000004">
      <c r="A61" s="105"/>
      <c r="C61" s="43" t="s">
        <v>358</v>
      </c>
      <c r="E61" s="301" t="e">
        <f>E60/D60</f>
        <v>#DIV/0!</v>
      </c>
      <c r="F61" s="301" t="e">
        <f>F60/D60</f>
        <v>#DIV/0!</v>
      </c>
      <c r="G61" s="301" t="e">
        <f>G60/D60</f>
        <v>#DIV/0!</v>
      </c>
      <c r="H61" s="302" t="e">
        <f>H60/D60</f>
        <v>#DIV/0!</v>
      </c>
    </row>
    <row r="62" spans="1:8" x14ac:dyDescent="0.55000000000000004">
      <c r="A62" s="105"/>
      <c r="C62" s="43" t="s">
        <v>359</v>
      </c>
      <c r="E62" s="91" t="e">
        <f>IF(E61&gt;=(2/3),"Yes","No")</f>
        <v>#DIV/0!</v>
      </c>
      <c r="F62" s="91" t="e">
        <f>IF(F61&gt;=(2/3),"Yes","No")</f>
        <v>#DIV/0!</v>
      </c>
      <c r="G62" s="91" t="e">
        <f>IF(G61&gt;=(2/3),"Yes","No")</f>
        <v>#DIV/0!</v>
      </c>
      <c r="H62" s="150" t="e">
        <f>IF(H61&gt;=(2/3),"Yes","No")</f>
        <v>#DIV/0!</v>
      </c>
    </row>
    <row r="63" spans="1:8" x14ac:dyDescent="0.55000000000000004">
      <c r="A63" s="105"/>
      <c r="B63" s="83"/>
      <c r="C63" s="83"/>
      <c r="D63" s="83"/>
      <c r="E63" s="151" t="e">
        <f>IF(E62="No", "Note A", "Note B")</f>
        <v>#DIV/0!</v>
      </c>
      <c r="F63" s="151" t="e">
        <f>IF(F62="No", "Note A", "Note B")</f>
        <v>#DIV/0!</v>
      </c>
      <c r="G63" s="151" t="e">
        <f>IF(G62="No", "Note A", "Note B")</f>
        <v>#DIV/0!</v>
      </c>
      <c r="H63" s="152" t="e">
        <f>IF(H62="No", "Note A", "Note B")</f>
        <v>#DIV/0!</v>
      </c>
    </row>
    <row r="64" spans="1:8" x14ac:dyDescent="0.55000000000000004">
      <c r="A64" s="136" t="s">
        <v>360</v>
      </c>
      <c r="D64" s="153"/>
      <c r="E64" s="153"/>
      <c r="F64" s="153"/>
      <c r="G64" s="153"/>
      <c r="H64" s="75"/>
    </row>
    <row r="65" spans="1:10" x14ac:dyDescent="0.55000000000000004">
      <c r="A65" s="105"/>
      <c r="B65" s="87" t="s">
        <v>354</v>
      </c>
      <c r="C65" s="79"/>
      <c r="D65" s="79"/>
      <c r="E65" s="79"/>
      <c r="F65" s="79"/>
      <c r="G65" s="79"/>
      <c r="H65" s="80"/>
      <c r="J65" s="138"/>
    </row>
    <row r="66" spans="1:10" x14ac:dyDescent="0.55000000000000004">
      <c r="A66" s="105"/>
      <c r="B66" s="416"/>
      <c r="C66" s="416"/>
      <c r="D66" s="262"/>
      <c r="E66" s="263"/>
      <c r="F66" s="263"/>
      <c r="G66" s="264"/>
      <c r="H66" s="265"/>
      <c r="J66" s="138"/>
    </row>
    <row r="67" spans="1:10" x14ac:dyDescent="0.55000000000000004">
      <c r="A67" s="105"/>
      <c r="B67" s="424"/>
      <c r="C67" s="425"/>
      <c r="D67" s="262"/>
      <c r="E67" s="263"/>
      <c r="F67" s="263"/>
      <c r="G67" s="264"/>
      <c r="H67" s="265"/>
      <c r="J67" s="138"/>
    </row>
    <row r="68" spans="1:10" x14ac:dyDescent="0.55000000000000004">
      <c r="A68" s="105"/>
      <c r="B68" s="424"/>
      <c r="C68" s="425"/>
      <c r="D68" s="262"/>
      <c r="E68" s="263"/>
      <c r="F68" s="263"/>
      <c r="G68" s="264"/>
      <c r="H68" s="265"/>
      <c r="J68" s="138"/>
    </row>
    <row r="69" spans="1:10" x14ac:dyDescent="0.55000000000000004">
      <c r="A69" s="105"/>
      <c r="B69" s="424"/>
      <c r="C69" s="425"/>
      <c r="D69" s="262"/>
      <c r="E69" s="263"/>
      <c r="F69" s="263"/>
      <c r="G69" s="264"/>
      <c r="H69" s="265"/>
      <c r="J69" s="138"/>
    </row>
    <row r="70" spans="1:10" x14ac:dyDescent="0.55000000000000004">
      <c r="A70" s="105"/>
      <c r="B70" s="419" t="s">
        <v>288</v>
      </c>
      <c r="C70" s="421"/>
      <c r="D70" s="262"/>
      <c r="E70" s="263"/>
      <c r="F70" s="263"/>
      <c r="G70" s="264"/>
      <c r="H70" s="265"/>
      <c r="J70" s="138"/>
    </row>
    <row r="71" spans="1:10" x14ac:dyDescent="0.55000000000000004">
      <c r="A71" s="105"/>
      <c r="B71" s="416"/>
      <c r="C71" s="416"/>
      <c r="D71" s="263"/>
      <c r="E71" s="263"/>
      <c r="F71" s="263"/>
      <c r="G71" s="266"/>
      <c r="H71" s="267"/>
    </row>
    <row r="72" spans="1:10" x14ac:dyDescent="0.55000000000000004">
      <c r="A72" s="105"/>
      <c r="B72" s="87" t="s">
        <v>355</v>
      </c>
      <c r="C72" s="112"/>
      <c r="D72" s="139"/>
      <c r="E72" s="139"/>
      <c r="F72" s="139"/>
      <c r="G72" s="140"/>
      <c r="H72" s="141"/>
    </row>
    <row r="73" spans="1:10" x14ac:dyDescent="0.55000000000000004">
      <c r="A73" s="105"/>
      <c r="B73" s="416"/>
      <c r="C73" s="416"/>
      <c r="D73" s="263"/>
      <c r="E73" s="263"/>
      <c r="F73" s="263"/>
      <c r="G73" s="266"/>
      <c r="H73" s="267"/>
    </row>
    <row r="74" spans="1:10" x14ac:dyDescent="0.55000000000000004">
      <c r="A74" s="105"/>
      <c r="B74" s="424"/>
      <c r="C74" s="425"/>
      <c r="D74" s="263"/>
      <c r="E74" s="263"/>
      <c r="F74" s="263"/>
      <c r="G74" s="266"/>
      <c r="H74" s="267"/>
    </row>
    <row r="75" spans="1:10" x14ac:dyDescent="0.55000000000000004">
      <c r="A75" s="105"/>
      <c r="B75" s="424"/>
      <c r="C75" s="425"/>
      <c r="D75" s="263"/>
      <c r="E75" s="263"/>
      <c r="F75" s="263"/>
      <c r="G75" s="266"/>
      <c r="H75" s="267"/>
    </row>
    <row r="76" spans="1:10" x14ac:dyDescent="0.55000000000000004">
      <c r="A76" s="105"/>
      <c r="B76" s="424"/>
      <c r="C76" s="425"/>
      <c r="D76" s="263"/>
      <c r="E76" s="263"/>
      <c r="F76" s="263"/>
      <c r="G76" s="266"/>
      <c r="H76" s="267"/>
    </row>
    <row r="77" spans="1:10" x14ac:dyDescent="0.55000000000000004">
      <c r="A77" s="105"/>
      <c r="B77" s="419" t="s">
        <v>288</v>
      </c>
      <c r="C77" s="421"/>
      <c r="D77" s="263"/>
      <c r="E77" s="263"/>
      <c r="F77" s="263"/>
      <c r="G77" s="266"/>
      <c r="H77" s="267"/>
    </row>
    <row r="78" spans="1:10" x14ac:dyDescent="0.55000000000000004">
      <c r="A78" s="105"/>
      <c r="B78" s="416"/>
      <c r="C78" s="416"/>
      <c r="D78" s="263"/>
      <c r="E78" s="263"/>
      <c r="F78" s="263"/>
      <c r="G78" s="266"/>
      <c r="H78" s="267"/>
    </row>
    <row r="79" spans="1:10" x14ac:dyDescent="0.55000000000000004">
      <c r="A79" s="105"/>
      <c r="B79" s="142"/>
      <c r="C79" s="119"/>
      <c r="D79" s="143">
        <f>SUM(D66:D78)</f>
        <v>0</v>
      </c>
      <c r="E79" s="144">
        <f>SUM(E66:E78)</f>
        <v>0</v>
      </c>
      <c r="F79" s="144">
        <f>SUM(F66:F78)</f>
        <v>0</v>
      </c>
      <c r="G79" s="143">
        <f>SUM(G66:G78)</f>
        <v>0</v>
      </c>
      <c r="H79" s="145">
        <f>SUM(H66:H78)</f>
        <v>0</v>
      </c>
    </row>
    <row r="80" spans="1:10" x14ac:dyDescent="0.55000000000000004">
      <c r="A80" s="73" t="s">
        <v>301</v>
      </c>
      <c r="B80" s="49" t="s">
        <v>356</v>
      </c>
      <c r="C80" s="119"/>
      <c r="D80" s="146"/>
      <c r="E80" s="146"/>
      <c r="F80" s="146"/>
      <c r="G80" s="147"/>
      <c r="H80" s="148"/>
    </row>
    <row r="81" spans="1:10" x14ac:dyDescent="0.55000000000000004">
      <c r="A81" s="105"/>
      <c r="C81" s="43" t="s">
        <v>357</v>
      </c>
      <c r="D81" s="143">
        <f>D79</f>
        <v>0</v>
      </c>
      <c r="E81" s="144">
        <f t="shared" ref="E81:H81" si="1">E79</f>
        <v>0</v>
      </c>
      <c r="F81" s="144">
        <f t="shared" si="1"/>
        <v>0</v>
      </c>
      <c r="G81" s="143">
        <f t="shared" si="1"/>
        <v>0</v>
      </c>
      <c r="H81" s="149">
        <f t="shared" si="1"/>
        <v>0</v>
      </c>
    </row>
    <row r="82" spans="1:10" x14ac:dyDescent="0.55000000000000004">
      <c r="A82" s="105"/>
      <c r="C82" s="43" t="s">
        <v>358</v>
      </c>
      <c r="E82" s="301" t="e">
        <f>E81/D81</f>
        <v>#DIV/0!</v>
      </c>
      <c r="F82" s="301" t="e">
        <f>F81/D81</f>
        <v>#DIV/0!</v>
      </c>
      <c r="G82" s="301" t="e">
        <f>G81/D81</f>
        <v>#DIV/0!</v>
      </c>
      <c r="H82" s="302" t="e">
        <f>H81/D81</f>
        <v>#DIV/0!</v>
      </c>
    </row>
    <row r="83" spans="1:10" x14ac:dyDescent="0.55000000000000004">
      <c r="A83" s="105"/>
      <c r="C83" s="43" t="s">
        <v>359</v>
      </c>
      <c r="E83" s="91" t="e">
        <f>IF(E82&gt;=(2/3),"Yes","No")</f>
        <v>#DIV/0!</v>
      </c>
      <c r="F83" s="91" t="e">
        <f>IF(F82&gt;=(2/3),"Yes","No")</f>
        <v>#DIV/0!</v>
      </c>
      <c r="G83" s="91" t="e">
        <f>IF(G82&gt;=(2/3),"Yes","No")</f>
        <v>#DIV/0!</v>
      </c>
      <c r="H83" s="150" t="e">
        <f>IF(H82&gt;=(2/3),"Yes","No")</f>
        <v>#DIV/0!</v>
      </c>
    </row>
    <row r="84" spans="1:10" x14ac:dyDescent="0.55000000000000004">
      <c r="A84" s="105"/>
      <c r="B84" s="83"/>
      <c r="C84" s="83"/>
      <c r="D84" s="83"/>
      <c r="E84" s="151" t="e">
        <f>IF(E83="No", "Note A", "Note B")</f>
        <v>#DIV/0!</v>
      </c>
      <c r="F84" s="151" t="e">
        <f>IF(F83="No", "Note A", "Note B")</f>
        <v>#DIV/0!</v>
      </c>
      <c r="G84" s="151" t="e">
        <f>IF(G83="No", "Note A", "Note B")</f>
        <v>#DIV/0!</v>
      </c>
      <c r="H84" s="152" t="e">
        <f>IF(H83="No", "Note A", "Note B")</f>
        <v>#DIV/0!</v>
      </c>
    </row>
    <row r="85" spans="1:10" x14ac:dyDescent="0.55000000000000004">
      <c r="A85" s="136" t="s">
        <v>361</v>
      </c>
      <c r="D85" s="153"/>
      <c r="E85" s="153"/>
      <c r="F85" s="153"/>
      <c r="G85" s="153"/>
      <c r="H85" s="75"/>
    </row>
    <row r="86" spans="1:10" x14ac:dyDescent="0.55000000000000004">
      <c r="A86" s="105"/>
      <c r="B86" s="87" t="s">
        <v>354</v>
      </c>
      <c r="C86" s="79"/>
      <c r="D86" s="79"/>
      <c r="E86" s="79"/>
      <c r="F86" s="79"/>
      <c r="G86" s="79"/>
      <c r="H86" s="80"/>
    </row>
    <row r="87" spans="1:10" x14ac:dyDescent="0.55000000000000004">
      <c r="A87" s="105"/>
      <c r="B87" s="416"/>
      <c r="C87" s="416"/>
      <c r="D87" s="262"/>
      <c r="E87" s="263"/>
      <c r="F87" s="263"/>
      <c r="G87" s="264"/>
      <c r="H87" s="265"/>
      <c r="J87" s="138"/>
    </row>
    <row r="88" spans="1:10" x14ac:dyDescent="0.55000000000000004">
      <c r="A88" s="105"/>
      <c r="B88" s="424"/>
      <c r="C88" s="425"/>
      <c r="D88" s="262"/>
      <c r="E88" s="263"/>
      <c r="F88" s="263"/>
      <c r="G88" s="264"/>
      <c r="H88" s="265"/>
      <c r="J88" s="138"/>
    </row>
    <row r="89" spans="1:10" x14ac:dyDescent="0.55000000000000004">
      <c r="A89" s="105"/>
      <c r="B89" s="424"/>
      <c r="C89" s="425"/>
      <c r="D89" s="262"/>
      <c r="E89" s="263"/>
      <c r="F89" s="263"/>
      <c r="G89" s="264"/>
      <c r="H89" s="265"/>
      <c r="J89" s="138"/>
    </row>
    <row r="90" spans="1:10" x14ac:dyDescent="0.55000000000000004">
      <c r="A90" s="105"/>
      <c r="B90" s="424"/>
      <c r="C90" s="425"/>
      <c r="D90" s="262"/>
      <c r="E90" s="263"/>
      <c r="F90" s="263"/>
      <c r="G90" s="264"/>
      <c r="H90" s="265"/>
      <c r="J90" s="138"/>
    </row>
    <row r="91" spans="1:10" x14ac:dyDescent="0.55000000000000004">
      <c r="A91" s="105"/>
      <c r="B91" s="419" t="s">
        <v>288</v>
      </c>
      <c r="C91" s="421"/>
      <c r="D91" s="262"/>
      <c r="E91" s="263"/>
      <c r="F91" s="263"/>
      <c r="G91" s="264"/>
      <c r="H91" s="265"/>
      <c r="J91" s="138"/>
    </row>
    <row r="92" spans="1:10" x14ac:dyDescent="0.55000000000000004">
      <c r="A92" s="105"/>
      <c r="B92" s="416"/>
      <c r="C92" s="416"/>
      <c r="D92" s="263"/>
      <c r="E92" s="263"/>
      <c r="F92" s="263"/>
      <c r="G92" s="266"/>
      <c r="H92" s="267"/>
    </row>
    <row r="93" spans="1:10" x14ac:dyDescent="0.55000000000000004">
      <c r="A93" s="105"/>
      <c r="B93" s="87" t="s">
        <v>355</v>
      </c>
      <c r="C93" s="112"/>
      <c r="D93" s="139"/>
      <c r="E93" s="139"/>
      <c r="F93" s="139"/>
      <c r="G93" s="140"/>
      <c r="H93" s="141"/>
    </row>
    <row r="94" spans="1:10" x14ac:dyDescent="0.55000000000000004">
      <c r="A94" s="105"/>
      <c r="B94" s="416"/>
      <c r="C94" s="416"/>
      <c r="D94" s="263"/>
      <c r="E94" s="263"/>
      <c r="F94" s="263"/>
      <c r="G94" s="266"/>
      <c r="H94" s="267"/>
    </row>
    <row r="95" spans="1:10" x14ac:dyDescent="0.55000000000000004">
      <c r="A95" s="105"/>
      <c r="B95" s="424"/>
      <c r="C95" s="425"/>
      <c r="D95" s="263"/>
      <c r="E95" s="263"/>
      <c r="F95" s="263"/>
      <c r="G95" s="266"/>
      <c r="H95" s="267"/>
    </row>
    <row r="96" spans="1:10" x14ac:dyDescent="0.55000000000000004">
      <c r="A96" s="105"/>
      <c r="B96" s="424"/>
      <c r="C96" s="425"/>
      <c r="D96" s="263"/>
      <c r="E96" s="263"/>
      <c r="F96" s="263"/>
      <c r="G96" s="266"/>
      <c r="H96" s="267"/>
    </row>
    <row r="97" spans="1:10" x14ac:dyDescent="0.55000000000000004">
      <c r="A97" s="105"/>
      <c r="B97" s="424"/>
      <c r="C97" s="425"/>
      <c r="D97" s="263"/>
      <c r="E97" s="263"/>
      <c r="F97" s="263"/>
      <c r="G97" s="266"/>
      <c r="H97" s="267"/>
    </row>
    <row r="98" spans="1:10" x14ac:dyDescent="0.55000000000000004">
      <c r="A98" s="105"/>
      <c r="B98" s="419" t="s">
        <v>288</v>
      </c>
      <c r="C98" s="421"/>
      <c r="D98" s="263"/>
      <c r="E98" s="263"/>
      <c r="F98" s="263"/>
      <c r="G98" s="266"/>
      <c r="H98" s="267"/>
    </row>
    <row r="99" spans="1:10" x14ac:dyDescent="0.55000000000000004">
      <c r="A99" s="105"/>
      <c r="B99" s="416"/>
      <c r="C99" s="416"/>
      <c r="D99" s="263"/>
      <c r="E99" s="263"/>
      <c r="F99" s="263"/>
      <c r="G99" s="266"/>
      <c r="H99" s="267"/>
    </row>
    <row r="100" spans="1:10" x14ac:dyDescent="0.55000000000000004">
      <c r="A100" s="105"/>
      <c r="B100" s="142"/>
      <c r="C100" s="119"/>
      <c r="D100" s="143">
        <f>SUM(D87:D99)</f>
        <v>0</v>
      </c>
      <c r="E100" s="144">
        <f>SUM(E87:E99)</f>
        <v>0</v>
      </c>
      <c r="F100" s="144">
        <f>SUM(F87:F99)</f>
        <v>0</v>
      </c>
      <c r="G100" s="143">
        <f>SUM(G87:G99)</f>
        <v>0</v>
      </c>
      <c r="H100" s="145">
        <f>SUM(H87:H99)</f>
        <v>0</v>
      </c>
    </row>
    <row r="101" spans="1:10" x14ac:dyDescent="0.55000000000000004">
      <c r="A101" s="73" t="s">
        <v>301</v>
      </c>
      <c r="B101" s="49" t="s">
        <v>356</v>
      </c>
      <c r="C101" s="119"/>
      <c r="D101" s="146"/>
      <c r="E101" s="146"/>
      <c r="F101" s="146"/>
      <c r="G101" s="147"/>
      <c r="H101" s="148"/>
    </row>
    <row r="102" spans="1:10" x14ac:dyDescent="0.55000000000000004">
      <c r="A102" s="105"/>
      <c r="C102" s="43" t="s">
        <v>357</v>
      </c>
      <c r="D102" s="143">
        <f>D100</f>
        <v>0</v>
      </c>
      <c r="E102" s="144">
        <f t="shared" ref="E102:H102" si="2">E100</f>
        <v>0</v>
      </c>
      <c r="F102" s="144">
        <f t="shared" si="2"/>
        <v>0</v>
      </c>
      <c r="G102" s="143">
        <f t="shared" si="2"/>
        <v>0</v>
      </c>
      <c r="H102" s="149">
        <f t="shared" si="2"/>
        <v>0</v>
      </c>
    </row>
    <row r="103" spans="1:10" x14ac:dyDescent="0.55000000000000004">
      <c r="A103" s="105"/>
      <c r="C103" s="43" t="s">
        <v>358</v>
      </c>
      <c r="E103" s="301" t="e">
        <f>E102/D102</f>
        <v>#DIV/0!</v>
      </c>
      <c r="F103" s="301" t="e">
        <f>F102/D102</f>
        <v>#DIV/0!</v>
      </c>
      <c r="G103" s="301" t="e">
        <f>G102/D102</f>
        <v>#DIV/0!</v>
      </c>
      <c r="H103" s="302" t="e">
        <f>H102/D102</f>
        <v>#DIV/0!</v>
      </c>
    </row>
    <row r="104" spans="1:10" x14ac:dyDescent="0.55000000000000004">
      <c r="A104" s="105"/>
      <c r="C104" s="43" t="s">
        <v>359</v>
      </c>
      <c r="E104" s="91" t="e">
        <f>IF(E103&gt;=(2/3),"Yes","No")</f>
        <v>#DIV/0!</v>
      </c>
      <c r="F104" s="91" t="e">
        <f>IF(F103&gt;=(2/3),"Yes","No")</f>
        <v>#DIV/0!</v>
      </c>
      <c r="G104" s="91" t="e">
        <f>IF(G103&gt;=(2/3),"Yes","No")</f>
        <v>#DIV/0!</v>
      </c>
      <c r="H104" s="150" t="e">
        <f>IF(H103&gt;=(2/3),"Yes","No")</f>
        <v>#DIV/0!</v>
      </c>
    </row>
    <row r="105" spans="1:10" x14ac:dyDescent="0.55000000000000004">
      <c r="A105" s="105"/>
      <c r="B105" s="83"/>
      <c r="C105" s="83"/>
      <c r="D105" s="83"/>
      <c r="E105" s="151" t="e">
        <f>IF(E104="No", "Note A", "Note B")</f>
        <v>#DIV/0!</v>
      </c>
      <c r="F105" s="151" t="e">
        <f>IF(F104="No", "Note A", "Note B")</f>
        <v>#DIV/0!</v>
      </c>
      <c r="G105" s="151" t="e">
        <f>IF(G104="No", "Note A", "Note B")</f>
        <v>#DIV/0!</v>
      </c>
      <c r="H105" s="152" t="e">
        <f>IF(H104="No", "Note A", "Note B")</f>
        <v>#DIV/0!</v>
      </c>
    </row>
    <row r="106" spans="1:10" x14ac:dyDescent="0.55000000000000004">
      <c r="A106" s="136" t="s">
        <v>362</v>
      </c>
      <c r="D106" s="153"/>
      <c r="E106" s="153"/>
      <c r="F106" s="153"/>
      <c r="G106" s="153"/>
      <c r="H106" s="75"/>
    </row>
    <row r="107" spans="1:10" x14ac:dyDescent="0.55000000000000004">
      <c r="A107" s="105"/>
      <c r="B107" s="87" t="s">
        <v>354</v>
      </c>
      <c r="C107" s="79"/>
      <c r="D107" s="79"/>
      <c r="E107" s="79"/>
      <c r="F107" s="79"/>
      <c r="G107" s="79"/>
      <c r="H107" s="80"/>
    </row>
    <row r="108" spans="1:10" x14ac:dyDescent="0.55000000000000004">
      <c r="A108" s="105"/>
      <c r="B108" s="416"/>
      <c r="C108" s="416"/>
      <c r="D108" s="262"/>
      <c r="E108" s="263"/>
      <c r="F108" s="263"/>
      <c r="G108" s="264"/>
      <c r="H108" s="265"/>
      <c r="J108" s="138"/>
    </row>
    <row r="109" spans="1:10" x14ac:dyDescent="0.55000000000000004">
      <c r="A109" s="105"/>
      <c r="B109" s="424"/>
      <c r="C109" s="425"/>
      <c r="D109" s="262"/>
      <c r="E109" s="263"/>
      <c r="F109" s="263"/>
      <c r="G109" s="264"/>
      <c r="H109" s="265"/>
      <c r="J109" s="138"/>
    </row>
    <row r="110" spans="1:10" x14ac:dyDescent="0.55000000000000004">
      <c r="A110" s="105"/>
      <c r="B110" s="424"/>
      <c r="C110" s="425"/>
      <c r="D110" s="262"/>
      <c r="E110" s="263"/>
      <c r="F110" s="263"/>
      <c r="G110" s="264"/>
      <c r="H110" s="265"/>
      <c r="J110" s="138"/>
    </row>
    <row r="111" spans="1:10" x14ac:dyDescent="0.55000000000000004">
      <c r="A111" s="105"/>
      <c r="B111" s="424"/>
      <c r="C111" s="425"/>
      <c r="D111" s="262"/>
      <c r="E111" s="263"/>
      <c r="F111" s="263"/>
      <c r="G111" s="264"/>
      <c r="H111" s="265"/>
      <c r="J111" s="138"/>
    </row>
    <row r="112" spans="1:10" x14ac:dyDescent="0.55000000000000004">
      <c r="A112" s="105"/>
      <c r="B112" s="419" t="s">
        <v>288</v>
      </c>
      <c r="C112" s="421"/>
      <c r="D112" s="262"/>
      <c r="E112" s="263"/>
      <c r="F112" s="263"/>
      <c r="G112" s="264"/>
      <c r="H112" s="265"/>
      <c r="J112" s="138"/>
    </row>
    <row r="113" spans="1:8" x14ac:dyDescent="0.55000000000000004">
      <c r="A113" s="105"/>
      <c r="B113" s="416"/>
      <c r="C113" s="416"/>
      <c r="D113" s="263"/>
      <c r="E113" s="263"/>
      <c r="F113" s="263"/>
      <c r="G113" s="266"/>
      <c r="H113" s="267"/>
    </row>
    <row r="114" spans="1:8" x14ac:dyDescent="0.55000000000000004">
      <c r="A114" s="105"/>
      <c r="B114" s="87" t="s">
        <v>355</v>
      </c>
      <c r="C114" s="112"/>
      <c r="D114" s="139"/>
      <c r="E114" s="139"/>
      <c r="F114" s="139"/>
      <c r="G114" s="140"/>
      <c r="H114" s="141"/>
    </row>
    <row r="115" spans="1:8" x14ac:dyDescent="0.55000000000000004">
      <c r="A115" s="105"/>
      <c r="B115" s="416"/>
      <c r="C115" s="416"/>
      <c r="D115" s="263"/>
      <c r="E115" s="263"/>
      <c r="F115" s="263"/>
      <c r="G115" s="266"/>
      <c r="H115" s="267"/>
    </row>
    <row r="116" spans="1:8" x14ac:dyDescent="0.55000000000000004">
      <c r="A116" s="105"/>
      <c r="B116" s="424"/>
      <c r="C116" s="425"/>
      <c r="D116" s="263"/>
      <c r="E116" s="263"/>
      <c r="F116" s="263"/>
      <c r="G116" s="266"/>
      <c r="H116" s="267"/>
    </row>
    <row r="117" spans="1:8" x14ac:dyDescent="0.55000000000000004">
      <c r="A117" s="105"/>
      <c r="B117" s="424"/>
      <c r="C117" s="425"/>
      <c r="D117" s="263"/>
      <c r="E117" s="263"/>
      <c r="F117" s="263"/>
      <c r="G117" s="266"/>
      <c r="H117" s="267"/>
    </row>
    <row r="118" spans="1:8" x14ac:dyDescent="0.55000000000000004">
      <c r="A118" s="105"/>
      <c r="B118" s="424"/>
      <c r="C118" s="425"/>
      <c r="D118" s="263"/>
      <c r="E118" s="263"/>
      <c r="F118" s="263"/>
      <c r="G118" s="266"/>
      <c r="H118" s="267"/>
    </row>
    <row r="119" spans="1:8" x14ac:dyDescent="0.55000000000000004">
      <c r="A119" s="105"/>
      <c r="B119" s="419" t="s">
        <v>288</v>
      </c>
      <c r="C119" s="421"/>
      <c r="D119" s="263"/>
      <c r="E119" s="263"/>
      <c r="F119" s="263"/>
      <c r="G119" s="266"/>
      <c r="H119" s="267"/>
    </row>
    <row r="120" spans="1:8" x14ac:dyDescent="0.55000000000000004">
      <c r="A120" s="105"/>
      <c r="B120" s="416"/>
      <c r="C120" s="416"/>
      <c r="D120" s="263"/>
      <c r="E120" s="263"/>
      <c r="F120" s="263"/>
      <c r="G120" s="266"/>
      <c r="H120" s="267"/>
    </row>
    <row r="121" spans="1:8" x14ac:dyDescent="0.55000000000000004">
      <c r="A121" s="105"/>
      <c r="B121" s="142"/>
      <c r="C121" s="119"/>
      <c r="D121" s="143">
        <f>SUM(D108:D120)</f>
        <v>0</v>
      </c>
      <c r="E121" s="144">
        <f>SUM(E108:E120)</f>
        <v>0</v>
      </c>
      <c r="F121" s="144">
        <f>SUM(F108:F120)</f>
        <v>0</v>
      </c>
      <c r="G121" s="143">
        <f>SUM(G108:G120)</f>
        <v>0</v>
      </c>
      <c r="H121" s="145">
        <f>SUM(H108:H120)</f>
        <v>0</v>
      </c>
    </row>
    <row r="122" spans="1:8" x14ac:dyDescent="0.55000000000000004">
      <c r="A122" s="73" t="s">
        <v>301</v>
      </c>
      <c r="B122" s="49" t="s">
        <v>356</v>
      </c>
      <c r="C122" s="119"/>
      <c r="D122" s="146"/>
      <c r="E122" s="146"/>
      <c r="F122" s="146"/>
      <c r="G122" s="147"/>
      <c r="H122" s="148"/>
    </row>
    <row r="123" spans="1:8" x14ac:dyDescent="0.55000000000000004">
      <c r="A123" s="105"/>
      <c r="C123" s="43" t="s">
        <v>357</v>
      </c>
      <c r="D123" s="143">
        <f>D121</f>
        <v>0</v>
      </c>
      <c r="E123" s="144">
        <f t="shared" ref="E123:H123" si="3">E121</f>
        <v>0</v>
      </c>
      <c r="F123" s="144">
        <f t="shared" si="3"/>
        <v>0</v>
      </c>
      <c r="G123" s="143">
        <f t="shared" si="3"/>
        <v>0</v>
      </c>
      <c r="H123" s="149">
        <f t="shared" si="3"/>
        <v>0</v>
      </c>
    </row>
    <row r="124" spans="1:8" x14ac:dyDescent="0.55000000000000004">
      <c r="A124" s="105"/>
      <c r="C124" s="43" t="s">
        <v>358</v>
      </c>
      <c r="E124" s="301" t="e">
        <f>E123/D123</f>
        <v>#DIV/0!</v>
      </c>
      <c r="F124" s="301" t="e">
        <f>F123/D123</f>
        <v>#DIV/0!</v>
      </c>
      <c r="G124" s="301" t="e">
        <f>G123/D123</f>
        <v>#DIV/0!</v>
      </c>
      <c r="H124" s="302" t="e">
        <f>H123/D123</f>
        <v>#DIV/0!</v>
      </c>
    </row>
    <row r="125" spans="1:8" x14ac:dyDescent="0.55000000000000004">
      <c r="A125" s="105"/>
      <c r="C125" s="43" t="s">
        <v>359</v>
      </c>
      <c r="E125" s="91" t="e">
        <f>IF(E124&gt;=(2/3),"Yes","No")</f>
        <v>#DIV/0!</v>
      </c>
      <c r="F125" s="91" t="e">
        <f>IF(F124&gt;=(2/3),"Yes","No")</f>
        <v>#DIV/0!</v>
      </c>
      <c r="G125" s="91" t="e">
        <f>IF(G124&gt;=(2/3),"Yes","No")</f>
        <v>#DIV/0!</v>
      </c>
      <c r="H125" s="150" t="e">
        <f>IF(H124&gt;=(2/3),"Yes","No")</f>
        <v>#DIV/0!</v>
      </c>
    </row>
    <row r="126" spans="1:8" x14ac:dyDescent="0.55000000000000004">
      <c r="A126" s="105"/>
      <c r="B126" s="83"/>
      <c r="C126" s="83"/>
      <c r="D126" s="83"/>
      <c r="E126" s="151" t="e">
        <f>IF(E125="No", "Note A", "Note B")</f>
        <v>#DIV/0!</v>
      </c>
      <c r="F126" s="151" t="e">
        <f>IF(F125="No", "Note A", "Note B")</f>
        <v>#DIV/0!</v>
      </c>
      <c r="G126" s="151" t="e">
        <f>IF(G125="No", "Note A", "Note B")</f>
        <v>#DIV/0!</v>
      </c>
      <c r="H126" s="152" t="e">
        <f>IF(H125="No", "Note A", "Note B")</f>
        <v>#DIV/0!</v>
      </c>
    </row>
    <row r="127" spans="1:8" x14ac:dyDescent="0.55000000000000004">
      <c r="A127" s="105"/>
      <c r="D127" s="153"/>
      <c r="E127" s="153"/>
      <c r="F127" s="153"/>
      <c r="G127" s="153"/>
      <c r="H127" s="75"/>
    </row>
    <row r="128" spans="1:8" ht="15" customHeight="1" x14ac:dyDescent="0.55000000000000004">
      <c r="A128" s="105"/>
      <c r="B128" s="154" t="s">
        <v>363</v>
      </c>
      <c r="C128" s="142" t="s">
        <v>364</v>
      </c>
      <c r="D128" s="142"/>
      <c r="E128" s="142"/>
      <c r="F128" s="142"/>
      <c r="G128" s="142"/>
      <c r="H128" s="155"/>
    </row>
    <row r="129" spans="1:8" ht="15" customHeight="1" x14ac:dyDescent="0.55000000000000004">
      <c r="A129" s="105"/>
      <c r="B129" s="154" t="s">
        <v>365</v>
      </c>
      <c r="C129" s="442" t="s">
        <v>366</v>
      </c>
      <c r="D129" s="442"/>
      <c r="E129" s="442"/>
      <c r="F129" s="442"/>
      <c r="G129" s="442"/>
      <c r="H129" s="443"/>
    </row>
    <row r="130" spans="1:8" x14ac:dyDescent="0.55000000000000004">
      <c r="A130" s="105"/>
      <c r="B130" s="156"/>
      <c r="C130" s="442"/>
      <c r="D130" s="442"/>
      <c r="E130" s="442"/>
      <c r="F130" s="442"/>
      <c r="G130" s="442"/>
      <c r="H130" s="443"/>
    </row>
    <row r="131" spans="1:8" x14ac:dyDescent="0.55000000000000004">
      <c r="A131" s="105"/>
      <c r="E131" s="91"/>
      <c r="F131" s="91"/>
      <c r="G131" s="91"/>
      <c r="H131" s="150"/>
    </row>
    <row r="132" spans="1:8" x14ac:dyDescent="0.55000000000000004">
      <c r="A132" s="73" t="s">
        <v>304</v>
      </c>
      <c r="B132" s="49" t="s">
        <v>367</v>
      </c>
      <c r="E132" s="91"/>
      <c r="F132" s="91"/>
      <c r="G132" s="91"/>
      <c r="H132" s="150"/>
    </row>
    <row r="133" spans="1:8" x14ac:dyDescent="0.55000000000000004">
      <c r="A133" s="105"/>
      <c r="B133" s="431" t="s">
        <v>368</v>
      </c>
      <c r="C133" s="431"/>
      <c r="D133" s="431"/>
      <c r="E133" s="431"/>
      <c r="F133" s="431"/>
      <c r="G133" s="431"/>
      <c r="H133" s="432"/>
    </row>
    <row r="134" spans="1:8" x14ac:dyDescent="0.55000000000000004">
      <c r="A134" s="73"/>
      <c r="B134" s="431"/>
      <c r="C134" s="431"/>
      <c r="D134" s="431"/>
      <c r="E134" s="431"/>
      <c r="F134" s="431"/>
      <c r="G134" s="431"/>
      <c r="H134" s="432"/>
    </row>
    <row r="135" spans="1:8" x14ac:dyDescent="0.55000000000000004">
      <c r="A135" s="73"/>
      <c r="B135" s="431"/>
      <c r="C135" s="431"/>
      <c r="D135" s="431"/>
      <c r="E135" s="431"/>
      <c r="F135" s="431"/>
      <c r="G135" s="431"/>
      <c r="H135" s="432"/>
    </row>
    <row r="136" spans="1:8" x14ac:dyDescent="0.55000000000000004">
      <c r="A136" s="73"/>
      <c r="E136" s="91"/>
      <c r="F136" s="91"/>
      <c r="G136" s="91"/>
      <c r="H136" s="150"/>
    </row>
    <row r="137" spans="1:8" x14ac:dyDescent="0.55000000000000004">
      <c r="A137" s="73"/>
      <c r="B137" s="431" t="s">
        <v>369</v>
      </c>
      <c r="C137" s="431"/>
      <c r="D137" s="431"/>
      <c r="E137" s="431"/>
      <c r="F137" s="431"/>
      <c r="G137" s="431"/>
      <c r="H137" s="432"/>
    </row>
    <row r="138" spans="1:8" x14ac:dyDescent="0.55000000000000004">
      <c r="A138" s="73"/>
      <c r="B138" s="431"/>
      <c r="C138" s="431"/>
      <c r="D138" s="431"/>
      <c r="E138" s="431"/>
      <c r="F138" s="431"/>
      <c r="G138" s="431"/>
      <c r="H138" s="432"/>
    </row>
    <row r="139" spans="1:8" x14ac:dyDescent="0.55000000000000004">
      <c r="A139" s="73"/>
      <c r="B139" s="431"/>
      <c r="C139" s="431"/>
      <c r="D139" s="431"/>
      <c r="E139" s="431"/>
      <c r="F139" s="431"/>
      <c r="G139" s="431"/>
      <c r="H139" s="432"/>
    </row>
    <row r="140" spans="1:8" x14ac:dyDescent="0.55000000000000004">
      <c r="A140" s="73"/>
      <c r="B140" s="431"/>
      <c r="C140" s="431"/>
      <c r="D140" s="431"/>
      <c r="E140" s="431"/>
      <c r="F140" s="431"/>
      <c r="G140" s="431"/>
      <c r="H140" s="432"/>
    </row>
    <row r="141" spans="1:8" x14ac:dyDescent="0.55000000000000004">
      <c r="A141" s="73"/>
      <c r="B141" s="431"/>
      <c r="C141" s="431"/>
      <c r="D141" s="431"/>
      <c r="E141" s="431"/>
      <c r="F141" s="431"/>
      <c r="G141" s="431"/>
      <c r="H141" s="432"/>
    </row>
    <row r="142" spans="1:8" x14ac:dyDescent="0.55000000000000004">
      <c r="A142" s="73"/>
      <c r="E142" s="91"/>
      <c r="F142" s="91"/>
      <c r="G142" s="91"/>
      <c r="H142" s="150"/>
    </row>
    <row r="143" spans="1:8" x14ac:dyDescent="0.55000000000000004">
      <c r="A143" s="73"/>
      <c r="B143" s="49" t="s">
        <v>275</v>
      </c>
      <c r="D143" s="450"/>
      <c r="E143" s="450"/>
      <c r="F143" s="450"/>
      <c r="G143" s="450"/>
      <c r="H143" s="451"/>
    </row>
    <row r="144" spans="1:8" x14ac:dyDescent="0.55000000000000004">
      <c r="A144" s="73"/>
      <c r="D144" s="77"/>
      <c r="E144" s="157"/>
      <c r="F144" s="157"/>
      <c r="G144" s="157"/>
      <c r="H144" s="158"/>
    </row>
    <row r="145" spans="1:8" x14ac:dyDescent="0.55000000000000004">
      <c r="A145" s="73"/>
      <c r="D145" s="77" t="s">
        <v>370</v>
      </c>
      <c r="E145" s="157" t="s">
        <v>371</v>
      </c>
      <c r="F145" s="157" t="s">
        <v>372</v>
      </c>
      <c r="G145" s="157"/>
      <c r="H145" s="158"/>
    </row>
    <row r="146" spans="1:8" x14ac:dyDescent="0.55000000000000004">
      <c r="A146" s="73"/>
      <c r="B146" s="159" t="s">
        <v>373</v>
      </c>
      <c r="C146" s="83"/>
      <c r="D146" s="160" t="s">
        <v>374</v>
      </c>
      <c r="E146" s="161" t="s">
        <v>375</v>
      </c>
      <c r="F146" s="161" t="s">
        <v>376</v>
      </c>
      <c r="G146" s="446" t="s">
        <v>377</v>
      </c>
      <c r="H146" s="447"/>
    </row>
    <row r="147" spans="1:8" x14ac:dyDescent="0.55000000000000004">
      <c r="A147" s="73"/>
      <c r="B147" s="43" t="s">
        <v>378</v>
      </c>
      <c r="C147" s="43" t="s">
        <v>349</v>
      </c>
      <c r="E147" s="91"/>
      <c r="G147" s="91"/>
      <c r="H147" s="150"/>
    </row>
    <row r="148" spans="1:8" x14ac:dyDescent="0.55000000000000004">
      <c r="A148" s="73"/>
      <c r="C148" s="162" t="e">
        <f>IF(E62="Yes", "Complete Analysis", "N/A - Do Not Complete")</f>
        <v>#DIV/0!</v>
      </c>
      <c r="D148" s="286"/>
      <c r="E148" s="263"/>
      <c r="F148" s="90" t="e">
        <f>E148/E154</f>
        <v>#DIV/0!</v>
      </c>
      <c r="G148" s="440"/>
      <c r="H148" s="441"/>
    </row>
    <row r="149" spans="1:8" x14ac:dyDescent="0.55000000000000004">
      <c r="A149" s="73"/>
      <c r="D149" s="286"/>
      <c r="E149" s="263"/>
      <c r="F149" s="90" t="e">
        <f>E149/E154</f>
        <v>#DIV/0!</v>
      </c>
      <c r="G149" s="440"/>
      <c r="H149" s="441"/>
    </row>
    <row r="150" spans="1:8" x14ac:dyDescent="0.55000000000000004">
      <c r="A150" s="73"/>
      <c r="D150" s="286"/>
      <c r="E150" s="263"/>
      <c r="F150" s="90" t="e">
        <f>E150/E154</f>
        <v>#DIV/0!</v>
      </c>
      <c r="G150" s="440"/>
      <c r="H150" s="441"/>
    </row>
    <row r="151" spans="1:8" x14ac:dyDescent="0.55000000000000004">
      <c r="A151" s="73"/>
      <c r="D151" s="286"/>
      <c r="E151" s="263"/>
      <c r="F151" s="90" t="e">
        <f>E151/E154</f>
        <v>#DIV/0!</v>
      </c>
      <c r="G151" s="440"/>
      <c r="H151" s="441"/>
    </row>
    <row r="152" spans="1:8" x14ac:dyDescent="0.55000000000000004">
      <c r="A152" s="73"/>
      <c r="D152" s="286"/>
      <c r="E152" s="263"/>
      <c r="F152" s="90" t="e">
        <f>E152/E154</f>
        <v>#DIV/0!</v>
      </c>
      <c r="G152" s="440"/>
      <c r="H152" s="441"/>
    </row>
    <row r="153" spans="1:8" x14ac:dyDescent="0.55000000000000004">
      <c r="A153" s="73"/>
      <c r="D153" s="287"/>
      <c r="E153" s="269"/>
      <c r="F153" s="90" t="e">
        <f>E153/E154</f>
        <v>#DIV/0!</v>
      </c>
      <c r="G153" s="444"/>
      <c r="H153" s="445"/>
    </row>
    <row r="154" spans="1:8" x14ac:dyDescent="0.55000000000000004">
      <c r="A154" s="73"/>
      <c r="C154" s="163"/>
      <c r="D154" s="163" t="s">
        <v>379</v>
      </c>
      <c r="E154" s="164">
        <f>SUM(E148:E153)</f>
        <v>0</v>
      </c>
      <c r="F154" s="91"/>
      <c r="G154" s="165" t="s">
        <v>380</v>
      </c>
      <c r="H154" s="290"/>
    </row>
    <row r="155" spans="1:8" x14ac:dyDescent="0.55000000000000004">
      <c r="A155" s="73"/>
      <c r="E155" s="91"/>
      <c r="F155" s="91"/>
      <c r="G155" s="91"/>
      <c r="H155" s="150"/>
    </row>
    <row r="156" spans="1:8" x14ac:dyDescent="0.55000000000000004">
      <c r="A156" s="73"/>
      <c r="B156" s="43" t="s">
        <v>378</v>
      </c>
      <c r="C156" s="43" t="s">
        <v>350</v>
      </c>
      <c r="E156" s="91"/>
      <c r="F156" s="91"/>
      <c r="G156" s="91"/>
      <c r="H156" s="150"/>
    </row>
    <row r="157" spans="1:8" x14ac:dyDescent="0.55000000000000004">
      <c r="A157" s="73"/>
      <c r="C157" s="162" t="e">
        <f>IF(F62="Yes", "Complete Analysis", "N/A - Do Not Complete")</f>
        <v>#DIV/0!</v>
      </c>
      <c r="D157" s="286"/>
      <c r="E157" s="263"/>
      <c r="F157" s="90" t="e">
        <f>E157/E163</f>
        <v>#DIV/0!</v>
      </c>
      <c r="G157" s="440"/>
      <c r="H157" s="441"/>
    </row>
    <row r="158" spans="1:8" x14ac:dyDescent="0.55000000000000004">
      <c r="A158" s="73"/>
      <c r="D158" s="286"/>
      <c r="E158" s="263"/>
      <c r="F158" s="90" t="e">
        <f>E158/E163</f>
        <v>#DIV/0!</v>
      </c>
      <c r="G158" s="440"/>
      <c r="H158" s="441"/>
    </row>
    <row r="159" spans="1:8" x14ac:dyDescent="0.55000000000000004">
      <c r="A159" s="73"/>
      <c r="D159" s="286"/>
      <c r="E159" s="263"/>
      <c r="F159" s="90" t="e">
        <f>E159/E163</f>
        <v>#DIV/0!</v>
      </c>
      <c r="G159" s="440"/>
      <c r="H159" s="441"/>
    </row>
    <row r="160" spans="1:8" x14ac:dyDescent="0.55000000000000004">
      <c r="A160" s="73"/>
      <c r="D160" s="286"/>
      <c r="E160" s="263"/>
      <c r="F160" s="90" t="e">
        <f>E160/E163</f>
        <v>#DIV/0!</v>
      </c>
      <c r="G160" s="440"/>
      <c r="H160" s="441"/>
    </row>
    <row r="161" spans="1:10" x14ac:dyDescent="0.55000000000000004">
      <c r="A161" s="73"/>
      <c r="D161" s="286"/>
      <c r="E161" s="263"/>
      <c r="F161" s="90" t="e">
        <f>E161/E163</f>
        <v>#DIV/0!</v>
      </c>
      <c r="G161" s="440"/>
      <c r="H161" s="441"/>
    </row>
    <row r="162" spans="1:10" x14ac:dyDescent="0.55000000000000004">
      <c r="A162" s="73"/>
      <c r="D162" s="287"/>
      <c r="E162" s="269"/>
      <c r="F162" s="90" t="e">
        <f>E162/E163</f>
        <v>#DIV/0!</v>
      </c>
      <c r="G162" s="444"/>
      <c r="H162" s="445"/>
    </row>
    <row r="163" spans="1:10" x14ac:dyDescent="0.55000000000000004">
      <c r="A163" s="73"/>
      <c r="D163" s="163" t="s">
        <v>381</v>
      </c>
      <c r="E163" s="164">
        <f>SUM(E157:E162)</f>
        <v>0</v>
      </c>
      <c r="F163" s="91"/>
      <c r="G163" s="165" t="s">
        <v>380</v>
      </c>
      <c r="H163" s="291"/>
    </row>
    <row r="164" spans="1:10" x14ac:dyDescent="0.55000000000000004">
      <c r="A164" s="73"/>
      <c r="D164" s="163"/>
      <c r="E164" s="139"/>
      <c r="F164" s="91"/>
      <c r="G164" s="165"/>
      <c r="H164" s="166"/>
    </row>
    <row r="165" spans="1:10" x14ac:dyDescent="0.55000000000000004">
      <c r="A165" s="105"/>
      <c r="B165" s="43" t="s">
        <v>378</v>
      </c>
      <c r="C165" s="43" t="s">
        <v>382</v>
      </c>
      <c r="E165" s="91"/>
      <c r="F165" s="91"/>
      <c r="G165" s="91"/>
      <c r="H165" s="150"/>
      <c r="J165" s="138"/>
    </row>
    <row r="166" spans="1:10" x14ac:dyDescent="0.55000000000000004">
      <c r="A166" s="105"/>
      <c r="C166" s="162" t="e">
        <f>IF(G62="Yes", "Complete Analysis", "N/A - Do Not Complete")</f>
        <v>#DIV/0!</v>
      </c>
      <c r="D166" s="286"/>
      <c r="E166" s="262"/>
      <c r="F166" s="90" t="e">
        <f>E166/$E$170</f>
        <v>#DIV/0!</v>
      </c>
      <c r="G166" s="440"/>
      <c r="H166" s="441"/>
      <c r="J166" s="138"/>
    </row>
    <row r="167" spans="1:10" x14ac:dyDescent="0.55000000000000004">
      <c r="A167" s="105"/>
      <c r="D167" s="286"/>
      <c r="E167" s="262"/>
      <c r="F167" s="90" t="e">
        <f>E167/$E$170</f>
        <v>#DIV/0!</v>
      </c>
      <c r="G167" s="440"/>
      <c r="H167" s="441"/>
      <c r="J167" s="138"/>
    </row>
    <row r="168" spans="1:10" x14ac:dyDescent="0.55000000000000004">
      <c r="A168" s="105"/>
      <c r="D168" s="288"/>
      <c r="E168" s="270"/>
      <c r="F168" s="90" t="e">
        <f>E168/$E$170</f>
        <v>#DIV/0!</v>
      </c>
      <c r="G168" s="440"/>
      <c r="H168" s="441"/>
    </row>
    <row r="169" spans="1:10" x14ac:dyDescent="0.55000000000000004">
      <c r="A169" s="105"/>
      <c r="D169" s="287"/>
      <c r="E169" s="270"/>
      <c r="F169" s="90" t="e">
        <f>E169/$E$170</f>
        <v>#DIV/0!</v>
      </c>
      <c r="G169" s="444"/>
      <c r="H169" s="445"/>
    </row>
    <row r="170" spans="1:10" x14ac:dyDescent="0.55000000000000004">
      <c r="A170" s="105"/>
      <c r="D170" s="163" t="s">
        <v>383</v>
      </c>
      <c r="E170" s="167">
        <f>SUM(E166:E169)</f>
        <v>0</v>
      </c>
      <c r="F170" s="91"/>
      <c r="G170" s="165" t="s">
        <v>380</v>
      </c>
      <c r="H170" s="291"/>
    </row>
    <row r="171" spans="1:10" x14ac:dyDescent="0.55000000000000004">
      <c r="A171" s="105"/>
      <c r="E171" s="91"/>
      <c r="F171" s="91"/>
      <c r="G171" s="91"/>
      <c r="H171" s="150"/>
    </row>
    <row r="172" spans="1:10" x14ac:dyDescent="0.55000000000000004">
      <c r="A172" s="105"/>
      <c r="B172" s="43" t="s">
        <v>378</v>
      </c>
      <c r="C172" s="43" t="s">
        <v>384</v>
      </c>
      <c r="E172" s="91"/>
      <c r="F172" s="91"/>
      <c r="G172" s="91"/>
      <c r="H172" s="150"/>
      <c r="J172" s="138"/>
    </row>
    <row r="173" spans="1:10" x14ac:dyDescent="0.55000000000000004">
      <c r="A173" s="105"/>
      <c r="C173" s="162" t="e">
        <f>IF(G83="Yes", "Complete Analysis", "N/A - Do Not Complete")</f>
        <v>#DIV/0!</v>
      </c>
      <c r="D173" s="286"/>
      <c r="E173" s="262"/>
      <c r="F173" s="90" t="e">
        <f>E173/$E$177</f>
        <v>#DIV/0!</v>
      </c>
      <c r="G173" s="440"/>
      <c r="H173" s="441"/>
      <c r="J173" s="138"/>
    </row>
    <row r="174" spans="1:10" x14ac:dyDescent="0.55000000000000004">
      <c r="A174" s="105"/>
      <c r="D174" s="286"/>
      <c r="E174" s="262"/>
      <c r="F174" s="90" t="e">
        <f>E174/$E$177</f>
        <v>#DIV/0!</v>
      </c>
      <c r="G174" s="440"/>
      <c r="H174" s="441"/>
      <c r="J174" s="138"/>
    </row>
    <row r="175" spans="1:10" x14ac:dyDescent="0.55000000000000004">
      <c r="A175" s="105"/>
      <c r="D175" s="288"/>
      <c r="E175" s="270"/>
      <c r="F175" s="90" t="e">
        <f>E175/$E$177</f>
        <v>#DIV/0!</v>
      </c>
      <c r="G175" s="440"/>
      <c r="H175" s="441"/>
      <c r="J175" s="138"/>
    </row>
    <row r="176" spans="1:10" x14ac:dyDescent="0.55000000000000004">
      <c r="A176" s="105"/>
      <c r="D176" s="287"/>
      <c r="E176" s="270"/>
      <c r="F176" s="90" t="e">
        <f>E176/$E$177</f>
        <v>#DIV/0!</v>
      </c>
      <c r="G176" s="444"/>
      <c r="H176" s="445"/>
      <c r="J176" s="138"/>
    </row>
    <row r="177" spans="1:10" x14ac:dyDescent="0.55000000000000004">
      <c r="A177" s="105"/>
      <c r="D177" s="163" t="s">
        <v>383</v>
      </c>
      <c r="E177" s="167">
        <f>SUM(E173:E176)</f>
        <v>0</v>
      </c>
      <c r="F177" s="91"/>
      <c r="G177" s="165" t="s">
        <v>380</v>
      </c>
      <c r="H177" s="291"/>
      <c r="J177" s="138"/>
    </row>
    <row r="178" spans="1:10" x14ac:dyDescent="0.55000000000000004">
      <c r="A178" s="105"/>
      <c r="E178" s="91"/>
      <c r="F178" s="91"/>
      <c r="G178" s="91"/>
      <c r="H178" s="150"/>
      <c r="J178" s="138"/>
    </row>
    <row r="179" spans="1:10" x14ac:dyDescent="0.55000000000000004">
      <c r="A179" s="105"/>
      <c r="B179" s="43" t="s">
        <v>378</v>
      </c>
      <c r="C179" s="43" t="s">
        <v>385</v>
      </c>
      <c r="E179" s="91"/>
      <c r="F179" s="91"/>
      <c r="G179" s="91"/>
      <c r="H179" s="150"/>
      <c r="J179" s="138"/>
    </row>
    <row r="180" spans="1:10" x14ac:dyDescent="0.55000000000000004">
      <c r="A180" s="105"/>
      <c r="C180" s="162" t="e">
        <f>IF(G104="Yes", "Complete Analysis", "N/A - Do Not Complete")</f>
        <v>#DIV/0!</v>
      </c>
      <c r="D180" s="286"/>
      <c r="E180" s="262"/>
      <c r="F180" s="90" t="e">
        <f>E180/$E$184</f>
        <v>#DIV/0!</v>
      </c>
      <c r="G180" s="440"/>
      <c r="H180" s="441"/>
      <c r="J180" s="138"/>
    </row>
    <row r="181" spans="1:10" x14ac:dyDescent="0.55000000000000004">
      <c r="A181" s="105"/>
      <c r="D181" s="286"/>
      <c r="E181" s="262"/>
      <c r="F181" s="90" t="e">
        <f>E181/$E$184</f>
        <v>#DIV/0!</v>
      </c>
      <c r="G181" s="440"/>
      <c r="H181" s="441"/>
      <c r="J181" s="138"/>
    </row>
    <row r="182" spans="1:10" x14ac:dyDescent="0.55000000000000004">
      <c r="A182" s="105"/>
      <c r="D182" s="286"/>
      <c r="E182" s="262"/>
      <c r="F182" s="90" t="e">
        <f>E182/$E$184</f>
        <v>#DIV/0!</v>
      </c>
      <c r="G182" s="440"/>
      <c r="H182" s="441"/>
      <c r="J182" s="138"/>
    </row>
    <row r="183" spans="1:10" x14ac:dyDescent="0.55000000000000004">
      <c r="A183" s="105"/>
      <c r="D183" s="287"/>
      <c r="E183" s="270"/>
      <c r="F183" s="90" t="e">
        <f>E183/$E$184</f>
        <v>#DIV/0!</v>
      </c>
      <c r="G183" s="444"/>
      <c r="H183" s="445"/>
      <c r="J183" s="138"/>
    </row>
    <row r="184" spans="1:10" x14ac:dyDescent="0.55000000000000004">
      <c r="A184" s="105"/>
      <c r="D184" s="163" t="s">
        <v>383</v>
      </c>
      <c r="E184" s="167">
        <f>SUM(E180:E183)</f>
        <v>0</v>
      </c>
      <c r="F184" s="91"/>
      <c r="G184" s="165" t="s">
        <v>380</v>
      </c>
      <c r="H184" s="291"/>
      <c r="J184" s="138"/>
    </row>
    <row r="185" spans="1:10" x14ac:dyDescent="0.55000000000000004">
      <c r="A185" s="105"/>
      <c r="E185" s="91"/>
      <c r="F185" s="91"/>
      <c r="G185" s="91"/>
      <c r="H185" s="150"/>
      <c r="J185" s="138"/>
    </row>
    <row r="186" spans="1:10" x14ac:dyDescent="0.55000000000000004">
      <c r="A186" s="105"/>
      <c r="B186" s="43" t="s">
        <v>378</v>
      </c>
      <c r="C186" s="43" t="s">
        <v>386</v>
      </c>
      <c r="E186" s="91"/>
      <c r="F186" s="91"/>
      <c r="G186" s="91"/>
      <c r="H186" s="150"/>
      <c r="J186" s="138"/>
    </row>
    <row r="187" spans="1:10" x14ac:dyDescent="0.55000000000000004">
      <c r="A187" s="105"/>
      <c r="C187" s="162" t="e">
        <f>IF(G125="Yes", "Complete Analysis", "N/A - Do Not Complete")</f>
        <v>#DIV/0!</v>
      </c>
      <c r="D187" s="286"/>
      <c r="E187" s="262"/>
      <c r="F187" s="90" t="e">
        <f>E187/$E$192</f>
        <v>#DIV/0!</v>
      </c>
      <c r="G187" s="440"/>
      <c r="H187" s="441"/>
      <c r="J187" s="138"/>
    </row>
    <row r="188" spans="1:10" x14ac:dyDescent="0.55000000000000004">
      <c r="A188" s="105"/>
      <c r="D188" s="286"/>
      <c r="E188" s="262"/>
      <c r="F188" s="90" t="e">
        <f>E188/$E$192</f>
        <v>#DIV/0!</v>
      </c>
      <c r="G188" s="440"/>
      <c r="H188" s="441"/>
    </row>
    <row r="189" spans="1:10" x14ac:dyDescent="0.55000000000000004">
      <c r="A189" s="105"/>
      <c r="D189" s="286"/>
      <c r="E189" s="262"/>
      <c r="F189" s="90" t="e">
        <f>E189/$E$192</f>
        <v>#DIV/0!</v>
      </c>
      <c r="G189" s="440"/>
      <c r="H189" s="441"/>
    </row>
    <row r="190" spans="1:10" x14ac:dyDescent="0.55000000000000004">
      <c r="A190" s="105"/>
      <c r="D190" s="288"/>
      <c r="E190" s="270"/>
      <c r="F190" s="90" t="e">
        <f>E190/$E$192</f>
        <v>#DIV/0!</v>
      </c>
      <c r="G190" s="440"/>
      <c r="H190" s="441"/>
    </row>
    <row r="191" spans="1:10" x14ac:dyDescent="0.55000000000000004">
      <c r="A191" s="105"/>
      <c r="D191" s="287"/>
      <c r="E191" s="270"/>
      <c r="F191" s="90" t="e">
        <f>E191/$E$192</f>
        <v>#DIV/0!</v>
      </c>
      <c r="G191" s="444"/>
      <c r="H191" s="445"/>
    </row>
    <row r="192" spans="1:10" x14ac:dyDescent="0.55000000000000004">
      <c r="A192" s="105"/>
      <c r="D192" s="163" t="s">
        <v>383</v>
      </c>
      <c r="E192" s="167">
        <f>SUM(E187:E191)</f>
        <v>0</v>
      </c>
      <c r="F192" s="91"/>
      <c r="G192" s="165" t="s">
        <v>380</v>
      </c>
      <c r="H192" s="291"/>
    </row>
    <row r="193" spans="1:8" x14ac:dyDescent="0.55000000000000004">
      <c r="A193" s="105"/>
      <c r="E193" s="91"/>
      <c r="F193" s="91"/>
      <c r="G193" s="91"/>
      <c r="H193" s="150"/>
    </row>
    <row r="194" spans="1:8" x14ac:dyDescent="0.55000000000000004">
      <c r="A194" s="105"/>
      <c r="B194" s="43" t="s">
        <v>378</v>
      </c>
      <c r="C194" s="43" t="s">
        <v>387</v>
      </c>
      <c r="E194" s="91"/>
      <c r="F194" s="91"/>
      <c r="G194" s="91"/>
      <c r="H194" s="150"/>
    </row>
    <row r="195" spans="1:8" x14ac:dyDescent="0.55000000000000004">
      <c r="A195" s="105"/>
      <c r="C195" s="162" t="e">
        <f>IF(H62="Yes", "Complete Analysis", "N/A - Do Not Complete")</f>
        <v>#DIV/0!</v>
      </c>
      <c r="D195" s="289"/>
      <c r="E195" s="262"/>
      <c r="F195" s="90" t="e">
        <f>E195/E197</f>
        <v>#DIV/0!</v>
      </c>
      <c r="G195" s="440"/>
      <c r="H195" s="441"/>
    </row>
    <row r="196" spans="1:8" x14ac:dyDescent="0.55000000000000004">
      <c r="A196" s="105"/>
      <c r="C196" s="162"/>
      <c r="D196" s="287"/>
      <c r="E196" s="270"/>
      <c r="F196" s="90" t="e">
        <f>E196/E197</f>
        <v>#DIV/0!</v>
      </c>
      <c r="G196" s="444"/>
      <c r="H196" s="445"/>
    </row>
    <row r="197" spans="1:8" x14ac:dyDescent="0.55000000000000004">
      <c r="A197" s="105"/>
      <c r="C197" s="162"/>
      <c r="D197" s="163" t="s">
        <v>388</v>
      </c>
      <c r="E197" s="167">
        <f>SUM(E195:E196)</f>
        <v>0</v>
      </c>
      <c r="F197" s="90"/>
      <c r="G197" s="165" t="s">
        <v>380</v>
      </c>
      <c r="H197" s="292"/>
    </row>
    <row r="198" spans="1:8" ht="14.7" thickBot="1" x14ac:dyDescent="0.6">
      <c r="A198" s="120"/>
      <c r="B198" s="95"/>
      <c r="C198" s="168"/>
      <c r="D198" s="169"/>
      <c r="E198" s="169"/>
      <c r="F198" s="170"/>
      <c r="G198" s="96"/>
      <c r="H198" s="171"/>
    </row>
    <row r="199" spans="1:8" ht="14.7" thickBot="1" x14ac:dyDescent="0.6">
      <c r="C199" s="162"/>
      <c r="E199" s="139"/>
      <c r="F199" s="91"/>
      <c r="G199" s="91"/>
      <c r="H199" s="91"/>
    </row>
    <row r="200" spans="1:8" ht="15.9" thickBot="1" x14ac:dyDescent="0.65">
      <c r="A200" s="403" t="s">
        <v>389</v>
      </c>
      <c r="B200" s="404"/>
      <c r="C200" s="404"/>
      <c r="D200" s="404"/>
      <c r="E200" s="404"/>
      <c r="F200" s="404"/>
      <c r="G200" s="404"/>
      <c r="H200" s="405"/>
    </row>
    <row r="201" spans="1:8" x14ac:dyDescent="0.55000000000000004">
      <c r="A201" s="73" t="s">
        <v>309</v>
      </c>
      <c r="B201" s="429" t="s">
        <v>390</v>
      </c>
      <c r="C201" s="429"/>
      <c r="D201" s="429"/>
      <c r="E201" s="429"/>
      <c r="F201" s="429"/>
      <c r="G201" s="429"/>
      <c r="H201" s="430"/>
    </row>
    <row r="202" spans="1:8" x14ac:dyDescent="0.55000000000000004">
      <c r="A202" s="73"/>
      <c r="B202" s="431"/>
      <c r="C202" s="431"/>
      <c r="D202" s="431"/>
      <c r="E202" s="431"/>
      <c r="F202" s="431"/>
      <c r="G202" s="431"/>
      <c r="H202" s="432"/>
    </row>
    <row r="203" spans="1:8" x14ac:dyDescent="0.55000000000000004">
      <c r="A203" s="105"/>
      <c r="H203" s="75"/>
    </row>
    <row r="204" spans="1:8" x14ac:dyDescent="0.55000000000000004">
      <c r="A204" s="73"/>
      <c r="B204" s="49" t="s">
        <v>275</v>
      </c>
      <c r="D204" s="417"/>
      <c r="E204" s="417"/>
      <c r="F204" s="417"/>
      <c r="G204" s="417"/>
      <c r="H204" s="418"/>
    </row>
    <row r="205" spans="1:8" x14ac:dyDescent="0.55000000000000004">
      <c r="A205" s="73"/>
      <c r="C205" s="77"/>
      <c r="D205" s="77"/>
      <c r="E205" s="77"/>
      <c r="F205" s="77"/>
      <c r="G205" s="77"/>
      <c r="H205" s="78"/>
    </row>
    <row r="206" spans="1:8" x14ac:dyDescent="0.55000000000000004">
      <c r="A206" s="105"/>
      <c r="E206" s="433" t="s">
        <v>346</v>
      </c>
      <c r="F206" s="433"/>
      <c r="G206" s="433"/>
      <c r="H206" s="434"/>
    </row>
    <row r="207" spans="1:8" x14ac:dyDescent="0.55000000000000004">
      <c r="A207" s="105"/>
      <c r="E207" s="79" t="s">
        <v>311</v>
      </c>
      <c r="F207" s="79" t="s">
        <v>311</v>
      </c>
      <c r="G207" s="79" t="s">
        <v>311</v>
      </c>
      <c r="H207" s="80" t="s">
        <v>311</v>
      </c>
    </row>
    <row r="208" spans="1:8" x14ac:dyDescent="0.55000000000000004">
      <c r="A208" s="105"/>
      <c r="B208" s="81" t="s">
        <v>391</v>
      </c>
      <c r="C208" s="82"/>
      <c r="D208" s="83"/>
      <c r="E208" s="82" t="s">
        <v>349</v>
      </c>
      <c r="F208" s="82" t="s">
        <v>350</v>
      </c>
      <c r="G208" s="82" t="s">
        <v>351</v>
      </c>
      <c r="H208" s="134" t="s">
        <v>352</v>
      </c>
    </row>
    <row r="209" spans="1:10" ht="22" customHeight="1" x14ac:dyDescent="0.55000000000000004">
      <c r="A209" s="105"/>
      <c r="B209" s="87" t="s">
        <v>354</v>
      </c>
      <c r="C209" s="79"/>
      <c r="D209" s="79"/>
      <c r="E209" s="79"/>
      <c r="F209" s="79"/>
      <c r="G209" s="79"/>
      <c r="H209" s="80"/>
    </row>
    <row r="210" spans="1:10" x14ac:dyDescent="0.55000000000000004">
      <c r="A210" s="105"/>
      <c r="B210" s="449"/>
      <c r="C210" s="449"/>
      <c r="D210" s="449"/>
      <c r="E210" s="271"/>
      <c r="F210" s="271"/>
      <c r="G210" s="383"/>
      <c r="H210" s="272"/>
    </row>
    <row r="211" spans="1:10" x14ac:dyDescent="0.55000000000000004">
      <c r="A211" s="105"/>
      <c r="B211" s="416"/>
      <c r="C211" s="416"/>
      <c r="D211" s="416"/>
      <c r="E211" s="273"/>
      <c r="F211" s="273"/>
      <c r="G211" s="273"/>
      <c r="H211" s="272"/>
    </row>
    <row r="212" spans="1:10" x14ac:dyDescent="0.55000000000000004">
      <c r="A212" s="105"/>
      <c r="B212" s="416"/>
      <c r="C212" s="416"/>
      <c r="D212" s="416"/>
      <c r="E212" s="273"/>
      <c r="F212" s="273"/>
      <c r="G212" s="273"/>
      <c r="H212" s="272"/>
    </row>
    <row r="213" spans="1:10" x14ac:dyDescent="0.55000000000000004">
      <c r="A213" s="105"/>
      <c r="B213" s="448" t="s">
        <v>288</v>
      </c>
      <c r="C213" s="448"/>
      <c r="D213" s="448"/>
      <c r="E213" s="273"/>
      <c r="F213" s="273"/>
      <c r="G213" s="273"/>
      <c r="H213" s="272"/>
    </row>
    <row r="214" spans="1:10" x14ac:dyDescent="0.55000000000000004">
      <c r="A214" s="105"/>
      <c r="B214" s="416"/>
      <c r="C214" s="416"/>
      <c r="D214" s="416"/>
      <c r="E214" s="273"/>
      <c r="F214" s="273"/>
      <c r="G214" s="273"/>
      <c r="H214" s="274"/>
    </row>
    <row r="215" spans="1:10" ht="22" customHeight="1" x14ac:dyDescent="0.55000000000000004">
      <c r="A215" s="105"/>
      <c r="B215" s="87" t="s">
        <v>355</v>
      </c>
      <c r="C215" s="112"/>
      <c r="D215" s="139"/>
      <c r="E215" s="139"/>
      <c r="F215" s="139"/>
      <c r="G215" s="140"/>
      <c r="H215" s="141"/>
    </row>
    <row r="216" spans="1:10" x14ac:dyDescent="0.55000000000000004">
      <c r="A216" s="105"/>
      <c r="B216" s="416"/>
      <c r="C216" s="416"/>
      <c r="D216" s="416"/>
      <c r="E216" s="273"/>
      <c r="F216" s="273"/>
      <c r="G216" s="273"/>
      <c r="H216" s="274"/>
    </row>
    <row r="217" spans="1:10" x14ac:dyDescent="0.55000000000000004">
      <c r="A217" s="105"/>
      <c r="B217" s="424"/>
      <c r="C217" s="439"/>
      <c r="D217" s="425"/>
      <c r="E217" s="273"/>
      <c r="F217" s="273"/>
      <c r="G217" s="273"/>
      <c r="H217" s="274"/>
    </row>
    <row r="218" spans="1:10" x14ac:dyDescent="0.55000000000000004">
      <c r="A218" s="105"/>
      <c r="B218" s="424"/>
      <c r="C218" s="439"/>
      <c r="D218" s="425"/>
      <c r="E218" s="273"/>
      <c r="F218" s="273"/>
      <c r="G218" s="273"/>
      <c r="H218" s="274"/>
    </row>
    <row r="219" spans="1:10" x14ac:dyDescent="0.55000000000000004">
      <c r="A219" s="105"/>
      <c r="B219" s="424"/>
      <c r="C219" s="439"/>
      <c r="D219" s="425"/>
      <c r="E219" s="273"/>
      <c r="F219" s="273"/>
      <c r="G219" s="273"/>
      <c r="H219" s="274"/>
    </row>
    <row r="220" spans="1:10" x14ac:dyDescent="0.55000000000000004">
      <c r="A220" s="105"/>
      <c r="B220" s="419" t="s">
        <v>288</v>
      </c>
      <c r="C220" s="420"/>
      <c r="D220" s="421"/>
      <c r="E220" s="273"/>
      <c r="F220" s="273"/>
      <c r="G220" s="273"/>
      <c r="H220" s="274"/>
    </row>
    <row r="221" spans="1:10" x14ac:dyDescent="0.55000000000000004">
      <c r="A221" s="105"/>
      <c r="B221" s="416"/>
      <c r="C221" s="416"/>
      <c r="D221" s="416"/>
      <c r="E221" s="273"/>
      <c r="F221" s="273"/>
      <c r="G221" s="273"/>
      <c r="H221" s="274"/>
    </row>
    <row r="222" spans="1:10" x14ac:dyDescent="0.55000000000000004">
      <c r="A222" s="105"/>
      <c r="B222" s="118"/>
      <c r="C222" s="118"/>
      <c r="D222" s="118"/>
      <c r="E222" s="119"/>
      <c r="F222" s="119"/>
      <c r="G222" s="119"/>
      <c r="H222" s="172"/>
    </row>
    <row r="223" spans="1:10" x14ac:dyDescent="0.55000000000000004">
      <c r="A223" s="73" t="s">
        <v>314</v>
      </c>
      <c r="B223" s="117" t="s">
        <v>315</v>
      </c>
      <c r="C223" s="118"/>
      <c r="D223" s="118"/>
      <c r="E223" s="119"/>
      <c r="F223" s="119"/>
      <c r="G223" s="119"/>
      <c r="H223" s="172"/>
      <c r="J223" s="138"/>
    </row>
    <row r="224" spans="1:10" x14ac:dyDescent="0.55000000000000004">
      <c r="A224" s="105"/>
      <c r="B224" s="414"/>
      <c r="C224" s="414"/>
      <c r="D224" s="414"/>
      <c r="E224" s="414"/>
      <c r="F224" s="414"/>
      <c r="G224" s="414"/>
      <c r="H224" s="415"/>
      <c r="J224" s="138"/>
    </row>
    <row r="225" spans="1:10" x14ac:dyDescent="0.55000000000000004">
      <c r="A225" s="105"/>
      <c r="B225" s="414"/>
      <c r="C225" s="414"/>
      <c r="D225" s="414"/>
      <c r="E225" s="414"/>
      <c r="F225" s="414"/>
      <c r="G225" s="414"/>
      <c r="H225" s="415"/>
      <c r="J225" s="138"/>
    </row>
    <row r="226" spans="1:10" ht="14.7" thickBot="1" x14ac:dyDescent="0.6">
      <c r="A226" s="120"/>
      <c r="B226" s="173"/>
      <c r="C226" s="174"/>
      <c r="D226" s="174"/>
      <c r="E226" s="174"/>
      <c r="F226" s="174"/>
      <c r="G226" s="174"/>
      <c r="H226" s="175"/>
    </row>
    <row r="227" spans="1:10" x14ac:dyDescent="0.55000000000000004">
      <c r="B227" s="137"/>
      <c r="C227" s="119"/>
      <c r="D227" s="119"/>
      <c r="E227" s="119"/>
      <c r="F227" s="119"/>
      <c r="G227" s="119"/>
      <c r="H227" s="113"/>
    </row>
  </sheetData>
  <sheetProtection algorithmName="SHA-512" hashValue="uuEuAbOi1QG6weTyC0nY50ngIMxllPLcuMznwZrjYVil7WdEqveMfPK6MkoZbD/5ESt2wCd27uGQf5c06ykq0w==" saltValue="bK9kmeK8FCFFkXRo3O8UrQ==" spinCount="100000" sheet="1" objects="1" scenarios="1" insertRows="0"/>
  <mergeCells count="109">
    <mergeCell ref="G191:H191"/>
    <mergeCell ref="G190:H190"/>
    <mergeCell ref="B70:C70"/>
    <mergeCell ref="B118:C118"/>
    <mergeCell ref="B119:C119"/>
    <mergeCell ref="B77:C77"/>
    <mergeCell ref="B76:C76"/>
    <mergeCell ref="B75:C75"/>
    <mergeCell ref="B108:C108"/>
    <mergeCell ref="B113:C113"/>
    <mergeCell ref="B88:C88"/>
    <mergeCell ref="B89:C89"/>
    <mergeCell ref="B90:C90"/>
    <mergeCell ref="B94:C94"/>
    <mergeCell ref="B99:C99"/>
    <mergeCell ref="B91:C91"/>
    <mergeCell ref="B73:C73"/>
    <mergeCell ref="G187:H187"/>
    <mergeCell ref="G188:H188"/>
    <mergeCell ref="G158:H158"/>
    <mergeCell ref="G167:H167"/>
    <mergeCell ref="G162:H162"/>
    <mergeCell ref="B74:C74"/>
    <mergeCell ref="G166:H166"/>
    <mergeCell ref="B137:H141"/>
    <mergeCell ref="D143:H143"/>
    <mergeCell ref="B78:C78"/>
    <mergeCell ref="B87:C87"/>
    <mergeCell ref="B92:C92"/>
    <mergeCell ref="B120:C120"/>
    <mergeCell ref="B109:C109"/>
    <mergeCell ref="B110:C110"/>
    <mergeCell ref="B111:C111"/>
    <mergeCell ref="B112:C112"/>
    <mergeCell ref="B116:C116"/>
    <mergeCell ref="B96:C96"/>
    <mergeCell ref="B97:C97"/>
    <mergeCell ref="B98:C98"/>
    <mergeCell ref="G150:H150"/>
    <mergeCell ref="G169:H169"/>
    <mergeCell ref="G168:H168"/>
    <mergeCell ref="G176:H176"/>
    <mergeCell ref="G175:H175"/>
    <mergeCell ref="G183:H183"/>
    <mergeCell ref="B224:H225"/>
    <mergeCell ref="G173:H173"/>
    <mergeCell ref="G174:H174"/>
    <mergeCell ref="G180:H180"/>
    <mergeCell ref="G181:H181"/>
    <mergeCell ref="B216:D216"/>
    <mergeCell ref="B212:D212"/>
    <mergeCell ref="B213:D213"/>
    <mergeCell ref="B214:D214"/>
    <mergeCell ref="A200:H200"/>
    <mergeCell ref="B201:H202"/>
    <mergeCell ref="D204:H204"/>
    <mergeCell ref="E206:H206"/>
    <mergeCell ref="B210:D210"/>
    <mergeCell ref="B211:D211"/>
    <mergeCell ref="G195:H195"/>
    <mergeCell ref="G196:H196"/>
    <mergeCell ref="B220:D220"/>
    <mergeCell ref="B219:D219"/>
    <mergeCell ref="G189:H189"/>
    <mergeCell ref="B221:D221"/>
    <mergeCell ref="B218:D218"/>
    <mergeCell ref="B217:D217"/>
    <mergeCell ref="G182:H182"/>
    <mergeCell ref="B57:C57"/>
    <mergeCell ref="C129:H130"/>
    <mergeCell ref="B133:H135"/>
    <mergeCell ref="G149:H149"/>
    <mergeCell ref="B115:C115"/>
    <mergeCell ref="G159:H159"/>
    <mergeCell ref="G160:H160"/>
    <mergeCell ref="G161:H161"/>
    <mergeCell ref="G151:H151"/>
    <mergeCell ref="G152:H152"/>
    <mergeCell ref="G153:H153"/>
    <mergeCell ref="G157:H157"/>
    <mergeCell ref="G146:H146"/>
    <mergeCell ref="G148:H148"/>
    <mergeCell ref="B66:C66"/>
    <mergeCell ref="B71:C71"/>
    <mergeCell ref="B117:C117"/>
    <mergeCell ref="B95:C95"/>
    <mergeCell ref="B67:C67"/>
    <mergeCell ref="B68:C68"/>
    <mergeCell ref="B69:C69"/>
    <mergeCell ref="B17:E18"/>
    <mergeCell ref="B56:C56"/>
    <mergeCell ref="B55:C55"/>
    <mergeCell ref="B54:C54"/>
    <mergeCell ref="B53:C53"/>
    <mergeCell ref="B52:C52"/>
    <mergeCell ref="B49:C49"/>
    <mergeCell ref="A28:H28"/>
    <mergeCell ref="B29:H30"/>
    <mergeCell ref="E37:H37"/>
    <mergeCell ref="B43:C43"/>
    <mergeCell ref="B48:C48"/>
    <mergeCell ref="B47:C47"/>
    <mergeCell ref="B46:C46"/>
    <mergeCell ref="B45:C45"/>
    <mergeCell ref="B44:C44"/>
    <mergeCell ref="B51:C51"/>
    <mergeCell ref="B24:G24"/>
    <mergeCell ref="B25:G25"/>
    <mergeCell ref="D33:H35"/>
  </mergeCells>
  <conditionalFormatting sqref="A41">
    <cfRule type="expression" dxfId="221" priority="1">
      <formula>$F$17="no"</formula>
    </cfRule>
  </conditionalFormatting>
  <conditionalFormatting sqref="A28:H32 A33:D33 A34:C35 A36:H167 A168:G169 A170:H174 A175:G176 A177:H182 A183:G183 A184:H189 A190:G191 A192:H226">
    <cfRule type="expression" dxfId="220" priority="3">
      <formula>AND($F$11="no",$F$13="no",$F$15="no",$F$20="no")</formula>
    </cfRule>
  </conditionalFormatting>
  <conditionalFormatting sqref="A64:H126 A172:H174 A175:G176 A177:H182 A183:G183 A184:H189 A190:G191 A192:H192">
    <cfRule type="expression" dxfId="219" priority="7">
      <formula>$F$17="no"</formula>
    </cfRule>
  </conditionalFormatting>
  <conditionalFormatting sqref="B165:H167">
    <cfRule type="expression" dxfId="218" priority="21">
      <formula>$F$15="no"</formula>
    </cfRule>
  </conditionalFormatting>
  <conditionalFormatting sqref="B172:H174">
    <cfRule type="expression" dxfId="217" priority="20">
      <formula>$F$15="no"</formula>
    </cfRule>
  </conditionalFormatting>
  <conditionalFormatting sqref="C165">
    <cfRule type="expression" dxfId="216" priority="5">
      <formula>$F$17="no"</formula>
    </cfRule>
  </conditionalFormatting>
  <conditionalFormatting sqref="C194">
    <cfRule type="expression" dxfId="215" priority="2">
      <formula>$F$17="no"</formula>
    </cfRule>
  </conditionalFormatting>
  <conditionalFormatting sqref="E43:E49 E51:E58 E60:E63 E73:E79 E81:E84 E94:E100 E102:E105 E115:E121 E123:E126 B147:H154 E216:E221">
    <cfRule type="expression" dxfId="214" priority="32">
      <formula>$F$11="no"</formula>
    </cfRule>
  </conditionalFormatting>
  <conditionalFormatting sqref="E66:E71">
    <cfRule type="expression" dxfId="213" priority="19">
      <formula>$F$11="no"</formula>
    </cfRule>
  </conditionalFormatting>
  <conditionalFormatting sqref="E87:E92">
    <cfRule type="expression" dxfId="212" priority="15">
      <formula>$F$11="no"</formula>
    </cfRule>
  </conditionalFormatting>
  <conditionalFormatting sqref="E108:E113">
    <cfRule type="expression" dxfId="211" priority="11">
      <formula>$F$11="no"</formula>
    </cfRule>
  </conditionalFormatting>
  <conditionalFormatting sqref="E210:E214">
    <cfRule type="expression" dxfId="210" priority="28">
      <formula>$F$11="no"</formula>
    </cfRule>
  </conditionalFormatting>
  <conditionalFormatting sqref="F43:F49 F51:F58 F60:F63 F73:F79 F81:F84 F94:F100 F102:F105 F115:F121 F123:F126 B156:H163 F216:F221">
    <cfRule type="expression" dxfId="209" priority="31">
      <formula>$F$13="no"</formula>
    </cfRule>
  </conditionalFormatting>
  <conditionalFormatting sqref="F66:F71">
    <cfRule type="expression" dxfId="208" priority="18">
      <formula>$F$13="no"</formula>
    </cfRule>
  </conditionalFormatting>
  <conditionalFormatting sqref="F87:F92">
    <cfRule type="expression" dxfId="207" priority="14">
      <formula>$F$13="no"</formula>
    </cfRule>
  </conditionalFormatting>
  <conditionalFormatting sqref="F108:F113">
    <cfRule type="expression" dxfId="206" priority="10">
      <formula>$F$13="no"</formula>
    </cfRule>
  </conditionalFormatting>
  <conditionalFormatting sqref="F210:F214">
    <cfRule type="expression" dxfId="205" priority="27">
      <formula>$F$13="no"</formula>
    </cfRule>
  </conditionalFormatting>
  <conditionalFormatting sqref="G43:G49 G51:G58 G60:G63 G73:G79 G81:G84 G94:G100 G102:G105 G115:G121 G123:G126 B168:G169 B170:H170 B175:G176 B177:H177 B179:H182 B183:G183 B184:H184 B186:H189 B190:G191 B192:H192 G216:G221">
    <cfRule type="expression" dxfId="204" priority="30">
      <formula>$F$15="no"</formula>
    </cfRule>
  </conditionalFormatting>
  <conditionalFormatting sqref="G66:G71">
    <cfRule type="expression" dxfId="203" priority="17">
      <formula>$F$15="no"</formula>
    </cfRule>
  </conditionalFormatting>
  <conditionalFormatting sqref="G87:G92">
    <cfRule type="expression" dxfId="202" priority="13">
      <formula>$F$15="no"</formula>
    </cfRule>
  </conditionalFormatting>
  <conditionalFormatting sqref="G108:G113">
    <cfRule type="expression" dxfId="201" priority="9">
      <formula>$F$15="no"</formula>
    </cfRule>
  </conditionalFormatting>
  <conditionalFormatting sqref="G210:G214">
    <cfRule type="expression" dxfId="200" priority="26">
      <formula>$F$15="no"</formula>
    </cfRule>
  </conditionalFormatting>
  <conditionalFormatting sqref="H43:H49 H51:H58 H60:H63 H73:H79 H81:H84 H94:H100 H102:H105 H115:H121 H123:H126 B194:H197 H216:H221">
    <cfRule type="expression" dxfId="199" priority="29">
      <formula>$F$20="no"</formula>
    </cfRule>
  </conditionalFormatting>
  <conditionalFormatting sqref="H66:H71">
    <cfRule type="expression" dxfId="198" priority="16">
      <formula>$F$20="no"</formula>
    </cfRule>
  </conditionalFormatting>
  <conditionalFormatting sqref="H87:H92">
    <cfRule type="expression" dxfId="197" priority="12">
      <formula>$F$20="no"</formula>
    </cfRule>
  </conditionalFormatting>
  <conditionalFormatting sqref="H108:H113">
    <cfRule type="expression" dxfId="196" priority="8">
      <formula>$F$20="no"</formula>
    </cfRule>
  </conditionalFormatting>
  <conditionalFormatting sqref="H210:H214">
    <cfRule type="expression" dxfId="195" priority="25">
      <formula>$F$20="no"</formula>
    </cfRule>
  </conditionalFormatting>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B00-000000000000}">
          <x14:formula1>
            <xm:f>'Yes or No'!$A:$A</xm:f>
          </x14:formula1>
          <xm:sqref>F11 F13 F15 F20 F17</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tabColor rgb="FF92D050"/>
  </sheetPr>
  <dimension ref="A1:K232"/>
  <sheetViews>
    <sheetView showGridLines="0" zoomScaleNormal="100" workbookViewId="0">
      <selection activeCell="B24" sqref="B24:G24"/>
    </sheetView>
  </sheetViews>
  <sheetFormatPr defaultColWidth="9.15625" defaultRowHeight="14.4" x14ac:dyDescent="0.55000000000000004"/>
  <cols>
    <col min="1" max="1" width="3" style="43" customWidth="1"/>
    <col min="2" max="2" width="14.15625" style="43" customWidth="1"/>
    <col min="3" max="3" width="42.41796875" style="43" customWidth="1"/>
    <col min="4" max="7" width="17.26171875" style="43" customWidth="1"/>
    <col min="8" max="8" width="22.578125" style="43" customWidth="1"/>
    <col min="9" max="9" width="2.578125" style="43" customWidth="1"/>
    <col min="10" max="16384" width="9.15625" style="43"/>
  </cols>
  <sheetData>
    <row r="1" spans="1:8" ht="18.75" customHeight="1" x14ac:dyDescent="0.7">
      <c r="A1" s="42" t="str">
        <f>'Cover and Instructions'!A1</f>
        <v>Georgia Families MHPAEA Parity</v>
      </c>
      <c r="H1" s="44" t="s">
        <v>59</v>
      </c>
    </row>
    <row r="2" spans="1:8" ht="25.8" x14ac:dyDescent="0.95">
      <c r="A2" s="45" t="s">
        <v>1</v>
      </c>
    </row>
    <row r="3" spans="1:8" ht="20.399999999999999" x14ac:dyDescent="0.75">
      <c r="A3" s="47" t="s">
        <v>392</v>
      </c>
    </row>
    <row r="5" spans="1:8" x14ac:dyDescent="0.55000000000000004">
      <c r="A5" s="49" t="s">
        <v>2</v>
      </c>
      <c r="C5" s="50" t="str">
        <f>'Cover and Instructions'!$D$4</f>
        <v>Amerigroup Community Care</v>
      </c>
      <c r="D5" s="50"/>
      <c r="E5" s="50"/>
      <c r="F5" s="50"/>
      <c r="G5" s="50"/>
    </row>
    <row r="6" spans="1:8" x14ac:dyDescent="0.55000000000000004">
      <c r="A6" s="49" t="s">
        <v>264</v>
      </c>
      <c r="C6" s="50" t="str">
        <f>'Cover and Instructions'!D5</f>
        <v>Title XIX Children</v>
      </c>
      <c r="D6" s="50"/>
      <c r="E6" s="50"/>
      <c r="F6" s="50"/>
      <c r="G6" s="50"/>
    </row>
    <row r="7" spans="1:8" ht="14.7" thickBot="1" x14ac:dyDescent="0.6"/>
    <row r="8" spans="1:8" x14ac:dyDescent="0.55000000000000004">
      <c r="A8" s="52" t="s">
        <v>265</v>
      </c>
      <c r="B8" s="53"/>
      <c r="C8" s="53"/>
      <c r="D8" s="53"/>
      <c r="E8" s="53"/>
      <c r="F8" s="53"/>
      <c r="G8" s="53"/>
      <c r="H8" s="54"/>
    </row>
    <row r="9" spans="1:8" ht="15" customHeight="1" x14ac:dyDescent="0.55000000000000004">
      <c r="A9" s="55" t="s">
        <v>266</v>
      </c>
      <c r="B9" s="126"/>
      <c r="C9" s="126"/>
      <c r="D9" s="126"/>
      <c r="E9" s="126"/>
      <c r="F9" s="126"/>
      <c r="G9" s="126"/>
      <c r="H9" s="127"/>
    </row>
    <row r="10" spans="1:8" x14ac:dyDescent="0.55000000000000004">
      <c r="A10" s="58"/>
      <c r="B10" s="59"/>
      <c r="C10" s="59"/>
      <c r="D10" s="59"/>
      <c r="E10" s="59"/>
      <c r="F10" s="59"/>
      <c r="G10" s="59"/>
      <c r="H10" s="60"/>
    </row>
    <row r="11" spans="1:8" x14ac:dyDescent="0.55000000000000004">
      <c r="A11" s="61" t="s">
        <v>267</v>
      </c>
      <c r="B11" s="62" t="s">
        <v>393</v>
      </c>
      <c r="C11" s="59"/>
      <c r="D11" s="59"/>
      <c r="E11" s="59"/>
      <c r="F11" s="128" t="s">
        <v>155</v>
      </c>
      <c r="G11" s="64" t="str">
        <f>IF(F11="yes","  Complete Section 1 and Section 2","")</f>
        <v/>
      </c>
      <c r="H11" s="60"/>
    </row>
    <row r="12" spans="1:8" ht="6" customHeight="1" x14ac:dyDescent="0.55000000000000004">
      <c r="A12" s="61"/>
      <c r="B12" s="62"/>
      <c r="C12" s="59"/>
      <c r="D12" s="59"/>
      <c r="E12" s="59"/>
      <c r="F12" s="59"/>
      <c r="G12" s="64"/>
      <c r="H12" s="60"/>
    </row>
    <row r="13" spans="1:8" x14ac:dyDescent="0.55000000000000004">
      <c r="A13" s="61" t="s">
        <v>269</v>
      </c>
      <c r="B13" s="62" t="s">
        <v>394</v>
      </c>
      <c r="C13" s="59"/>
      <c r="D13" s="59"/>
      <c r="E13" s="59"/>
      <c r="F13" s="128" t="s">
        <v>155</v>
      </c>
      <c r="G13" s="64" t="str">
        <f>IF(F13="yes","  Complete Section 1 and Section 2","")</f>
        <v/>
      </c>
      <c r="H13" s="60"/>
    </row>
    <row r="14" spans="1:8" ht="6" customHeight="1" x14ac:dyDescent="0.55000000000000004">
      <c r="A14" s="61"/>
      <c r="B14" s="62"/>
      <c r="C14" s="59"/>
      <c r="D14" s="59"/>
      <c r="E14" s="59"/>
      <c r="F14" s="59"/>
      <c r="G14" s="64"/>
      <c r="H14" s="60"/>
    </row>
    <row r="15" spans="1:8" x14ac:dyDescent="0.55000000000000004">
      <c r="A15" s="61" t="s">
        <v>335</v>
      </c>
      <c r="B15" s="62" t="s">
        <v>395</v>
      </c>
      <c r="C15" s="59"/>
      <c r="D15" s="59"/>
      <c r="E15" s="59"/>
      <c r="F15" s="63" t="s">
        <v>155</v>
      </c>
      <c r="G15" s="64" t="str">
        <f>IF(F15="yes","  Complete Section 1 and Section 2","")</f>
        <v/>
      </c>
      <c r="H15" s="60"/>
    </row>
    <row r="16" spans="1:8" ht="6" customHeight="1" x14ac:dyDescent="0.55000000000000004">
      <c r="A16" s="61"/>
      <c r="B16" s="62"/>
      <c r="C16" s="59"/>
      <c r="D16" s="59"/>
      <c r="E16" s="59"/>
      <c r="F16" s="59"/>
      <c r="G16" s="64"/>
      <c r="H16" s="60"/>
    </row>
    <row r="17" spans="1:10" x14ac:dyDescent="0.55000000000000004">
      <c r="A17" s="61" t="s">
        <v>337</v>
      </c>
      <c r="B17" s="426" t="s">
        <v>396</v>
      </c>
      <c r="C17" s="426"/>
      <c r="D17" s="426"/>
      <c r="E17" s="426"/>
      <c r="F17" s="128" t="s">
        <v>155</v>
      </c>
      <c r="G17" s="64" t="str">
        <f>IF(F17="yes","  Report each income level in separate tiers in Section 1 and Section 2","")</f>
        <v/>
      </c>
      <c r="H17" s="60"/>
    </row>
    <row r="18" spans="1:10" x14ac:dyDescent="0.55000000000000004">
      <c r="A18" s="61"/>
      <c r="B18" s="426"/>
      <c r="C18" s="426"/>
      <c r="D18" s="426"/>
      <c r="E18" s="426"/>
      <c r="F18" s="130"/>
      <c r="G18" s="64"/>
      <c r="H18" s="60"/>
    </row>
    <row r="19" spans="1:10" ht="6" customHeight="1" x14ac:dyDescent="0.55000000000000004">
      <c r="A19" s="61"/>
      <c r="B19" s="62"/>
      <c r="C19" s="59"/>
      <c r="D19" s="59"/>
      <c r="E19" s="59"/>
      <c r="F19" s="59"/>
      <c r="G19" s="64"/>
      <c r="H19" s="60"/>
    </row>
    <row r="20" spans="1:10" x14ac:dyDescent="0.55000000000000004">
      <c r="A20" s="61" t="s">
        <v>339</v>
      </c>
      <c r="B20" s="62" t="s">
        <v>397</v>
      </c>
      <c r="C20" s="59"/>
      <c r="D20" s="59"/>
      <c r="E20" s="59"/>
      <c r="F20" s="128" t="s">
        <v>155</v>
      </c>
      <c r="G20" s="64" t="str">
        <f>IF(F20="yes","  Complete Section 1 and Section 2","")</f>
        <v/>
      </c>
      <c r="H20" s="60"/>
    </row>
    <row r="21" spans="1:10" ht="6" customHeight="1" x14ac:dyDescent="0.55000000000000004">
      <c r="A21" s="61"/>
      <c r="B21" s="62"/>
      <c r="C21" s="59"/>
      <c r="D21" s="59"/>
      <c r="E21" s="59"/>
      <c r="F21" s="59"/>
      <c r="G21" s="64"/>
      <c r="H21" s="129"/>
    </row>
    <row r="22" spans="1:10" x14ac:dyDescent="0.55000000000000004">
      <c r="A22" s="61" t="s">
        <v>341</v>
      </c>
      <c r="B22" s="62"/>
      <c r="C22" s="59"/>
      <c r="D22" s="59"/>
      <c r="E22" s="59"/>
      <c r="F22" s="66"/>
      <c r="G22" s="64"/>
      <c r="H22" s="129"/>
    </row>
    <row r="23" spans="1:10" x14ac:dyDescent="0.55000000000000004">
      <c r="A23" s="61"/>
      <c r="B23" s="62" t="s">
        <v>342</v>
      </c>
      <c r="C23" s="59"/>
      <c r="D23" s="59"/>
      <c r="E23" s="59"/>
      <c r="F23" s="66"/>
      <c r="G23" s="64"/>
      <c r="H23" s="129"/>
    </row>
    <row r="24" spans="1:10" x14ac:dyDescent="0.55000000000000004">
      <c r="A24" s="61"/>
      <c r="B24" s="435"/>
      <c r="C24" s="435"/>
      <c r="D24" s="435"/>
      <c r="E24" s="435"/>
      <c r="F24" s="435"/>
      <c r="G24" s="435"/>
      <c r="H24" s="129"/>
      <c r="J24" s="131"/>
    </row>
    <row r="25" spans="1:10" x14ac:dyDescent="0.55000000000000004">
      <c r="A25" s="61"/>
      <c r="B25" s="436"/>
      <c r="C25" s="436"/>
      <c r="D25" s="436"/>
      <c r="E25" s="436"/>
      <c r="F25" s="436"/>
      <c r="G25" s="436"/>
      <c r="H25" s="129"/>
      <c r="J25" s="132"/>
    </row>
    <row r="26" spans="1:10" ht="14.7" thickBot="1" x14ac:dyDescent="0.6">
      <c r="A26" s="67"/>
      <c r="B26" s="68"/>
      <c r="C26" s="69"/>
      <c r="D26" s="69"/>
      <c r="E26" s="69"/>
      <c r="F26" s="69"/>
      <c r="G26" s="69"/>
      <c r="H26" s="133"/>
    </row>
    <row r="27" spans="1:10" ht="14.7" thickBot="1" x14ac:dyDescent="0.6"/>
    <row r="28" spans="1:10" ht="15.9" thickBot="1" x14ac:dyDescent="0.65">
      <c r="A28" s="403" t="s">
        <v>398</v>
      </c>
      <c r="B28" s="404"/>
      <c r="C28" s="404"/>
      <c r="D28" s="404"/>
      <c r="E28" s="404"/>
      <c r="F28" s="404"/>
      <c r="G28" s="404"/>
      <c r="H28" s="405"/>
    </row>
    <row r="29" spans="1:10" x14ac:dyDescent="0.55000000000000004">
      <c r="A29" s="73" t="s">
        <v>272</v>
      </c>
      <c r="B29" s="429" t="s">
        <v>344</v>
      </c>
      <c r="C29" s="429"/>
      <c r="D29" s="429"/>
      <c r="E29" s="429"/>
      <c r="F29" s="429"/>
      <c r="G29" s="429"/>
      <c r="H29" s="430"/>
    </row>
    <row r="30" spans="1:10" x14ac:dyDescent="0.55000000000000004">
      <c r="A30" s="73"/>
      <c r="B30" s="431"/>
      <c r="C30" s="431"/>
      <c r="D30" s="431"/>
      <c r="E30" s="431"/>
      <c r="F30" s="431"/>
      <c r="G30" s="431"/>
      <c r="H30" s="432"/>
    </row>
    <row r="31" spans="1:10" x14ac:dyDescent="0.55000000000000004">
      <c r="A31" s="73"/>
      <c r="B31" s="76" t="s">
        <v>274</v>
      </c>
      <c r="C31" s="77"/>
      <c r="D31" s="77"/>
      <c r="E31" s="77"/>
      <c r="F31" s="77"/>
      <c r="G31" s="77"/>
      <c r="H31" s="78"/>
    </row>
    <row r="32" spans="1:10" x14ac:dyDescent="0.55000000000000004">
      <c r="A32" s="73"/>
      <c r="C32" s="77"/>
      <c r="D32" s="77"/>
      <c r="E32" s="77"/>
      <c r="F32" s="77"/>
      <c r="G32" s="77"/>
      <c r="H32" s="78"/>
    </row>
    <row r="33" spans="1:10" x14ac:dyDescent="0.55000000000000004">
      <c r="A33" s="73"/>
      <c r="B33" s="49" t="s">
        <v>275</v>
      </c>
      <c r="D33" s="437" t="s">
        <v>345</v>
      </c>
      <c r="E33" s="437"/>
      <c r="F33" s="437"/>
      <c r="G33" s="437"/>
      <c r="H33" s="438"/>
    </row>
    <row r="34" spans="1:10" ht="15" customHeight="1" x14ac:dyDescent="0.55000000000000004">
      <c r="A34" s="73"/>
      <c r="B34" s="49"/>
      <c r="D34" s="437"/>
      <c r="E34" s="437"/>
      <c r="F34" s="437"/>
      <c r="G34" s="437"/>
      <c r="H34" s="438"/>
    </row>
    <row r="35" spans="1:10" x14ac:dyDescent="0.55000000000000004">
      <c r="A35" s="73"/>
      <c r="B35" s="49"/>
      <c r="D35" s="437"/>
      <c r="E35" s="437"/>
      <c r="F35" s="437"/>
      <c r="G35" s="437"/>
      <c r="H35" s="438"/>
    </row>
    <row r="36" spans="1:10" x14ac:dyDescent="0.55000000000000004">
      <c r="A36" s="73"/>
      <c r="C36" s="77"/>
      <c r="D36" s="77"/>
      <c r="E36" s="77"/>
      <c r="F36" s="77"/>
      <c r="G36" s="77"/>
      <c r="H36" s="78"/>
    </row>
    <row r="37" spans="1:10" ht="15" customHeight="1" x14ac:dyDescent="0.55000000000000004">
      <c r="A37" s="105"/>
      <c r="B37" s="77"/>
      <c r="C37" s="77"/>
      <c r="D37" s="77"/>
      <c r="E37" s="433" t="s">
        <v>346</v>
      </c>
      <c r="F37" s="433"/>
      <c r="G37" s="433"/>
      <c r="H37" s="434"/>
    </row>
    <row r="38" spans="1:10" x14ac:dyDescent="0.55000000000000004">
      <c r="A38" s="105"/>
      <c r="E38" s="79" t="s">
        <v>276</v>
      </c>
      <c r="F38" s="79" t="s">
        <v>276</v>
      </c>
      <c r="G38" s="79" t="s">
        <v>276</v>
      </c>
      <c r="H38" s="80" t="s">
        <v>276</v>
      </c>
    </row>
    <row r="39" spans="1:10" x14ac:dyDescent="0.55000000000000004">
      <c r="A39" s="105"/>
      <c r="B39" s="79"/>
      <c r="C39" s="79"/>
      <c r="D39" s="79" t="s">
        <v>399</v>
      </c>
      <c r="E39" s="79" t="s">
        <v>280</v>
      </c>
      <c r="F39" s="79" t="s">
        <v>280</v>
      </c>
      <c r="G39" s="79" t="s">
        <v>280</v>
      </c>
      <c r="H39" s="80" t="s">
        <v>280</v>
      </c>
      <c r="J39" s="176"/>
    </row>
    <row r="40" spans="1:10" x14ac:dyDescent="0.55000000000000004">
      <c r="A40" s="105"/>
      <c r="B40" s="81" t="s">
        <v>400</v>
      </c>
      <c r="C40" s="82"/>
      <c r="D40" s="82" t="s">
        <v>276</v>
      </c>
      <c r="E40" s="82" t="s">
        <v>349</v>
      </c>
      <c r="F40" s="82" t="s">
        <v>350</v>
      </c>
      <c r="G40" s="82" t="s">
        <v>351</v>
      </c>
      <c r="H40" s="134" t="s">
        <v>352</v>
      </c>
      <c r="J40" s="177"/>
    </row>
    <row r="41" spans="1:10" x14ac:dyDescent="0.55000000000000004">
      <c r="A41" s="136" t="s">
        <v>353</v>
      </c>
      <c r="B41" s="137"/>
      <c r="C41" s="79"/>
      <c r="D41" s="79"/>
      <c r="E41" s="79"/>
      <c r="F41" s="79"/>
      <c r="G41" s="79"/>
      <c r="H41" s="80"/>
      <c r="J41" s="177"/>
    </row>
    <row r="42" spans="1:10" ht="22" customHeight="1" x14ac:dyDescent="0.55000000000000004">
      <c r="A42" s="105"/>
      <c r="B42" s="87" t="s">
        <v>354</v>
      </c>
      <c r="C42" s="79"/>
      <c r="D42" s="79"/>
      <c r="E42" s="79"/>
      <c r="F42" s="79"/>
      <c r="G42" s="79"/>
      <c r="H42" s="80"/>
    </row>
    <row r="43" spans="1:10" ht="15" customHeight="1" x14ac:dyDescent="0.55000000000000004">
      <c r="A43" s="105"/>
      <c r="B43" s="416"/>
      <c r="C43" s="416"/>
      <c r="D43" s="262"/>
      <c r="E43" s="263"/>
      <c r="F43" s="263"/>
      <c r="G43" s="264"/>
      <c r="H43" s="265"/>
    </row>
    <row r="44" spans="1:10" ht="15" customHeight="1" x14ac:dyDescent="0.55000000000000004">
      <c r="A44" s="105"/>
      <c r="B44" s="424"/>
      <c r="C44" s="425"/>
      <c r="D44" s="262"/>
      <c r="E44" s="263"/>
      <c r="F44" s="263"/>
      <c r="G44" s="264"/>
      <c r="H44" s="265"/>
    </row>
    <row r="45" spans="1:10" ht="15" customHeight="1" x14ac:dyDescent="0.55000000000000004">
      <c r="A45" s="105"/>
      <c r="B45" s="424"/>
      <c r="C45" s="425"/>
      <c r="D45" s="262"/>
      <c r="E45" s="263"/>
      <c r="F45" s="263"/>
      <c r="G45" s="264"/>
      <c r="H45" s="265"/>
    </row>
    <row r="46" spans="1:10" ht="15" customHeight="1" x14ac:dyDescent="0.55000000000000004">
      <c r="A46" s="105"/>
      <c r="B46" s="424"/>
      <c r="C46" s="425"/>
      <c r="D46" s="262"/>
      <c r="E46" s="263"/>
      <c r="F46" s="263"/>
      <c r="G46" s="264"/>
      <c r="H46" s="265"/>
    </row>
    <row r="47" spans="1:10" ht="15" customHeight="1" x14ac:dyDescent="0.55000000000000004">
      <c r="A47" s="105"/>
      <c r="B47" s="419" t="s">
        <v>288</v>
      </c>
      <c r="C47" s="421"/>
      <c r="D47" s="262"/>
      <c r="E47" s="263"/>
      <c r="F47" s="263"/>
      <c r="G47" s="264"/>
      <c r="H47" s="265"/>
    </row>
    <row r="48" spans="1:10" x14ac:dyDescent="0.55000000000000004">
      <c r="A48" s="105"/>
      <c r="B48" s="416"/>
      <c r="C48" s="416"/>
      <c r="D48" s="263"/>
      <c r="E48" s="263"/>
      <c r="F48" s="263"/>
      <c r="G48" s="266"/>
      <c r="H48" s="267"/>
    </row>
    <row r="49" spans="1:10" ht="22" customHeight="1" x14ac:dyDescent="0.55000000000000004">
      <c r="A49" s="105"/>
      <c r="B49" s="87" t="s">
        <v>355</v>
      </c>
      <c r="C49" s="112"/>
      <c r="D49" s="139"/>
      <c r="E49" s="139"/>
      <c r="F49" s="139"/>
      <c r="G49" s="140"/>
      <c r="H49" s="141"/>
      <c r="J49" s="177"/>
    </row>
    <row r="50" spans="1:10" x14ac:dyDescent="0.55000000000000004">
      <c r="A50" s="105"/>
      <c r="B50" s="416"/>
      <c r="C50" s="416"/>
      <c r="D50" s="263"/>
      <c r="E50" s="263"/>
      <c r="F50" s="263"/>
      <c r="G50" s="266">
        <v>0</v>
      </c>
      <c r="H50" s="267"/>
    </row>
    <row r="51" spans="1:10" x14ac:dyDescent="0.55000000000000004">
      <c r="A51" s="105"/>
      <c r="B51" s="424"/>
      <c r="C51" s="425"/>
      <c r="D51" s="263"/>
      <c r="E51" s="263"/>
      <c r="F51" s="263"/>
      <c r="G51" s="266"/>
      <c r="H51" s="267"/>
    </row>
    <row r="52" spans="1:10" x14ac:dyDescent="0.55000000000000004">
      <c r="A52" s="105"/>
      <c r="B52" s="424"/>
      <c r="C52" s="425"/>
      <c r="D52" s="263"/>
      <c r="E52" s="263"/>
      <c r="F52" s="263"/>
      <c r="G52" s="266"/>
      <c r="H52" s="267"/>
    </row>
    <row r="53" spans="1:10" x14ac:dyDescent="0.55000000000000004">
      <c r="A53" s="105"/>
      <c r="B53" s="424"/>
      <c r="C53" s="425"/>
      <c r="D53" s="263"/>
      <c r="E53" s="263"/>
      <c r="F53" s="263"/>
      <c r="G53" s="266"/>
      <c r="H53" s="267"/>
    </row>
    <row r="54" spans="1:10" x14ac:dyDescent="0.55000000000000004">
      <c r="A54" s="105"/>
      <c r="B54" s="419" t="s">
        <v>288</v>
      </c>
      <c r="C54" s="421"/>
      <c r="D54" s="263"/>
      <c r="E54" s="263"/>
      <c r="F54" s="263"/>
      <c r="G54" s="266"/>
      <c r="H54" s="267"/>
    </row>
    <row r="55" spans="1:10" x14ac:dyDescent="0.55000000000000004">
      <c r="A55" s="105"/>
      <c r="B55" s="416"/>
      <c r="C55" s="416"/>
      <c r="D55" s="263"/>
      <c r="E55" s="263"/>
      <c r="F55" s="263"/>
      <c r="G55" s="266"/>
      <c r="H55" s="267"/>
    </row>
    <row r="56" spans="1:10" x14ac:dyDescent="0.55000000000000004">
      <c r="A56" s="105"/>
      <c r="B56" s="142"/>
      <c r="C56" s="119"/>
      <c r="D56" s="143">
        <f>SUM(D43:D55)</f>
        <v>0</v>
      </c>
      <c r="E56" s="144">
        <f>SUM(E43:E55)</f>
        <v>0</v>
      </c>
      <c r="F56" s="144">
        <f>SUM(F43:F55)</f>
        <v>0</v>
      </c>
      <c r="G56" s="143">
        <f>SUM(G43:G55)</f>
        <v>0</v>
      </c>
      <c r="H56" s="145">
        <f>SUM(H43:H55)</f>
        <v>0</v>
      </c>
    </row>
    <row r="57" spans="1:10" x14ac:dyDescent="0.55000000000000004">
      <c r="A57" s="73" t="s">
        <v>301</v>
      </c>
      <c r="B57" s="49" t="s">
        <v>356</v>
      </c>
      <c r="C57" s="119"/>
      <c r="D57" s="146"/>
      <c r="E57" s="146"/>
      <c r="F57" s="146"/>
      <c r="G57" s="140"/>
      <c r="H57" s="141"/>
    </row>
    <row r="58" spans="1:10" x14ac:dyDescent="0.55000000000000004">
      <c r="A58" s="105"/>
      <c r="C58" s="43" t="s">
        <v>357</v>
      </c>
      <c r="D58" s="143">
        <f>D56</f>
        <v>0</v>
      </c>
      <c r="E58" s="144">
        <f t="shared" ref="E58:H58" si="0">E56</f>
        <v>0</v>
      </c>
      <c r="F58" s="144">
        <f t="shared" si="0"/>
        <v>0</v>
      </c>
      <c r="G58" s="143">
        <f t="shared" si="0"/>
        <v>0</v>
      </c>
      <c r="H58" s="149">
        <f t="shared" si="0"/>
        <v>0</v>
      </c>
    </row>
    <row r="59" spans="1:10" x14ac:dyDescent="0.55000000000000004">
      <c r="A59" s="105"/>
      <c r="C59" s="43" t="s">
        <v>358</v>
      </c>
      <c r="E59" s="301" t="e">
        <f>E58/D58</f>
        <v>#DIV/0!</v>
      </c>
      <c r="F59" s="301" t="e">
        <f>F58/D58</f>
        <v>#DIV/0!</v>
      </c>
      <c r="G59" s="301" t="e">
        <f>G58/D58</f>
        <v>#DIV/0!</v>
      </c>
      <c r="H59" s="302" t="e">
        <f>H58/D58</f>
        <v>#DIV/0!</v>
      </c>
    </row>
    <row r="60" spans="1:10" x14ac:dyDescent="0.55000000000000004">
      <c r="A60" s="105"/>
      <c r="C60" s="43" t="s">
        <v>359</v>
      </c>
      <c r="E60" s="91" t="e">
        <f>IF(E59&gt;=(2/3),"Yes","No")</f>
        <v>#DIV/0!</v>
      </c>
      <c r="F60" s="91" t="e">
        <f>IF(F59&gt;=(2/3),"Yes","No")</f>
        <v>#DIV/0!</v>
      </c>
      <c r="G60" s="91" t="e">
        <f>IF(G59&gt;=(2/3),"Yes","No")</f>
        <v>#DIV/0!</v>
      </c>
      <c r="H60" s="150" t="e">
        <f>IF(H59&gt;=(2/3),"Yes","No")</f>
        <v>#DIV/0!</v>
      </c>
    </row>
    <row r="61" spans="1:10" x14ac:dyDescent="0.55000000000000004">
      <c r="A61" s="105"/>
      <c r="B61" s="83"/>
      <c r="C61" s="83"/>
      <c r="D61" s="83"/>
      <c r="E61" s="151" t="e">
        <f>IF(E60="No", "Note A", "Note B")</f>
        <v>#DIV/0!</v>
      </c>
      <c r="F61" s="151" t="e">
        <f>IF(F60="No", "Note A", "Note B")</f>
        <v>#DIV/0!</v>
      </c>
      <c r="G61" s="151" t="e">
        <f>IF(G60="No", "Note A", "Note B")</f>
        <v>#DIV/0!</v>
      </c>
      <c r="H61" s="152" t="e">
        <f>IF(H60="No", "Note A", "Note B")</f>
        <v>#DIV/0!</v>
      </c>
    </row>
    <row r="62" spans="1:10" x14ac:dyDescent="0.55000000000000004">
      <c r="A62" s="136" t="s">
        <v>360</v>
      </c>
      <c r="D62" s="153"/>
      <c r="E62" s="153"/>
      <c r="F62" s="153"/>
      <c r="G62" s="153"/>
      <c r="H62" s="75"/>
    </row>
    <row r="63" spans="1:10" x14ac:dyDescent="0.55000000000000004">
      <c r="A63" s="105"/>
      <c r="B63" s="87" t="s">
        <v>354</v>
      </c>
      <c r="C63" s="79"/>
      <c r="D63" s="79"/>
      <c r="E63" s="79"/>
      <c r="F63" s="79"/>
      <c r="G63" s="79"/>
      <c r="H63" s="80"/>
      <c r="J63" s="138"/>
    </row>
    <row r="64" spans="1:10" x14ac:dyDescent="0.55000000000000004">
      <c r="A64" s="105"/>
      <c r="B64" s="416"/>
      <c r="C64" s="416"/>
      <c r="D64" s="262"/>
      <c r="E64" s="263"/>
      <c r="F64" s="263"/>
      <c r="G64" s="264"/>
      <c r="H64" s="265"/>
      <c r="J64" s="131"/>
    </row>
    <row r="65" spans="1:10" x14ac:dyDescent="0.55000000000000004">
      <c r="A65" s="105"/>
      <c r="B65" s="424"/>
      <c r="C65" s="425"/>
      <c r="D65" s="262"/>
      <c r="E65" s="263"/>
      <c r="F65" s="263"/>
      <c r="G65" s="264"/>
      <c r="H65" s="265"/>
      <c r="J65" s="131"/>
    </row>
    <row r="66" spans="1:10" x14ac:dyDescent="0.55000000000000004">
      <c r="A66" s="105"/>
      <c r="B66" s="424"/>
      <c r="C66" s="425"/>
      <c r="D66" s="262"/>
      <c r="E66" s="263"/>
      <c r="F66" s="263"/>
      <c r="G66" s="264"/>
      <c r="H66" s="265"/>
      <c r="J66" s="131"/>
    </row>
    <row r="67" spans="1:10" x14ac:dyDescent="0.55000000000000004">
      <c r="A67" s="105"/>
      <c r="B67" s="424"/>
      <c r="C67" s="425"/>
      <c r="D67" s="262"/>
      <c r="E67" s="263"/>
      <c r="F67" s="263"/>
      <c r="G67" s="264"/>
      <c r="H67" s="265"/>
      <c r="J67" s="131"/>
    </row>
    <row r="68" spans="1:10" x14ac:dyDescent="0.55000000000000004">
      <c r="A68" s="105"/>
      <c r="B68" s="419" t="s">
        <v>288</v>
      </c>
      <c r="C68" s="421"/>
      <c r="D68" s="262"/>
      <c r="E68" s="263"/>
      <c r="F68" s="263"/>
      <c r="G68" s="264"/>
      <c r="H68" s="265"/>
      <c r="J68" s="131"/>
    </row>
    <row r="69" spans="1:10" x14ac:dyDescent="0.55000000000000004">
      <c r="A69" s="105"/>
      <c r="B69" s="416"/>
      <c r="C69" s="416"/>
      <c r="D69" s="263"/>
      <c r="E69" s="263"/>
      <c r="F69" s="263"/>
      <c r="G69" s="266"/>
      <c r="H69" s="267"/>
    </row>
    <row r="70" spans="1:10" x14ac:dyDescent="0.55000000000000004">
      <c r="A70" s="105"/>
      <c r="B70" s="87" t="s">
        <v>355</v>
      </c>
      <c r="C70" s="112"/>
      <c r="D70" s="139"/>
      <c r="E70" s="139"/>
      <c r="F70" s="139"/>
      <c r="G70" s="140"/>
      <c r="H70" s="141"/>
    </row>
    <row r="71" spans="1:10" x14ac:dyDescent="0.55000000000000004">
      <c r="A71" s="105"/>
      <c r="B71" s="416"/>
      <c r="C71" s="416"/>
      <c r="D71" s="263"/>
      <c r="E71" s="263"/>
      <c r="F71" s="263"/>
      <c r="G71" s="266"/>
      <c r="H71" s="267"/>
    </row>
    <row r="72" spans="1:10" x14ac:dyDescent="0.55000000000000004">
      <c r="A72" s="105"/>
      <c r="B72" s="424"/>
      <c r="C72" s="425"/>
      <c r="D72" s="263"/>
      <c r="E72" s="263"/>
      <c r="F72" s="263"/>
      <c r="G72" s="266"/>
      <c r="H72" s="267"/>
    </row>
    <row r="73" spans="1:10" x14ac:dyDescent="0.55000000000000004">
      <c r="A73" s="105"/>
      <c r="B73" s="424"/>
      <c r="C73" s="425"/>
      <c r="D73" s="263"/>
      <c r="E73" s="263"/>
      <c r="F73" s="263"/>
      <c r="G73" s="266"/>
      <c r="H73" s="267"/>
    </row>
    <row r="74" spans="1:10" x14ac:dyDescent="0.55000000000000004">
      <c r="A74" s="105"/>
      <c r="B74" s="424"/>
      <c r="C74" s="425"/>
      <c r="D74" s="263"/>
      <c r="E74" s="263"/>
      <c r="F74" s="263"/>
      <c r="G74" s="266"/>
      <c r="H74" s="267"/>
    </row>
    <row r="75" spans="1:10" x14ac:dyDescent="0.55000000000000004">
      <c r="A75" s="105"/>
      <c r="B75" s="419" t="s">
        <v>288</v>
      </c>
      <c r="C75" s="421"/>
      <c r="D75" s="263"/>
      <c r="E75" s="263"/>
      <c r="F75" s="263"/>
      <c r="G75" s="266"/>
      <c r="H75" s="267"/>
    </row>
    <row r="76" spans="1:10" x14ac:dyDescent="0.55000000000000004">
      <c r="A76" s="105"/>
      <c r="B76" s="416"/>
      <c r="C76" s="416"/>
      <c r="D76" s="263"/>
      <c r="E76" s="263"/>
      <c r="F76" s="263"/>
      <c r="G76" s="266"/>
      <c r="H76" s="267"/>
    </row>
    <row r="77" spans="1:10" x14ac:dyDescent="0.55000000000000004">
      <c r="A77" s="105"/>
      <c r="B77" s="142"/>
      <c r="C77" s="119"/>
      <c r="D77" s="143">
        <f>SUM(D64:D76)</f>
        <v>0</v>
      </c>
      <c r="E77" s="144">
        <f>SUM(E64:E76)</f>
        <v>0</v>
      </c>
      <c r="F77" s="144">
        <f>SUM(F64:F76)</f>
        <v>0</v>
      </c>
      <c r="G77" s="143">
        <f>SUM(G64:G76)</f>
        <v>0</v>
      </c>
      <c r="H77" s="145">
        <f>SUM(H64:H76)</f>
        <v>0</v>
      </c>
    </row>
    <row r="78" spans="1:10" x14ac:dyDescent="0.55000000000000004">
      <c r="A78" s="73" t="s">
        <v>301</v>
      </c>
      <c r="B78" s="49" t="s">
        <v>356</v>
      </c>
      <c r="C78" s="119"/>
      <c r="D78" s="146"/>
      <c r="E78" s="146"/>
      <c r="F78" s="146"/>
      <c r="G78" s="140"/>
      <c r="H78" s="141"/>
    </row>
    <row r="79" spans="1:10" x14ac:dyDescent="0.55000000000000004">
      <c r="A79" s="105"/>
      <c r="C79" s="43" t="s">
        <v>357</v>
      </c>
      <c r="D79" s="143">
        <f>D77</f>
        <v>0</v>
      </c>
      <c r="E79" s="144">
        <f t="shared" ref="E79:H79" si="1">E77</f>
        <v>0</v>
      </c>
      <c r="F79" s="144">
        <f t="shared" si="1"/>
        <v>0</v>
      </c>
      <c r="G79" s="143">
        <f t="shared" si="1"/>
        <v>0</v>
      </c>
      <c r="H79" s="149">
        <f t="shared" si="1"/>
        <v>0</v>
      </c>
    </row>
    <row r="80" spans="1:10" x14ac:dyDescent="0.55000000000000004">
      <c r="A80" s="105"/>
      <c r="C80" s="43" t="s">
        <v>358</v>
      </c>
      <c r="E80" s="301" t="e">
        <f>E79/D79</f>
        <v>#DIV/0!</v>
      </c>
      <c r="F80" s="301" t="e">
        <f>F79/D79</f>
        <v>#DIV/0!</v>
      </c>
      <c r="G80" s="301" t="e">
        <f>G79/D79</f>
        <v>#DIV/0!</v>
      </c>
      <c r="H80" s="302" t="e">
        <f>H79/D79</f>
        <v>#DIV/0!</v>
      </c>
    </row>
    <row r="81" spans="1:10" x14ac:dyDescent="0.55000000000000004">
      <c r="A81" s="105"/>
      <c r="C81" s="43" t="s">
        <v>359</v>
      </c>
      <c r="E81" s="91" t="e">
        <f>IF(E80&gt;=(2/3),"Yes","No")</f>
        <v>#DIV/0!</v>
      </c>
      <c r="F81" s="91" t="e">
        <f>IF(F80&gt;=(2/3),"Yes","No")</f>
        <v>#DIV/0!</v>
      </c>
      <c r="G81" s="91" t="e">
        <f>IF(G80&gt;=(2/3),"Yes","No")</f>
        <v>#DIV/0!</v>
      </c>
      <c r="H81" s="150" t="e">
        <f>IF(H80&gt;=(2/3),"Yes","No")</f>
        <v>#DIV/0!</v>
      </c>
    </row>
    <row r="82" spans="1:10" x14ac:dyDescent="0.55000000000000004">
      <c r="A82" s="105"/>
      <c r="B82" s="83"/>
      <c r="C82" s="83"/>
      <c r="D82" s="83"/>
      <c r="E82" s="151" t="e">
        <f>IF(E81="No", "Note A", "Note B")</f>
        <v>#DIV/0!</v>
      </c>
      <c r="F82" s="151" t="e">
        <f>IF(F81="No", "Note A", "Note B")</f>
        <v>#DIV/0!</v>
      </c>
      <c r="G82" s="151" t="e">
        <f>IF(G81="No", "Note A", "Note B")</f>
        <v>#DIV/0!</v>
      </c>
      <c r="H82" s="152" t="e">
        <f>IF(H81="No", "Note A", "Note B")</f>
        <v>#DIV/0!</v>
      </c>
    </row>
    <row r="83" spans="1:10" x14ac:dyDescent="0.55000000000000004">
      <c r="A83" s="136" t="s">
        <v>361</v>
      </c>
      <c r="D83" s="153"/>
      <c r="E83" s="153"/>
      <c r="F83" s="153"/>
      <c r="G83" s="153"/>
      <c r="H83" s="75"/>
    </row>
    <row r="84" spans="1:10" x14ac:dyDescent="0.55000000000000004">
      <c r="A84" s="105"/>
      <c r="B84" s="87" t="s">
        <v>354</v>
      </c>
      <c r="C84" s="79"/>
      <c r="D84" s="79"/>
      <c r="E84" s="79"/>
      <c r="F84" s="79"/>
      <c r="G84" s="79"/>
      <c r="H84" s="80"/>
    </row>
    <row r="85" spans="1:10" x14ac:dyDescent="0.55000000000000004">
      <c r="A85" s="105"/>
      <c r="B85" s="416"/>
      <c r="C85" s="416"/>
      <c r="D85" s="262"/>
      <c r="E85" s="263"/>
      <c r="F85" s="263"/>
      <c r="G85" s="264"/>
      <c r="H85" s="265"/>
      <c r="J85" s="138"/>
    </row>
    <row r="86" spans="1:10" x14ac:dyDescent="0.55000000000000004">
      <c r="A86" s="105"/>
      <c r="B86" s="424"/>
      <c r="C86" s="425"/>
      <c r="D86" s="262"/>
      <c r="E86" s="263"/>
      <c r="F86" s="263"/>
      <c r="G86" s="264"/>
      <c r="H86" s="265"/>
      <c r="J86" s="138"/>
    </row>
    <row r="87" spans="1:10" x14ac:dyDescent="0.55000000000000004">
      <c r="A87" s="105"/>
      <c r="B87" s="424"/>
      <c r="C87" s="425"/>
      <c r="D87" s="262"/>
      <c r="E87" s="263"/>
      <c r="F87" s="263"/>
      <c r="G87" s="264"/>
      <c r="H87" s="265"/>
      <c r="J87" s="138"/>
    </row>
    <row r="88" spans="1:10" x14ac:dyDescent="0.55000000000000004">
      <c r="A88" s="105"/>
      <c r="B88" s="424"/>
      <c r="C88" s="425"/>
      <c r="D88" s="262"/>
      <c r="E88" s="263"/>
      <c r="F88" s="263"/>
      <c r="G88" s="264"/>
      <c r="H88" s="265"/>
      <c r="J88" s="138"/>
    </row>
    <row r="89" spans="1:10" x14ac:dyDescent="0.55000000000000004">
      <c r="A89" s="105"/>
      <c r="B89" s="419" t="s">
        <v>288</v>
      </c>
      <c r="C89" s="421"/>
      <c r="D89" s="262"/>
      <c r="E89" s="263"/>
      <c r="F89" s="263"/>
      <c r="G89" s="264"/>
      <c r="H89" s="265"/>
      <c r="J89" s="138"/>
    </row>
    <row r="90" spans="1:10" x14ac:dyDescent="0.55000000000000004">
      <c r="A90" s="105"/>
      <c r="B90" s="416"/>
      <c r="C90" s="416"/>
      <c r="D90" s="263"/>
      <c r="E90" s="263"/>
      <c r="F90" s="263"/>
      <c r="G90" s="266"/>
      <c r="H90" s="267"/>
    </row>
    <row r="91" spans="1:10" x14ac:dyDescent="0.55000000000000004">
      <c r="A91" s="105"/>
      <c r="B91" s="87" t="s">
        <v>355</v>
      </c>
      <c r="C91" s="112"/>
      <c r="D91" s="139"/>
      <c r="E91" s="139"/>
      <c r="F91" s="139"/>
      <c r="G91" s="140"/>
      <c r="H91" s="141"/>
    </row>
    <row r="92" spans="1:10" x14ac:dyDescent="0.55000000000000004">
      <c r="A92" s="105"/>
      <c r="B92" s="416"/>
      <c r="C92" s="416"/>
      <c r="D92" s="263"/>
      <c r="E92" s="263"/>
      <c r="F92" s="263"/>
      <c r="G92" s="266"/>
      <c r="H92" s="267"/>
    </row>
    <row r="93" spans="1:10" x14ac:dyDescent="0.55000000000000004">
      <c r="A93" s="105"/>
      <c r="B93" s="424"/>
      <c r="C93" s="425"/>
      <c r="D93" s="263"/>
      <c r="E93" s="263"/>
      <c r="F93" s="263"/>
      <c r="G93" s="266"/>
      <c r="H93" s="267"/>
    </row>
    <row r="94" spans="1:10" x14ac:dyDescent="0.55000000000000004">
      <c r="A94" s="105"/>
      <c r="B94" s="424"/>
      <c r="C94" s="425"/>
      <c r="D94" s="263"/>
      <c r="E94" s="263"/>
      <c r="F94" s="263"/>
      <c r="G94" s="266"/>
      <c r="H94" s="267"/>
    </row>
    <row r="95" spans="1:10" x14ac:dyDescent="0.55000000000000004">
      <c r="A95" s="105"/>
      <c r="B95" s="424"/>
      <c r="C95" s="425"/>
      <c r="D95" s="263"/>
      <c r="E95" s="263"/>
      <c r="F95" s="263"/>
      <c r="G95" s="266"/>
      <c r="H95" s="267"/>
    </row>
    <row r="96" spans="1:10" x14ac:dyDescent="0.55000000000000004">
      <c r="A96" s="105"/>
      <c r="B96" s="419" t="s">
        <v>288</v>
      </c>
      <c r="C96" s="421"/>
      <c r="D96" s="263"/>
      <c r="E96" s="263"/>
      <c r="F96" s="263"/>
      <c r="G96" s="266"/>
      <c r="H96" s="267"/>
    </row>
    <row r="97" spans="1:10" x14ac:dyDescent="0.55000000000000004">
      <c r="A97" s="105"/>
      <c r="B97" s="416"/>
      <c r="C97" s="416"/>
      <c r="D97" s="263"/>
      <c r="E97" s="263"/>
      <c r="F97" s="263"/>
      <c r="G97" s="266"/>
      <c r="H97" s="267"/>
    </row>
    <row r="98" spans="1:10" x14ac:dyDescent="0.55000000000000004">
      <c r="A98" s="105"/>
      <c r="B98" s="142"/>
      <c r="C98" s="119"/>
      <c r="D98" s="143">
        <f>SUM(D85:D97)</f>
        <v>0</v>
      </c>
      <c r="E98" s="144">
        <f>SUM(E85:E97)</f>
        <v>0</v>
      </c>
      <c r="F98" s="144">
        <f>SUM(F85:F97)</f>
        <v>0</v>
      </c>
      <c r="G98" s="143">
        <f>SUM(G85:G97)</f>
        <v>0</v>
      </c>
      <c r="H98" s="145">
        <f>SUM(H85:H97)</f>
        <v>0</v>
      </c>
    </row>
    <row r="99" spans="1:10" x14ac:dyDescent="0.55000000000000004">
      <c r="A99" s="73" t="s">
        <v>301</v>
      </c>
      <c r="B99" s="49" t="s">
        <v>356</v>
      </c>
      <c r="C99" s="119"/>
      <c r="D99" s="146"/>
      <c r="E99" s="146"/>
      <c r="F99" s="146"/>
      <c r="G99" s="140"/>
      <c r="H99" s="141"/>
    </row>
    <row r="100" spans="1:10" x14ac:dyDescent="0.55000000000000004">
      <c r="A100" s="105"/>
      <c r="C100" s="43" t="s">
        <v>357</v>
      </c>
      <c r="D100" s="143">
        <f>D98</f>
        <v>0</v>
      </c>
      <c r="E100" s="144">
        <f t="shared" ref="E100:H100" si="2">E98</f>
        <v>0</v>
      </c>
      <c r="F100" s="144">
        <f t="shared" si="2"/>
        <v>0</v>
      </c>
      <c r="G100" s="143">
        <f t="shared" si="2"/>
        <v>0</v>
      </c>
      <c r="H100" s="149">
        <f t="shared" si="2"/>
        <v>0</v>
      </c>
    </row>
    <row r="101" spans="1:10" x14ac:dyDescent="0.55000000000000004">
      <c r="A101" s="105"/>
      <c r="C101" s="43" t="s">
        <v>358</v>
      </c>
      <c r="E101" s="301" t="e">
        <f>E100/D100</f>
        <v>#DIV/0!</v>
      </c>
      <c r="F101" s="301" t="e">
        <f>F100/D100</f>
        <v>#DIV/0!</v>
      </c>
      <c r="G101" s="301" t="e">
        <f>G100/D100</f>
        <v>#DIV/0!</v>
      </c>
      <c r="H101" s="302" t="e">
        <f>H100/D100</f>
        <v>#DIV/0!</v>
      </c>
    </row>
    <row r="102" spans="1:10" x14ac:dyDescent="0.55000000000000004">
      <c r="A102" s="105"/>
      <c r="C102" s="43" t="s">
        <v>359</v>
      </c>
      <c r="E102" s="91" t="e">
        <f>IF(E101&gt;=(2/3),"Yes","No")</f>
        <v>#DIV/0!</v>
      </c>
      <c r="F102" s="91" t="e">
        <f>IF(F101&gt;=(2/3),"Yes","No")</f>
        <v>#DIV/0!</v>
      </c>
      <c r="G102" s="91" t="e">
        <f>IF(G101&gt;=(2/3),"Yes","No")</f>
        <v>#DIV/0!</v>
      </c>
      <c r="H102" s="150" t="e">
        <f>IF(H101&gt;=(2/3),"Yes","No")</f>
        <v>#DIV/0!</v>
      </c>
    </row>
    <row r="103" spans="1:10" x14ac:dyDescent="0.55000000000000004">
      <c r="A103" s="105"/>
      <c r="B103" s="83"/>
      <c r="C103" s="83"/>
      <c r="D103" s="83"/>
      <c r="E103" s="151" t="e">
        <f>IF(E102="No", "Note A", "Note B")</f>
        <v>#DIV/0!</v>
      </c>
      <c r="F103" s="151" t="e">
        <f>IF(F102="No", "Note A", "Note B")</f>
        <v>#DIV/0!</v>
      </c>
      <c r="G103" s="151" t="e">
        <f>IF(G102="No", "Note A", "Note B")</f>
        <v>#DIV/0!</v>
      </c>
      <c r="H103" s="152" t="e">
        <f>IF(H102="No", "Note A", "Note B")</f>
        <v>#DIV/0!</v>
      </c>
    </row>
    <row r="104" spans="1:10" x14ac:dyDescent="0.55000000000000004">
      <c r="A104" s="136" t="s">
        <v>362</v>
      </c>
      <c r="D104" s="153"/>
      <c r="E104" s="153"/>
      <c r="F104" s="153"/>
      <c r="G104" s="153"/>
      <c r="H104" s="75"/>
    </row>
    <row r="105" spans="1:10" x14ac:dyDescent="0.55000000000000004">
      <c r="A105" s="105"/>
      <c r="B105" s="87" t="s">
        <v>354</v>
      </c>
      <c r="C105" s="79"/>
      <c r="D105" s="79"/>
      <c r="E105" s="79"/>
      <c r="F105" s="79"/>
      <c r="G105" s="79"/>
      <c r="H105" s="80"/>
    </row>
    <row r="106" spans="1:10" x14ac:dyDescent="0.55000000000000004">
      <c r="A106" s="105"/>
      <c r="B106" s="416"/>
      <c r="C106" s="416"/>
      <c r="D106" s="262"/>
      <c r="E106" s="263"/>
      <c r="F106" s="263"/>
      <c r="G106" s="264"/>
      <c r="H106" s="265"/>
      <c r="J106" s="138"/>
    </row>
    <row r="107" spans="1:10" x14ac:dyDescent="0.55000000000000004">
      <c r="A107" s="105"/>
      <c r="B107" s="424"/>
      <c r="C107" s="425"/>
      <c r="D107" s="262"/>
      <c r="E107" s="263"/>
      <c r="F107" s="263"/>
      <c r="G107" s="264"/>
      <c r="H107" s="265"/>
      <c r="J107" s="138"/>
    </row>
    <row r="108" spans="1:10" x14ac:dyDescent="0.55000000000000004">
      <c r="A108" s="105"/>
      <c r="B108" s="424"/>
      <c r="C108" s="425"/>
      <c r="D108" s="262"/>
      <c r="E108" s="263"/>
      <c r="F108" s="263"/>
      <c r="G108" s="264"/>
      <c r="H108" s="265"/>
      <c r="J108" s="138"/>
    </row>
    <row r="109" spans="1:10" x14ac:dyDescent="0.55000000000000004">
      <c r="A109" s="105"/>
      <c r="B109" s="424"/>
      <c r="C109" s="425"/>
      <c r="D109" s="262"/>
      <c r="E109" s="263"/>
      <c r="F109" s="263"/>
      <c r="G109" s="264"/>
      <c r="H109" s="265"/>
      <c r="J109" s="138"/>
    </row>
    <row r="110" spans="1:10" x14ac:dyDescent="0.55000000000000004">
      <c r="A110" s="105"/>
      <c r="B110" s="419" t="s">
        <v>288</v>
      </c>
      <c r="C110" s="421"/>
      <c r="D110" s="262"/>
      <c r="E110" s="263"/>
      <c r="F110" s="263"/>
      <c r="G110" s="264"/>
      <c r="H110" s="265"/>
      <c r="J110" s="138"/>
    </row>
    <row r="111" spans="1:10" x14ac:dyDescent="0.55000000000000004">
      <c r="A111" s="105"/>
      <c r="B111" s="416"/>
      <c r="C111" s="416"/>
      <c r="D111" s="263"/>
      <c r="E111" s="263"/>
      <c r="F111" s="263"/>
      <c r="G111" s="266"/>
      <c r="H111" s="267"/>
    </row>
    <row r="112" spans="1:10" x14ac:dyDescent="0.55000000000000004">
      <c r="A112" s="105"/>
      <c r="B112" s="87" t="s">
        <v>355</v>
      </c>
      <c r="C112" s="112"/>
      <c r="D112" s="139"/>
      <c r="E112" s="139"/>
      <c r="F112" s="139"/>
      <c r="G112" s="140"/>
      <c r="H112" s="141"/>
    </row>
    <row r="113" spans="1:8" x14ac:dyDescent="0.55000000000000004">
      <c r="A113" s="105"/>
      <c r="B113" s="416"/>
      <c r="C113" s="416"/>
      <c r="D113" s="263"/>
      <c r="E113" s="263"/>
      <c r="F113" s="263"/>
      <c r="G113" s="266"/>
      <c r="H113" s="267"/>
    </row>
    <row r="114" spans="1:8" x14ac:dyDescent="0.55000000000000004">
      <c r="A114" s="105"/>
      <c r="B114" s="424"/>
      <c r="C114" s="425"/>
      <c r="D114" s="263"/>
      <c r="E114" s="263"/>
      <c r="F114" s="263"/>
      <c r="G114" s="266"/>
      <c r="H114" s="267"/>
    </row>
    <row r="115" spans="1:8" x14ac:dyDescent="0.55000000000000004">
      <c r="A115" s="105"/>
      <c r="B115" s="424"/>
      <c r="C115" s="425"/>
      <c r="D115" s="263"/>
      <c r="E115" s="263"/>
      <c r="F115" s="263"/>
      <c r="G115" s="266"/>
      <c r="H115" s="267"/>
    </row>
    <row r="116" spans="1:8" x14ac:dyDescent="0.55000000000000004">
      <c r="A116" s="105"/>
      <c r="B116" s="424"/>
      <c r="C116" s="425"/>
      <c r="D116" s="263"/>
      <c r="E116" s="263"/>
      <c r="F116" s="263"/>
      <c r="G116" s="266"/>
      <c r="H116" s="267"/>
    </row>
    <row r="117" spans="1:8" x14ac:dyDescent="0.55000000000000004">
      <c r="A117" s="105"/>
      <c r="B117" s="419" t="s">
        <v>288</v>
      </c>
      <c r="C117" s="421"/>
      <c r="D117" s="263"/>
      <c r="E117" s="263"/>
      <c r="F117" s="263"/>
      <c r="G117" s="266"/>
      <c r="H117" s="267"/>
    </row>
    <row r="118" spans="1:8" x14ac:dyDescent="0.55000000000000004">
      <c r="A118" s="105"/>
      <c r="B118" s="416"/>
      <c r="C118" s="416"/>
      <c r="D118" s="263"/>
      <c r="E118" s="263"/>
      <c r="F118" s="263"/>
      <c r="G118" s="266"/>
      <c r="H118" s="267"/>
    </row>
    <row r="119" spans="1:8" x14ac:dyDescent="0.55000000000000004">
      <c r="A119" s="105"/>
      <c r="B119" s="142"/>
      <c r="C119" s="119"/>
      <c r="D119" s="143">
        <f>SUM(D106:D118)</f>
        <v>0</v>
      </c>
      <c r="E119" s="144">
        <f>SUM(E106:E118)</f>
        <v>0</v>
      </c>
      <c r="F119" s="144">
        <f>SUM(F106:F118)</f>
        <v>0</v>
      </c>
      <c r="G119" s="143">
        <f>SUM(G106:G118)</f>
        <v>0</v>
      </c>
      <c r="H119" s="145">
        <f>SUM(H106:H118)</f>
        <v>0</v>
      </c>
    </row>
    <row r="120" spans="1:8" x14ac:dyDescent="0.55000000000000004">
      <c r="A120" s="73" t="s">
        <v>301</v>
      </c>
      <c r="B120" s="49" t="s">
        <v>356</v>
      </c>
      <c r="C120" s="119"/>
      <c r="D120" s="146"/>
      <c r="E120" s="146"/>
      <c r="F120" s="146"/>
      <c r="G120" s="140"/>
      <c r="H120" s="141"/>
    </row>
    <row r="121" spans="1:8" x14ac:dyDescent="0.55000000000000004">
      <c r="A121" s="105"/>
      <c r="C121" s="43" t="s">
        <v>357</v>
      </c>
      <c r="D121" s="143">
        <f>D119</f>
        <v>0</v>
      </c>
      <c r="E121" s="144">
        <f t="shared" ref="E121:H121" si="3">E119</f>
        <v>0</v>
      </c>
      <c r="F121" s="144">
        <f t="shared" si="3"/>
        <v>0</v>
      </c>
      <c r="G121" s="143">
        <f t="shared" si="3"/>
        <v>0</v>
      </c>
      <c r="H121" s="149">
        <f t="shared" si="3"/>
        <v>0</v>
      </c>
    </row>
    <row r="122" spans="1:8" x14ac:dyDescent="0.55000000000000004">
      <c r="A122" s="105"/>
      <c r="C122" s="43" t="s">
        <v>358</v>
      </c>
      <c r="E122" s="301" t="e">
        <f>E121/D121</f>
        <v>#DIV/0!</v>
      </c>
      <c r="F122" s="301" t="e">
        <f>F121/D121</f>
        <v>#DIV/0!</v>
      </c>
      <c r="G122" s="301" t="e">
        <f>G121/D121</f>
        <v>#DIV/0!</v>
      </c>
      <c r="H122" s="302" t="e">
        <f>H121/D121</f>
        <v>#DIV/0!</v>
      </c>
    </row>
    <row r="123" spans="1:8" x14ac:dyDescent="0.55000000000000004">
      <c r="A123" s="105"/>
      <c r="C123" s="43" t="s">
        <v>359</v>
      </c>
      <c r="E123" s="91" t="e">
        <f>IF(E122&gt;=(2/3),"Yes","No")</f>
        <v>#DIV/0!</v>
      </c>
      <c r="F123" s="91" t="e">
        <f>IF(F122&gt;=(2/3),"Yes","No")</f>
        <v>#DIV/0!</v>
      </c>
      <c r="G123" s="91" t="e">
        <f>IF(G122&gt;=(2/3),"Yes","No")</f>
        <v>#DIV/0!</v>
      </c>
      <c r="H123" s="150" t="e">
        <f>IF(H122&gt;=(2/3),"Yes","No")</f>
        <v>#DIV/0!</v>
      </c>
    </row>
    <row r="124" spans="1:8" x14ac:dyDescent="0.55000000000000004">
      <c r="A124" s="105"/>
      <c r="B124" s="83"/>
      <c r="C124" s="83"/>
      <c r="D124" s="83"/>
      <c r="E124" s="151" t="e">
        <f>IF(E123="No", "Note A", "Note B")</f>
        <v>#DIV/0!</v>
      </c>
      <c r="F124" s="151" t="e">
        <f>IF(F123="No", "Note A", "Note B")</f>
        <v>#DIV/0!</v>
      </c>
      <c r="G124" s="151" t="e">
        <f>IF(G123="No", "Note A", "Note B")</f>
        <v>#DIV/0!</v>
      </c>
      <c r="H124" s="152" t="e">
        <f>IF(H123="No", "Note A", "Note B")</f>
        <v>#DIV/0!</v>
      </c>
    </row>
    <row r="125" spans="1:8" x14ac:dyDescent="0.55000000000000004">
      <c r="A125" s="105"/>
      <c r="D125" s="153"/>
      <c r="E125" s="153"/>
      <c r="F125" s="153"/>
      <c r="G125" s="153"/>
      <c r="H125" s="75"/>
    </row>
    <row r="126" spans="1:8" ht="15" customHeight="1" x14ac:dyDescent="0.55000000000000004">
      <c r="A126" s="105"/>
      <c r="B126" s="154" t="s">
        <v>363</v>
      </c>
      <c r="C126" s="142" t="s">
        <v>364</v>
      </c>
      <c r="D126" s="142"/>
      <c r="E126" s="142"/>
      <c r="F126" s="142"/>
      <c r="G126" s="142"/>
      <c r="H126" s="155"/>
    </row>
    <row r="127" spans="1:8" ht="15" customHeight="1" x14ac:dyDescent="0.55000000000000004">
      <c r="A127" s="105"/>
      <c r="B127" s="154" t="s">
        <v>365</v>
      </c>
      <c r="C127" s="442" t="s">
        <v>366</v>
      </c>
      <c r="D127" s="442"/>
      <c r="E127" s="442"/>
      <c r="F127" s="442"/>
      <c r="G127" s="442"/>
      <c r="H127" s="443"/>
    </row>
    <row r="128" spans="1:8" x14ac:dyDescent="0.55000000000000004">
      <c r="A128" s="105"/>
      <c r="B128" s="156"/>
      <c r="C128" s="442"/>
      <c r="D128" s="442"/>
      <c r="E128" s="442"/>
      <c r="F128" s="442"/>
      <c r="G128" s="442"/>
      <c r="H128" s="443"/>
    </row>
    <row r="129" spans="1:8" x14ac:dyDescent="0.55000000000000004">
      <c r="A129" s="105"/>
      <c r="E129" s="91"/>
      <c r="F129" s="91"/>
      <c r="G129" s="91"/>
      <c r="H129" s="150"/>
    </row>
    <row r="130" spans="1:8" x14ac:dyDescent="0.55000000000000004">
      <c r="A130" s="73" t="s">
        <v>304</v>
      </c>
      <c r="B130" s="49" t="s">
        <v>367</v>
      </c>
      <c r="E130" s="91"/>
      <c r="F130" s="91"/>
      <c r="G130" s="91"/>
      <c r="H130" s="150"/>
    </row>
    <row r="131" spans="1:8" x14ac:dyDescent="0.55000000000000004">
      <c r="A131" s="105"/>
      <c r="B131" s="431" t="s">
        <v>368</v>
      </c>
      <c r="C131" s="431"/>
      <c r="D131" s="431"/>
      <c r="E131" s="431"/>
      <c r="F131" s="431"/>
      <c r="G131" s="431"/>
      <c r="H131" s="432"/>
    </row>
    <row r="132" spans="1:8" x14ac:dyDescent="0.55000000000000004">
      <c r="A132" s="73"/>
      <c r="B132" s="431"/>
      <c r="C132" s="431"/>
      <c r="D132" s="431"/>
      <c r="E132" s="431"/>
      <c r="F132" s="431"/>
      <c r="G132" s="431"/>
      <c r="H132" s="432"/>
    </row>
    <row r="133" spans="1:8" x14ac:dyDescent="0.55000000000000004">
      <c r="A133" s="73"/>
      <c r="B133" s="431"/>
      <c r="C133" s="431"/>
      <c r="D133" s="431"/>
      <c r="E133" s="431"/>
      <c r="F133" s="431"/>
      <c r="G133" s="431"/>
      <c r="H133" s="432"/>
    </row>
    <row r="134" spans="1:8" x14ac:dyDescent="0.55000000000000004">
      <c r="A134" s="73"/>
      <c r="E134" s="91"/>
      <c r="F134" s="91"/>
      <c r="G134" s="91"/>
      <c r="H134" s="150"/>
    </row>
    <row r="135" spans="1:8" x14ac:dyDescent="0.55000000000000004">
      <c r="A135" s="73"/>
      <c r="B135" s="431" t="s">
        <v>369</v>
      </c>
      <c r="C135" s="431"/>
      <c r="D135" s="431"/>
      <c r="E135" s="431"/>
      <c r="F135" s="431"/>
      <c r="G135" s="431"/>
      <c r="H135" s="432"/>
    </row>
    <row r="136" spans="1:8" x14ac:dyDescent="0.55000000000000004">
      <c r="A136" s="73"/>
      <c r="B136" s="431"/>
      <c r="C136" s="431"/>
      <c r="D136" s="431"/>
      <c r="E136" s="431"/>
      <c r="F136" s="431"/>
      <c r="G136" s="431"/>
      <c r="H136" s="432"/>
    </row>
    <row r="137" spans="1:8" x14ac:dyDescent="0.55000000000000004">
      <c r="A137" s="73"/>
      <c r="B137" s="431"/>
      <c r="C137" s="431"/>
      <c r="D137" s="431"/>
      <c r="E137" s="431"/>
      <c r="F137" s="431"/>
      <c r="G137" s="431"/>
      <c r="H137" s="432"/>
    </row>
    <row r="138" spans="1:8" x14ac:dyDescent="0.55000000000000004">
      <c r="A138" s="73"/>
      <c r="B138" s="431"/>
      <c r="C138" s="431"/>
      <c r="D138" s="431"/>
      <c r="E138" s="431"/>
      <c r="F138" s="431"/>
      <c r="G138" s="431"/>
      <c r="H138" s="432"/>
    </row>
    <row r="139" spans="1:8" x14ac:dyDescent="0.55000000000000004">
      <c r="A139" s="73"/>
      <c r="B139" s="431"/>
      <c r="C139" s="431"/>
      <c r="D139" s="431"/>
      <c r="E139" s="431"/>
      <c r="F139" s="431"/>
      <c r="G139" s="431"/>
      <c r="H139" s="432"/>
    </row>
    <row r="140" spans="1:8" x14ac:dyDescent="0.55000000000000004">
      <c r="A140" s="73"/>
      <c r="E140" s="91"/>
      <c r="F140" s="91"/>
      <c r="G140" s="91"/>
      <c r="H140" s="150"/>
    </row>
    <row r="141" spans="1:8" x14ac:dyDescent="0.55000000000000004">
      <c r="A141" s="73"/>
      <c r="B141" s="49" t="s">
        <v>275</v>
      </c>
      <c r="D141" s="417"/>
      <c r="E141" s="417"/>
      <c r="F141" s="417"/>
      <c r="G141" s="417"/>
      <c r="H141" s="418"/>
    </row>
    <row r="142" spans="1:8" x14ac:dyDescent="0.55000000000000004">
      <c r="A142" s="73"/>
      <c r="D142" s="77"/>
      <c r="E142" s="157"/>
      <c r="F142" s="157"/>
      <c r="G142" s="157"/>
      <c r="H142" s="158"/>
    </row>
    <row r="143" spans="1:8" x14ac:dyDescent="0.55000000000000004">
      <c r="A143" s="73"/>
      <c r="D143" s="77" t="s">
        <v>370</v>
      </c>
      <c r="E143" s="157" t="s">
        <v>371</v>
      </c>
      <c r="F143" s="157" t="s">
        <v>372</v>
      </c>
      <c r="G143" s="157"/>
      <c r="H143" s="158"/>
    </row>
    <row r="144" spans="1:8" x14ac:dyDescent="0.55000000000000004">
      <c r="A144" s="73"/>
      <c r="B144" s="159" t="s">
        <v>373</v>
      </c>
      <c r="C144" s="83"/>
      <c r="D144" s="160" t="s">
        <v>374</v>
      </c>
      <c r="E144" s="161" t="s">
        <v>375</v>
      </c>
      <c r="F144" s="161" t="s">
        <v>376</v>
      </c>
      <c r="G144" s="446" t="s">
        <v>377</v>
      </c>
      <c r="H144" s="447"/>
    </row>
    <row r="145" spans="1:8" x14ac:dyDescent="0.55000000000000004">
      <c r="A145" s="73"/>
      <c r="B145" s="43" t="s">
        <v>378</v>
      </c>
      <c r="C145" s="43" t="s">
        <v>349</v>
      </c>
      <c r="E145" s="91"/>
      <c r="G145" s="91"/>
      <c r="H145" s="150"/>
    </row>
    <row r="146" spans="1:8" x14ac:dyDescent="0.55000000000000004">
      <c r="A146" s="73"/>
      <c r="C146" s="162" t="e">
        <f>IF(E60="Yes", "Complete Analysis", "N/A - Do Not Complete")</f>
        <v>#DIV/0!</v>
      </c>
      <c r="D146" s="286"/>
      <c r="E146" s="263"/>
      <c r="F146" s="90" t="e">
        <f>E146/E152</f>
        <v>#DIV/0!</v>
      </c>
      <c r="G146" s="440"/>
      <c r="H146" s="441"/>
    </row>
    <row r="147" spans="1:8" x14ac:dyDescent="0.55000000000000004">
      <c r="A147" s="73"/>
      <c r="D147" s="286"/>
      <c r="E147" s="263"/>
      <c r="F147" s="90" t="e">
        <f>E147/E152</f>
        <v>#DIV/0!</v>
      </c>
      <c r="G147" s="440"/>
      <c r="H147" s="441"/>
    </row>
    <row r="148" spans="1:8" x14ac:dyDescent="0.55000000000000004">
      <c r="A148" s="73"/>
      <c r="D148" s="286"/>
      <c r="E148" s="263"/>
      <c r="F148" s="90" t="e">
        <f>E148/E152</f>
        <v>#DIV/0!</v>
      </c>
      <c r="G148" s="440"/>
      <c r="H148" s="441"/>
    </row>
    <row r="149" spans="1:8" x14ac:dyDescent="0.55000000000000004">
      <c r="A149" s="73"/>
      <c r="D149" s="286"/>
      <c r="E149" s="263"/>
      <c r="F149" s="90" t="e">
        <f>E149/E152</f>
        <v>#DIV/0!</v>
      </c>
      <c r="G149" s="440"/>
      <c r="H149" s="441"/>
    </row>
    <row r="150" spans="1:8" x14ac:dyDescent="0.55000000000000004">
      <c r="A150" s="73"/>
      <c r="D150" s="286"/>
      <c r="E150" s="263"/>
      <c r="F150" s="90" t="e">
        <f>E150/E152</f>
        <v>#DIV/0!</v>
      </c>
      <c r="G150" s="440"/>
      <c r="H150" s="441"/>
    </row>
    <row r="151" spans="1:8" x14ac:dyDescent="0.55000000000000004">
      <c r="A151" s="73"/>
      <c r="D151" s="287"/>
      <c r="E151" s="269"/>
      <c r="F151" s="90" t="e">
        <f>E151/E152</f>
        <v>#DIV/0!</v>
      </c>
      <c r="G151" s="444"/>
      <c r="H151" s="445"/>
    </row>
    <row r="152" spans="1:8" x14ac:dyDescent="0.55000000000000004">
      <c r="A152" s="73"/>
      <c r="C152" s="163"/>
      <c r="D152" s="163" t="s">
        <v>379</v>
      </c>
      <c r="E152" s="164">
        <f>SUM(E146:E151)</f>
        <v>0</v>
      </c>
      <c r="F152" s="91"/>
      <c r="G152" s="165" t="s">
        <v>380</v>
      </c>
      <c r="H152" s="290"/>
    </row>
    <row r="153" spans="1:8" x14ac:dyDescent="0.55000000000000004">
      <c r="A153" s="73"/>
      <c r="E153" s="91"/>
      <c r="F153" s="91"/>
      <c r="G153" s="91"/>
      <c r="H153" s="150"/>
    </row>
    <row r="154" spans="1:8" x14ac:dyDescent="0.55000000000000004">
      <c r="A154" s="73"/>
      <c r="B154" s="43" t="s">
        <v>378</v>
      </c>
      <c r="C154" s="43" t="s">
        <v>350</v>
      </c>
      <c r="E154" s="91"/>
      <c r="F154" s="91"/>
      <c r="G154" s="91"/>
      <c r="H154" s="150"/>
    </row>
    <row r="155" spans="1:8" x14ac:dyDescent="0.55000000000000004">
      <c r="A155" s="73"/>
      <c r="C155" s="162" t="e">
        <f>IF(F60="Yes", "Complete Analysis", "N/A - Do Not Complete")</f>
        <v>#DIV/0!</v>
      </c>
      <c r="D155" s="286"/>
      <c r="E155" s="263"/>
      <c r="F155" s="90" t="e">
        <f>E155/E161</f>
        <v>#DIV/0!</v>
      </c>
      <c r="G155" s="440"/>
      <c r="H155" s="441"/>
    </row>
    <row r="156" spans="1:8" x14ac:dyDescent="0.55000000000000004">
      <c r="A156" s="73"/>
      <c r="D156" s="286"/>
      <c r="E156" s="263"/>
      <c r="F156" s="90" t="e">
        <f>E156/E161</f>
        <v>#DIV/0!</v>
      </c>
      <c r="G156" s="440"/>
      <c r="H156" s="441"/>
    </row>
    <row r="157" spans="1:8" x14ac:dyDescent="0.55000000000000004">
      <c r="A157" s="73"/>
      <c r="D157" s="286"/>
      <c r="E157" s="263"/>
      <c r="F157" s="90" t="e">
        <f>E157/E161</f>
        <v>#DIV/0!</v>
      </c>
      <c r="G157" s="440"/>
      <c r="H157" s="441"/>
    </row>
    <row r="158" spans="1:8" x14ac:dyDescent="0.55000000000000004">
      <c r="A158" s="73"/>
      <c r="D158" s="286"/>
      <c r="E158" s="263"/>
      <c r="F158" s="90" t="e">
        <f>E158/E161</f>
        <v>#DIV/0!</v>
      </c>
      <c r="G158" s="440"/>
      <c r="H158" s="441"/>
    </row>
    <row r="159" spans="1:8" x14ac:dyDescent="0.55000000000000004">
      <c r="A159" s="73"/>
      <c r="D159" s="286"/>
      <c r="E159" s="263"/>
      <c r="F159" s="90" t="e">
        <f>E159/E161</f>
        <v>#DIV/0!</v>
      </c>
      <c r="G159" s="440"/>
      <c r="H159" s="441"/>
    </row>
    <row r="160" spans="1:8" x14ac:dyDescent="0.55000000000000004">
      <c r="A160" s="73"/>
      <c r="D160" s="287"/>
      <c r="E160" s="269"/>
      <c r="F160" s="90" t="e">
        <f>E160/E161</f>
        <v>#DIV/0!</v>
      </c>
      <c r="G160" s="444"/>
      <c r="H160" s="445"/>
    </row>
    <row r="161" spans="1:11" x14ac:dyDescent="0.55000000000000004">
      <c r="A161" s="73"/>
      <c r="D161" s="163" t="s">
        <v>381</v>
      </c>
      <c r="E161" s="164">
        <f>SUM(E155:E160)</f>
        <v>0</v>
      </c>
      <c r="F161" s="91"/>
      <c r="G161" s="165" t="s">
        <v>380</v>
      </c>
      <c r="H161" s="291"/>
    </row>
    <row r="162" spans="1:11" x14ac:dyDescent="0.55000000000000004">
      <c r="A162" s="73"/>
      <c r="D162" s="163"/>
      <c r="E162" s="139"/>
      <c r="F162" s="91"/>
      <c r="G162" s="165"/>
      <c r="H162" s="166"/>
    </row>
    <row r="163" spans="1:11" x14ac:dyDescent="0.55000000000000004">
      <c r="A163" s="105"/>
      <c r="B163" s="43" t="s">
        <v>378</v>
      </c>
      <c r="C163" s="43" t="s">
        <v>382</v>
      </c>
      <c r="E163" s="91"/>
      <c r="F163" s="91"/>
      <c r="G163" s="91"/>
      <c r="H163" s="150"/>
      <c r="I163" s="178"/>
      <c r="J163" s="138"/>
    </row>
    <row r="164" spans="1:11" x14ac:dyDescent="0.55000000000000004">
      <c r="A164" s="105"/>
      <c r="C164" s="162" t="e">
        <f>IF(G60="Yes", "Complete Analysis", "N/A - Do Not Complete")</f>
        <v>#DIV/0!</v>
      </c>
      <c r="D164" s="286"/>
      <c r="E164" s="262"/>
      <c r="F164" s="90" t="e">
        <f>E164/$E$168</f>
        <v>#DIV/0!</v>
      </c>
      <c r="G164" s="440"/>
      <c r="H164" s="441"/>
      <c r="J164" s="138"/>
    </row>
    <row r="165" spans="1:11" x14ac:dyDescent="0.55000000000000004">
      <c r="A165" s="105"/>
      <c r="C165" s="162"/>
      <c r="D165" s="286"/>
      <c r="E165" s="262"/>
      <c r="F165" s="90" t="e">
        <f>E165/$E$168</f>
        <v>#DIV/0!</v>
      </c>
      <c r="G165" s="440"/>
      <c r="H165" s="441"/>
      <c r="J165" s="138"/>
    </row>
    <row r="166" spans="1:11" x14ac:dyDescent="0.55000000000000004">
      <c r="A166" s="105"/>
      <c r="D166" s="288"/>
      <c r="E166" s="262"/>
      <c r="F166" s="90" t="e">
        <f>E166/$E$168</f>
        <v>#DIV/0!</v>
      </c>
      <c r="G166" s="440"/>
      <c r="H166" s="441"/>
    </row>
    <row r="167" spans="1:11" x14ac:dyDescent="0.55000000000000004">
      <c r="A167" s="105"/>
      <c r="D167" s="287"/>
      <c r="E167" s="262"/>
      <c r="F167" s="90" t="e">
        <f>E167/$E$168</f>
        <v>#DIV/0!</v>
      </c>
      <c r="G167" s="444"/>
      <c r="H167" s="445"/>
    </row>
    <row r="168" spans="1:11" x14ac:dyDescent="0.55000000000000004">
      <c r="A168" s="105"/>
      <c r="D168" s="163" t="s">
        <v>383</v>
      </c>
      <c r="E168" s="167">
        <f>SUM(E164:E167)</f>
        <v>0</v>
      </c>
      <c r="F168" s="91"/>
      <c r="G168" s="165" t="s">
        <v>380</v>
      </c>
      <c r="H168" s="291"/>
    </row>
    <row r="169" spans="1:11" x14ac:dyDescent="0.55000000000000004">
      <c r="A169" s="105"/>
      <c r="E169" s="91"/>
      <c r="F169" s="91"/>
      <c r="G169" s="91"/>
      <c r="H169" s="150"/>
    </row>
    <row r="170" spans="1:11" x14ac:dyDescent="0.55000000000000004">
      <c r="A170" s="105"/>
      <c r="B170" s="43" t="s">
        <v>378</v>
      </c>
      <c r="C170" s="43" t="s">
        <v>384</v>
      </c>
      <c r="E170" s="91"/>
      <c r="F170" s="91"/>
      <c r="G170" s="91"/>
      <c r="H170" s="150"/>
      <c r="I170" s="178"/>
      <c r="J170" s="138"/>
    </row>
    <row r="171" spans="1:11" x14ac:dyDescent="0.55000000000000004">
      <c r="A171" s="105"/>
      <c r="C171" s="162" t="e">
        <f>IF(G81 ="Yes", "Complete Analysis", "N/A - Do Not Complete")</f>
        <v>#DIV/0!</v>
      </c>
      <c r="D171" s="286"/>
      <c r="E171" s="262"/>
      <c r="F171" s="90" t="e">
        <f>E171/$E$177</f>
        <v>#DIV/0!</v>
      </c>
      <c r="G171" s="440"/>
      <c r="H171" s="441"/>
      <c r="J171" s="131"/>
    </row>
    <row r="172" spans="1:11" x14ac:dyDescent="0.55000000000000004">
      <c r="A172" s="105"/>
      <c r="C172" s="162"/>
      <c r="D172" s="286"/>
      <c r="E172" s="262"/>
      <c r="F172" s="90" t="e">
        <f>E172/$E$177</f>
        <v>#DIV/0!</v>
      </c>
      <c r="G172" s="440"/>
      <c r="H172" s="441"/>
      <c r="K172" s="131"/>
    </row>
    <row r="173" spans="1:11" x14ac:dyDescent="0.55000000000000004">
      <c r="A173" s="105"/>
      <c r="D173" s="288"/>
      <c r="E173" s="262"/>
      <c r="F173" s="90" t="e">
        <f>E173/$E$177</f>
        <v>#DIV/0!</v>
      </c>
      <c r="G173" s="440"/>
      <c r="H173" s="441"/>
    </row>
    <row r="174" spans="1:11" x14ac:dyDescent="0.55000000000000004">
      <c r="A174" s="105"/>
      <c r="D174" s="288"/>
      <c r="E174" s="262"/>
      <c r="F174" s="90" t="e">
        <f t="shared" ref="F174:F175" si="4">E174/$E$177</f>
        <v>#DIV/0!</v>
      </c>
      <c r="G174" s="440"/>
      <c r="H174" s="441"/>
    </row>
    <row r="175" spans="1:11" x14ac:dyDescent="0.55000000000000004">
      <c r="A175" s="105"/>
      <c r="D175" s="288"/>
      <c r="E175" s="262"/>
      <c r="F175" s="90" t="e">
        <f t="shared" si="4"/>
        <v>#DIV/0!</v>
      </c>
      <c r="G175" s="440"/>
      <c r="H175" s="441"/>
    </row>
    <row r="176" spans="1:11" x14ac:dyDescent="0.55000000000000004">
      <c r="A176" s="105"/>
      <c r="D176" s="287"/>
      <c r="E176" s="262"/>
      <c r="F176" s="90" t="e">
        <f>E176/$E$177</f>
        <v>#DIV/0!</v>
      </c>
      <c r="G176" s="444"/>
      <c r="H176" s="445"/>
    </row>
    <row r="177" spans="1:11" x14ac:dyDescent="0.55000000000000004">
      <c r="A177" s="105"/>
      <c r="D177" s="163" t="s">
        <v>383</v>
      </c>
      <c r="E177" s="167">
        <f>SUM(E171:E176)</f>
        <v>0</v>
      </c>
      <c r="F177" s="91"/>
      <c r="G177" s="165" t="s">
        <v>380</v>
      </c>
      <c r="H177" s="291"/>
    </row>
    <row r="178" spans="1:11" x14ac:dyDescent="0.55000000000000004">
      <c r="A178" s="105"/>
      <c r="E178" s="91"/>
      <c r="F178" s="91"/>
      <c r="G178" s="91"/>
      <c r="H178" s="150"/>
    </row>
    <row r="179" spans="1:11" x14ac:dyDescent="0.55000000000000004">
      <c r="A179" s="105"/>
      <c r="B179" s="43" t="s">
        <v>378</v>
      </c>
      <c r="C179" s="43" t="s">
        <v>385</v>
      </c>
      <c r="E179" s="91"/>
      <c r="F179" s="91"/>
      <c r="G179" s="91"/>
      <c r="H179" s="150"/>
      <c r="J179" s="138"/>
    </row>
    <row r="180" spans="1:11" x14ac:dyDescent="0.55000000000000004">
      <c r="A180" s="105"/>
      <c r="C180" s="162" t="e">
        <f>IF(G102="Yes", "Complete Analysis", "N/A - Do Not Complete")</f>
        <v>#DIV/0!</v>
      </c>
      <c r="D180" s="286"/>
      <c r="E180" s="262"/>
      <c r="F180" s="90" t="e">
        <f>E180/$E$187</f>
        <v>#DIV/0!</v>
      </c>
      <c r="G180" s="440"/>
      <c r="H180" s="441"/>
      <c r="J180" s="131"/>
    </row>
    <row r="181" spans="1:11" x14ac:dyDescent="0.55000000000000004">
      <c r="A181" s="105"/>
      <c r="C181" s="162"/>
      <c r="D181" s="286"/>
      <c r="E181" s="262"/>
      <c r="F181" s="90" t="e">
        <f>E181/$E$187</f>
        <v>#DIV/0!</v>
      </c>
      <c r="G181" s="440"/>
      <c r="H181" s="441"/>
      <c r="K181" s="131"/>
    </row>
    <row r="182" spans="1:11" x14ac:dyDescent="0.55000000000000004">
      <c r="A182" s="105"/>
      <c r="D182" s="288"/>
      <c r="E182" s="262"/>
      <c r="F182" s="90" t="e">
        <f>E182/$E$187</f>
        <v>#DIV/0!</v>
      </c>
      <c r="G182" s="440"/>
      <c r="H182" s="441"/>
    </row>
    <row r="183" spans="1:11" x14ac:dyDescent="0.55000000000000004">
      <c r="A183" s="105"/>
      <c r="D183" s="288"/>
      <c r="E183" s="262"/>
      <c r="F183" s="90" t="e">
        <f t="shared" ref="F183:F185" si="5">E183/$E$187</f>
        <v>#DIV/0!</v>
      </c>
      <c r="G183" s="440"/>
      <c r="H183" s="441"/>
    </row>
    <row r="184" spans="1:11" x14ac:dyDescent="0.55000000000000004">
      <c r="A184" s="105"/>
      <c r="D184" s="288"/>
      <c r="E184" s="262"/>
      <c r="F184" s="90" t="e">
        <f t="shared" si="5"/>
        <v>#DIV/0!</v>
      </c>
      <c r="G184" s="440"/>
      <c r="H184" s="441"/>
    </row>
    <row r="185" spans="1:11" x14ac:dyDescent="0.55000000000000004">
      <c r="A185" s="105"/>
      <c r="D185" s="288"/>
      <c r="E185" s="262"/>
      <c r="F185" s="90" t="e">
        <f t="shared" si="5"/>
        <v>#DIV/0!</v>
      </c>
      <c r="G185" s="440"/>
      <c r="H185" s="441"/>
    </row>
    <row r="186" spans="1:11" x14ac:dyDescent="0.55000000000000004">
      <c r="A186" s="105"/>
      <c r="D186" s="287"/>
      <c r="E186" s="262"/>
      <c r="F186" s="90" t="e">
        <f>E186/$E$187</f>
        <v>#DIV/0!</v>
      </c>
      <c r="G186" s="444"/>
      <c r="H186" s="445"/>
    </row>
    <row r="187" spans="1:11" x14ac:dyDescent="0.55000000000000004">
      <c r="A187" s="105"/>
      <c r="D187" s="163" t="s">
        <v>383</v>
      </c>
      <c r="E187" s="167">
        <f>SUM(E180:E186)</f>
        <v>0</v>
      </c>
      <c r="F187" s="91"/>
      <c r="G187" s="165" t="s">
        <v>380</v>
      </c>
      <c r="H187" s="291"/>
    </row>
    <row r="188" spans="1:11" x14ac:dyDescent="0.55000000000000004">
      <c r="A188" s="105"/>
      <c r="E188" s="179"/>
      <c r="F188" s="91"/>
      <c r="G188" s="91"/>
      <c r="H188" s="150"/>
    </row>
    <row r="189" spans="1:11" x14ac:dyDescent="0.55000000000000004">
      <c r="A189" s="105"/>
      <c r="B189" s="43" t="s">
        <v>378</v>
      </c>
      <c r="C189" s="43" t="s">
        <v>386</v>
      </c>
      <c r="E189" s="91"/>
      <c r="F189" s="91"/>
      <c r="G189" s="91"/>
      <c r="H189" s="150"/>
      <c r="J189" s="138"/>
    </row>
    <row r="190" spans="1:11" x14ac:dyDescent="0.55000000000000004">
      <c r="A190" s="105"/>
      <c r="C190" s="162" t="e">
        <f>IF(G123="Yes", "Complete Analysis", "N/A - Do Not Complete")</f>
        <v>#DIV/0!</v>
      </c>
      <c r="D190" s="286"/>
      <c r="E190" s="262"/>
      <c r="F190" s="90" t="e">
        <f>E190/$E$196</f>
        <v>#DIV/0!</v>
      </c>
      <c r="G190" s="440"/>
      <c r="H190" s="441"/>
      <c r="J190" s="131"/>
    </row>
    <row r="191" spans="1:11" x14ac:dyDescent="0.55000000000000004">
      <c r="A191" s="105"/>
      <c r="C191" s="162"/>
      <c r="D191" s="286"/>
      <c r="E191" s="262"/>
      <c r="F191" s="90" t="e">
        <f>E191/$E$196</f>
        <v>#DIV/0!</v>
      </c>
      <c r="G191" s="440"/>
      <c r="H191" s="441"/>
      <c r="K191" s="131"/>
    </row>
    <row r="192" spans="1:11" x14ac:dyDescent="0.55000000000000004">
      <c r="A192" s="105"/>
      <c r="C192" s="162"/>
      <c r="D192" s="288"/>
      <c r="E192" s="262"/>
      <c r="F192" s="90" t="e">
        <f t="shared" ref="F192:F193" si="6">E192/$E$196</f>
        <v>#DIV/0!</v>
      </c>
      <c r="G192" s="440"/>
      <c r="H192" s="441"/>
      <c r="K192" s="131"/>
    </row>
    <row r="193" spans="1:11" x14ac:dyDescent="0.55000000000000004">
      <c r="A193" s="105"/>
      <c r="C193" s="162"/>
      <c r="D193" s="288"/>
      <c r="E193" s="262"/>
      <c r="F193" s="90" t="e">
        <f t="shared" si="6"/>
        <v>#DIV/0!</v>
      </c>
      <c r="G193" s="440"/>
      <c r="H193" s="441"/>
      <c r="K193" s="131"/>
    </row>
    <row r="194" spans="1:11" x14ac:dyDescent="0.55000000000000004">
      <c r="A194" s="105"/>
      <c r="D194" s="288"/>
      <c r="E194" s="262"/>
      <c r="F194" s="90" t="e">
        <f>E194/$E$196</f>
        <v>#DIV/0!</v>
      </c>
      <c r="G194" s="440"/>
      <c r="H194" s="441"/>
    </row>
    <row r="195" spans="1:11" x14ac:dyDescent="0.55000000000000004">
      <c r="A195" s="105"/>
      <c r="D195" s="287"/>
      <c r="E195" s="262"/>
      <c r="F195" s="90"/>
      <c r="G195" s="444"/>
      <c r="H195" s="445"/>
    </row>
    <row r="196" spans="1:11" x14ac:dyDescent="0.55000000000000004">
      <c r="A196" s="105"/>
      <c r="D196" s="163" t="s">
        <v>383</v>
      </c>
      <c r="E196" s="167">
        <f>SUM(E190:E195)</f>
        <v>0</v>
      </c>
      <c r="F196" s="91"/>
      <c r="G196" s="165" t="s">
        <v>380</v>
      </c>
      <c r="H196" s="291"/>
    </row>
    <row r="197" spans="1:11" x14ac:dyDescent="0.55000000000000004">
      <c r="A197" s="105"/>
      <c r="E197" s="91"/>
      <c r="F197" s="91"/>
      <c r="G197" s="91"/>
      <c r="H197" s="150"/>
    </row>
    <row r="198" spans="1:11" x14ac:dyDescent="0.55000000000000004">
      <c r="A198" s="105"/>
      <c r="B198" s="43" t="s">
        <v>378</v>
      </c>
      <c r="C198" s="43" t="s">
        <v>387</v>
      </c>
      <c r="E198" s="91"/>
      <c r="F198" s="91"/>
      <c r="G198" s="91"/>
      <c r="H198" s="150"/>
    </row>
    <row r="199" spans="1:11" x14ac:dyDescent="0.55000000000000004">
      <c r="A199" s="105"/>
      <c r="C199" s="162" t="e">
        <f>IF(H60="Yes", "Complete Analysis", "N/A - Do Not Complete")</f>
        <v>#DIV/0!</v>
      </c>
      <c r="D199" s="289"/>
      <c r="E199" s="262"/>
      <c r="F199" s="90" t="e">
        <f>E199/E201</f>
        <v>#DIV/0!</v>
      </c>
      <c r="G199" s="440"/>
      <c r="H199" s="441"/>
    </row>
    <row r="200" spans="1:11" x14ac:dyDescent="0.55000000000000004">
      <c r="A200" s="105"/>
      <c r="C200" s="162"/>
      <c r="D200" s="287"/>
      <c r="E200" s="270"/>
      <c r="F200" s="90" t="e">
        <f>E200/E201</f>
        <v>#DIV/0!</v>
      </c>
      <c r="G200" s="444"/>
      <c r="H200" s="445"/>
    </row>
    <row r="201" spans="1:11" x14ac:dyDescent="0.55000000000000004">
      <c r="A201" s="105"/>
      <c r="C201" s="162"/>
      <c r="D201" s="163" t="s">
        <v>388</v>
      </c>
      <c r="E201" s="167">
        <f>SUM(E199:E200)</f>
        <v>0</v>
      </c>
      <c r="F201" s="90"/>
      <c r="G201" s="165" t="s">
        <v>380</v>
      </c>
      <c r="H201" s="292"/>
    </row>
    <row r="202" spans="1:11" ht="14.7" thickBot="1" x14ac:dyDescent="0.6">
      <c r="A202" s="120"/>
      <c r="B202" s="95"/>
      <c r="C202" s="168"/>
      <c r="D202" s="169"/>
      <c r="E202" s="169"/>
      <c r="F202" s="170"/>
      <c r="G202" s="96"/>
      <c r="H202" s="171"/>
    </row>
    <row r="203" spans="1:11" ht="14.7" thickBot="1" x14ac:dyDescent="0.6">
      <c r="C203" s="162"/>
      <c r="E203" s="139"/>
      <c r="F203" s="91"/>
      <c r="G203" s="91"/>
      <c r="H203" s="91"/>
    </row>
    <row r="204" spans="1:11" ht="15.9" thickBot="1" x14ac:dyDescent="0.65">
      <c r="A204" s="403" t="s">
        <v>401</v>
      </c>
      <c r="B204" s="404"/>
      <c r="C204" s="404"/>
      <c r="D204" s="404"/>
      <c r="E204" s="404"/>
      <c r="F204" s="404"/>
      <c r="G204" s="404"/>
      <c r="H204" s="405"/>
    </row>
    <row r="205" spans="1:11" x14ac:dyDescent="0.55000000000000004">
      <c r="A205" s="73" t="s">
        <v>309</v>
      </c>
      <c r="B205" s="429" t="s">
        <v>390</v>
      </c>
      <c r="C205" s="429"/>
      <c r="D205" s="429"/>
      <c r="E205" s="429"/>
      <c r="F205" s="429"/>
      <c r="G205" s="429"/>
      <c r="H205" s="430"/>
    </row>
    <row r="206" spans="1:11" x14ac:dyDescent="0.55000000000000004">
      <c r="A206" s="73"/>
      <c r="B206" s="431"/>
      <c r="C206" s="431"/>
      <c r="D206" s="431"/>
      <c r="E206" s="431"/>
      <c r="F206" s="431"/>
      <c r="G206" s="431"/>
      <c r="H206" s="432"/>
    </row>
    <row r="207" spans="1:11" x14ac:dyDescent="0.55000000000000004">
      <c r="A207" s="105"/>
      <c r="H207" s="75"/>
    </row>
    <row r="208" spans="1:11" x14ac:dyDescent="0.55000000000000004">
      <c r="A208" s="73"/>
      <c r="B208" s="49" t="s">
        <v>275</v>
      </c>
      <c r="D208" s="417"/>
      <c r="E208" s="417"/>
      <c r="F208" s="417"/>
      <c r="G208" s="417"/>
      <c r="H208" s="418"/>
    </row>
    <row r="209" spans="1:8" x14ac:dyDescent="0.55000000000000004">
      <c r="A209" s="73"/>
      <c r="C209" s="77"/>
      <c r="D209" s="77"/>
      <c r="E209" s="77"/>
      <c r="F209" s="77"/>
      <c r="G209" s="77"/>
      <c r="H209" s="78"/>
    </row>
    <row r="210" spans="1:8" x14ac:dyDescent="0.55000000000000004">
      <c r="A210" s="105"/>
      <c r="E210" s="433" t="s">
        <v>346</v>
      </c>
      <c r="F210" s="433"/>
      <c r="G210" s="433"/>
      <c r="H210" s="434"/>
    </row>
    <row r="211" spans="1:8" x14ac:dyDescent="0.55000000000000004">
      <c r="A211" s="105"/>
      <c r="E211" s="79" t="s">
        <v>311</v>
      </c>
      <c r="F211" s="79" t="s">
        <v>311</v>
      </c>
      <c r="G211" s="79" t="s">
        <v>311</v>
      </c>
      <c r="H211" s="80" t="s">
        <v>311</v>
      </c>
    </row>
    <row r="212" spans="1:8" x14ac:dyDescent="0.55000000000000004">
      <c r="A212" s="105"/>
      <c r="B212" s="81" t="s">
        <v>402</v>
      </c>
      <c r="C212" s="180"/>
      <c r="D212" s="83"/>
      <c r="E212" s="82" t="s">
        <v>349</v>
      </c>
      <c r="F212" s="82" t="s">
        <v>350</v>
      </c>
      <c r="G212" s="82" t="s">
        <v>351</v>
      </c>
      <c r="H212" s="134" t="s">
        <v>352</v>
      </c>
    </row>
    <row r="213" spans="1:8" ht="22" customHeight="1" x14ac:dyDescent="0.55000000000000004">
      <c r="A213" s="105"/>
      <c r="B213" s="87" t="s">
        <v>354</v>
      </c>
      <c r="C213" s="79"/>
      <c r="D213" s="79"/>
      <c r="E213" s="79"/>
      <c r="F213" s="79"/>
      <c r="G213" s="79"/>
      <c r="H213" s="80"/>
    </row>
    <row r="214" spans="1:8" x14ac:dyDescent="0.55000000000000004">
      <c r="A214" s="105"/>
      <c r="B214" s="449"/>
      <c r="C214" s="449"/>
      <c r="D214" s="449"/>
      <c r="E214" s="271"/>
      <c r="F214" s="271"/>
      <c r="G214" s="273"/>
      <c r="H214" s="272"/>
    </row>
    <row r="215" spans="1:8" x14ac:dyDescent="0.55000000000000004">
      <c r="A215" s="105"/>
      <c r="B215" s="416"/>
      <c r="C215" s="416"/>
      <c r="D215" s="416"/>
      <c r="E215" s="273"/>
      <c r="F215" s="273"/>
      <c r="G215" s="273"/>
      <c r="H215" s="272"/>
    </row>
    <row r="216" spans="1:8" x14ac:dyDescent="0.55000000000000004">
      <c r="A216" s="105"/>
      <c r="B216" s="416"/>
      <c r="C216" s="416"/>
      <c r="D216" s="416"/>
      <c r="E216" s="273"/>
      <c r="F216" s="273"/>
      <c r="G216" s="273"/>
      <c r="H216" s="272"/>
    </row>
    <row r="217" spans="1:8" x14ac:dyDescent="0.55000000000000004">
      <c r="A217" s="105"/>
      <c r="B217" s="416"/>
      <c r="C217" s="416"/>
      <c r="D217" s="416"/>
      <c r="E217" s="273"/>
      <c r="F217" s="273"/>
      <c r="G217" s="273"/>
      <c r="H217" s="272"/>
    </row>
    <row r="218" spans="1:8" x14ac:dyDescent="0.55000000000000004">
      <c r="A218" s="105"/>
      <c r="B218" s="448"/>
      <c r="C218" s="448"/>
      <c r="D218" s="448"/>
      <c r="E218" s="273"/>
      <c r="F218" s="273"/>
      <c r="G218" s="383"/>
      <c r="H218" s="274"/>
    </row>
    <row r="219" spans="1:8" x14ac:dyDescent="0.55000000000000004">
      <c r="A219" s="105"/>
      <c r="B219" s="416"/>
      <c r="C219" s="416"/>
      <c r="D219" s="416"/>
      <c r="E219" s="273"/>
      <c r="F219" s="273"/>
      <c r="G219" s="273"/>
      <c r="H219" s="274"/>
    </row>
    <row r="220" spans="1:8" ht="22" customHeight="1" x14ac:dyDescent="0.55000000000000004">
      <c r="A220" s="105"/>
      <c r="B220" s="87" t="s">
        <v>355</v>
      </c>
      <c r="C220" s="112"/>
      <c r="D220" s="139"/>
      <c r="E220" s="139"/>
      <c r="F220" s="139"/>
      <c r="G220" s="140"/>
      <c r="H220" s="141"/>
    </row>
    <row r="221" spans="1:8" x14ac:dyDescent="0.55000000000000004">
      <c r="A221" s="105"/>
      <c r="B221" s="416"/>
      <c r="C221" s="416"/>
      <c r="D221" s="416"/>
      <c r="E221" s="273"/>
      <c r="F221" s="273"/>
      <c r="G221" s="273"/>
      <c r="H221" s="274"/>
    </row>
    <row r="222" spans="1:8" x14ac:dyDescent="0.55000000000000004">
      <c r="A222" s="105"/>
      <c r="B222" s="424"/>
      <c r="C222" s="439"/>
      <c r="D222" s="425"/>
      <c r="E222" s="273"/>
      <c r="F222" s="273"/>
      <c r="G222" s="273"/>
      <c r="H222" s="274"/>
    </row>
    <row r="223" spans="1:8" x14ac:dyDescent="0.55000000000000004">
      <c r="A223" s="105"/>
      <c r="B223" s="424"/>
      <c r="C223" s="439"/>
      <c r="D223" s="425"/>
      <c r="E223" s="273"/>
      <c r="F223" s="273"/>
      <c r="G223" s="273"/>
      <c r="H223" s="274"/>
    </row>
    <row r="224" spans="1:8" x14ac:dyDescent="0.55000000000000004">
      <c r="A224" s="105"/>
      <c r="B224" s="424"/>
      <c r="C224" s="439"/>
      <c r="D224" s="425"/>
      <c r="E224" s="273"/>
      <c r="F224" s="273"/>
      <c r="G224" s="273"/>
      <c r="H224" s="274"/>
    </row>
    <row r="225" spans="1:10" x14ac:dyDescent="0.55000000000000004">
      <c r="A225" s="105"/>
      <c r="B225" s="419" t="s">
        <v>288</v>
      </c>
      <c r="C225" s="420"/>
      <c r="D225" s="421"/>
      <c r="E225" s="273"/>
      <c r="F225" s="273"/>
      <c r="G225" s="273"/>
      <c r="H225" s="274"/>
    </row>
    <row r="226" spans="1:10" x14ac:dyDescent="0.55000000000000004">
      <c r="A226" s="105"/>
      <c r="B226" s="416"/>
      <c r="C226" s="416"/>
      <c r="D226" s="416"/>
      <c r="E226" s="273"/>
      <c r="F226" s="273"/>
      <c r="G226" s="273"/>
      <c r="H226" s="274"/>
    </row>
    <row r="227" spans="1:10" x14ac:dyDescent="0.55000000000000004">
      <c r="A227" s="105"/>
      <c r="B227" s="118"/>
      <c r="C227" s="118"/>
      <c r="D227" s="118"/>
      <c r="E227" s="119"/>
      <c r="F227" s="119"/>
      <c r="G227" s="119"/>
      <c r="H227" s="172"/>
    </row>
    <row r="228" spans="1:10" x14ac:dyDescent="0.55000000000000004">
      <c r="A228" s="73" t="s">
        <v>314</v>
      </c>
      <c r="B228" s="117" t="s">
        <v>315</v>
      </c>
      <c r="C228" s="118"/>
      <c r="D228" s="118"/>
      <c r="E228" s="119"/>
      <c r="F228" s="119"/>
      <c r="G228" s="119"/>
      <c r="H228" s="172"/>
      <c r="J228" s="138"/>
    </row>
    <row r="229" spans="1:10" x14ac:dyDescent="0.55000000000000004">
      <c r="A229" s="105"/>
      <c r="B229" s="414"/>
      <c r="C229" s="414"/>
      <c r="D229" s="414"/>
      <c r="E229" s="414"/>
      <c r="F229" s="414"/>
      <c r="G229" s="414"/>
      <c r="H229" s="415"/>
      <c r="J229" s="131"/>
    </row>
    <row r="230" spans="1:10" ht="43.15" customHeight="1" x14ac:dyDescent="0.55000000000000004">
      <c r="A230" s="105"/>
      <c r="B230" s="414"/>
      <c r="C230" s="414"/>
      <c r="D230" s="414"/>
      <c r="E230" s="414"/>
      <c r="F230" s="414"/>
      <c r="G230" s="414"/>
      <c r="H230" s="415"/>
      <c r="J230" s="138"/>
    </row>
    <row r="231" spans="1:10" ht="14.7" thickBot="1" x14ac:dyDescent="0.6">
      <c r="A231" s="120"/>
      <c r="B231" s="173"/>
      <c r="C231" s="174"/>
      <c r="D231" s="174"/>
      <c r="E231" s="174"/>
      <c r="F231" s="174"/>
      <c r="G231" s="174"/>
      <c r="H231" s="175"/>
    </row>
    <row r="232" spans="1:10" x14ac:dyDescent="0.55000000000000004">
      <c r="C232" s="162"/>
      <c r="E232" s="139"/>
      <c r="F232" s="91"/>
      <c r="G232" s="91"/>
      <c r="H232" s="91"/>
    </row>
  </sheetData>
  <sheetProtection algorithmName="SHA-512" hashValue="8eu/7/F6k5t+jF7JJau+Sc9QfdwLCJwS3VBdZL2qhH3MnMBNNgnW6fXjWyr9+oazpPBZrxZ9Ni5w0xZxziGVgw==" saltValue="XYw6kUWXHDwtja02v1YQzQ==" spinCount="100000" sheet="1" objects="1" scenarios="1" insertRows="0"/>
  <mergeCells count="114">
    <mergeCell ref="G184:H184"/>
    <mergeCell ref="G183:H183"/>
    <mergeCell ref="G182:H182"/>
    <mergeCell ref="D33:H35"/>
    <mergeCell ref="B75:C75"/>
    <mergeCell ref="B114:C114"/>
    <mergeCell ref="B115:C115"/>
    <mergeCell ref="B116:C116"/>
    <mergeCell ref="B117:C117"/>
    <mergeCell ref="G156:H156"/>
    <mergeCell ref="G148:H148"/>
    <mergeCell ref="G157:H157"/>
    <mergeCell ref="G158:H158"/>
    <mergeCell ref="G149:H149"/>
    <mergeCell ref="G150:H150"/>
    <mergeCell ref="G151:H151"/>
    <mergeCell ref="G155:H155"/>
    <mergeCell ref="B65:C65"/>
    <mergeCell ref="B66:C66"/>
    <mergeCell ref="B44:C44"/>
    <mergeCell ref="B45:C45"/>
    <mergeCell ref="B118:C118"/>
    <mergeCell ref="B46:C46"/>
    <mergeCell ref="B47:C47"/>
    <mergeCell ref="B67:C67"/>
    <mergeCell ref="B68:C68"/>
    <mergeCell ref="B95:C95"/>
    <mergeCell ref="B96:C96"/>
    <mergeCell ref="B107:C107"/>
    <mergeCell ref="B108:C108"/>
    <mergeCell ref="B64:C64"/>
    <mergeCell ref="B69:C69"/>
    <mergeCell ref="B71:C71"/>
    <mergeCell ref="B76:C76"/>
    <mergeCell ref="B85:C85"/>
    <mergeCell ref="B90:C90"/>
    <mergeCell ref="B92:C92"/>
    <mergeCell ref="B97:C97"/>
    <mergeCell ref="B106:C106"/>
    <mergeCell ref="B215:D215"/>
    <mergeCell ref="C127:H128"/>
    <mergeCell ref="B131:H133"/>
    <mergeCell ref="G146:H146"/>
    <mergeCell ref="G147:H147"/>
    <mergeCell ref="G167:H167"/>
    <mergeCell ref="G166:H166"/>
    <mergeCell ref="G165:H165"/>
    <mergeCell ref="G176:H176"/>
    <mergeCell ref="G175:H175"/>
    <mergeCell ref="G174:H174"/>
    <mergeCell ref="G173:H173"/>
    <mergeCell ref="G172:H172"/>
    <mergeCell ref="G159:H159"/>
    <mergeCell ref="G160:H160"/>
    <mergeCell ref="G164:H164"/>
    <mergeCell ref="G181:H181"/>
    <mergeCell ref="G195:H195"/>
    <mergeCell ref="B135:H139"/>
    <mergeCell ref="D141:H141"/>
    <mergeCell ref="G144:H144"/>
    <mergeCell ref="G191:H191"/>
    <mergeCell ref="G186:H186"/>
    <mergeCell ref="G185:H185"/>
    <mergeCell ref="B229:H230"/>
    <mergeCell ref="G171:H171"/>
    <mergeCell ref="G180:H180"/>
    <mergeCell ref="B219:D219"/>
    <mergeCell ref="B221:D221"/>
    <mergeCell ref="B216:D216"/>
    <mergeCell ref="B217:D217"/>
    <mergeCell ref="B218:D218"/>
    <mergeCell ref="A204:H204"/>
    <mergeCell ref="B205:H206"/>
    <mergeCell ref="D208:H208"/>
    <mergeCell ref="E210:H210"/>
    <mergeCell ref="B214:D214"/>
    <mergeCell ref="G190:H190"/>
    <mergeCell ref="B226:D226"/>
    <mergeCell ref="G199:H199"/>
    <mergeCell ref="G200:H200"/>
    <mergeCell ref="B222:D222"/>
    <mergeCell ref="B223:D223"/>
    <mergeCell ref="B224:D224"/>
    <mergeCell ref="B225:D225"/>
    <mergeCell ref="G194:H194"/>
    <mergeCell ref="G193:H193"/>
    <mergeCell ref="G192:H192"/>
    <mergeCell ref="B111:C111"/>
    <mergeCell ref="B113:C113"/>
    <mergeCell ref="B72:C72"/>
    <mergeCell ref="B73:C73"/>
    <mergeCell ref="B74:C74"/>
    <mergeCell ref="B86:C86"/>
    <mergeCell ref="B87:C87"/>
    <mergeCell ref="B88:C88"/>
    <mergeCell ref="B89:C89"/>
    <mergeCell ref="B93:C93"/>
    <mergeCell ref="B94:C94"/>
    <mergeCell ref="B109:C109"/>
    <mergeCell ref="B110:C110"/>
    <mergeCell ref="B17:E18"/>
    <mergeCell ref="B50:C50"/>
    <mergeCell ref="B55:C55"/>
    <mergeCell ref="B48:C48"/>
    <mergeCell ref="A28:H28"/>
    <mergeCell ref="B29:H30"/>
    <mergeCell ref="E37:H37"/>
    <mergeCell ref="B43:C43"/>
    <mergeCell ref="B52:C52"/>
    <mergeCell ref="B53:C53"/>
    <mergeCell ref="B54:C54"/>
    <mergeCell ref="B24:G24"/>
    <mergeCell ref="B25:G25"/>
    <mergeCell ref="B51:C51"/>
  </mergeCells>
  <conditionalFormatting sqref="A41">
    <cfRule type="expression" dxfId="194" priority="4">
      <formula>$F$17="no"</formula>
    </cfRule>
  </conditionalFormatting>
  <conditionalFormatting sqref="A28:H32 A33:D33 A34:C35 A36:H164 A165:G167 A168:H171 A172:G176 A177:H180 A181:G186 A187:H190 A191:G195 A196:H231">
    <cfRule type="expression" dxfId="193" priority="1">
      <formula>AND($F$11="no",$F$13="no",$F$15="no",$F$20="no")</formula>
    </cfRule>
  </conditionalFormatting>
  <conditionalFormatting sqref="A62:H64 A65:B68 D65:H68 A69:H71 A72:B75 D72:H75 A76:H85 A86:B89 D86:H89 A90:H92 A93:B96 D93:H96 A97:H106 A107:B110 D107:H110 A111:H113 A114:B117 D114:H117 A118:H124 A170:H171 A172:G176 A177:H180 A181:G186 A187:H190 A191:G195 A196:H196">
    <cfRule type="expression" dxfId="192" priority="5">
      <formula>$F$17="no"</formula>
    </cfRule>
  </conditionalFormatting>
  <conditionalFormatting sqref="B198">
    <cfRule type="expression" dxfId="191" priority="10">
      <formula>$F$20="no"</formula>
    </cfRule>
  </conditionalFormatting>
  <conditionalFormatting sqref="C163">
    <cfRule type="expression" dxfId="190" priority="3">
      <formula>$F$17="no"</formula>
    </cfRule>
  </conditionalFormatting>
  <conditionalFormatting sqref="C198">
    <cfRule type="expression" dxfId="189" priority="2">
      <formula>$F$17="no"</formula>
    </cfRule>
  </conditionalFormatting>
  <conditionalFormatting sqref="E43:E48 E50:E56 E58:E61 E71:E77 E79:E82 E92:E98 E100:E103 E113:E119 E121:E124 B145:H152 E221:E226">
    <cfRule type="expression" dxfId="188" priority="71">
      <formula>$F$11="no"</formula>
    </cfRule>
  </conditionalFormatting>
  <conditionalFormatting sqref="E64:E69">
    <cfRule type="expression" dxfId="187" priority="38">
      <formula>$F$11="no"</formula>
    </cfRule>
  </conditionalFormatting>
  <conditionalFormatting sqref="E85:E90">
    <cfRule type="expression" dxfId="186" priority="26">
      <formula>$F$11="no"</formula>
    </cfRule>
  </conditionalFormatting>
  <conditionalFormatting sqref="E106:E111">
    <cfRule type="expression" dxfId="185" priority="14">
      <formula>$F$11="no"</formula>
    </cfRule>
  </conditionalFormatting>
  <conditionalFormatting sqref="E214:E219">
    <cfRule type="expression" dxfId="184" priority="63">
      <formula>$F$11="no"</formula>
    </cfRule>
  </conditionalFormatting>
  <conditionalFormatting sqref="F43:F48 F50:F56 F58:F61 F71:F77 F79:F82 F92:F98 F100:F103 F113:F119 F121:F124 B154:H161 F221:F226">
    <cfRule type="expression" dxfId="183" priority="70">
      <formula>$F$13="no"</formula>
    </cfRule>
  </conditionalFormatting>
  <conditionalFormatting sqref="F64:F69">
    <cfRule type="expression" dxfId="182" priority="37">
      <formula>$F$13="no"</formula>
    </cfRule>
  </conditionalFormatting>
  <conditionalFormatting sqref="F85:F90">
    <cfRule type="expression" dxfId="181" priority="25">
      <formula>$F$13="no"</formula>
    </cfRule>
  </conditionalFormatting>
  <conditionalFormatting sqref="F106:F111">
    <cfRule type="expression" dxfId="180" priority="13">
      <formula>$F$13="no"</formula>
    </cfRule>
  </conditionalFormatting>
  <conditionalFormatting sqref="F214:F219">
    <cfRule type="expression" dxfId="179" priority="62">
      <formula>$F$13="no"</formula>
    </cfRule>
  </conditionalFormatting>
  <conditionalFormatting sqref="G43:G48 G50:G56 G58:G61 G64:G69 G71:G77 G79:G82 G85:G90 G92:G98 G100:G103 G106:G111 G113:G119 G121:G124 B163:H164 B165:G167 B168:H171 B172:G176 B177:H180 B181:G186 B187:H190 B191:G195 B196:H196 G214:G219 G221:G226">
    <cfRule type="expression" dxfId="178" priority="69">
      <formula>$F$15="no"</formula>
    </cfRule>
  </conditionalFormatting>
  <conditionalFormatting sqref="H43:H48 H50:H56 H58:H61 H71:H77 H79:H82 H92:H98 H100:H103 H113:H119 H121:H124 C198:H201 H221:H226">
    <cfRule type="expression" dxfId="177" priority="68">
      <formula>$F$20="no"</formula>
    </cfRule>
  </conditionalFormatting>
  <conditionalFormatting sqref="H64:H69">
    <cfRule type="expression" dxfId="176" priority="35">
      <formula>$F$20="no"</formula>
    </cfRule>
  </conditionalFormatting>
  <conditionalFormatting sqref="H85:H90">
    <cfRule type="expression" dxfId="175" priority="23">
      <formula>$F$20="no"</formula>
    </cfRule>
  </conditionalFormatting>
  <conditionalFormatting sqref="H106:H111">
    <cfRule type="expression" dxfId="174" priority="11">
      <formula>$F$20="no"</formula>
    </cfRule>
  </conditionalFormatting>
  <conditionalFormatting sqref="H214:H219">
    <cfRule type="expression" dxfId="173" priority="60">
      <formula>$F$20="no"</formula>
    </cfRule>
  </conditionalFormatting>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C00-000000000000}">
          <x14:formula1>
            <xm:f>'Yes or No'!$A:$A</xm:f>
          </x14:formula1>
          <xm:sqref>F11 F13 F15 F20 F17</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tabColor rgb="FF92D050"/>
  </sheetPr>
  <dimension ref="A1:K259"/>
  <sheetViews>
    <sheetView showGridLines="0" workbookViewId="0">
      <selection activeCell="B24" sqref="B24:G24"/>
    </sheetView>
  </sheetViews>
  <sheetFormatPr defaultColWidth="9.15625" defaultRowHeight="14.4" x14ac:dyDescent="0.55000000000000004"/>
  <cols>
    <col min="1" max="1" width="3" style="43" customWidth="1"/>
    <col min="2" max="2" width="13.578125" style="43" customWidth="1"/>
    <col min="3" max="3" width="42.41796875" style="43" customWidth="1"/>
    <col min="4" max="7" width="17.26171875" style="43" customWidth="1"/>
    <col min="8" max="8" width="22.68359375" style="43" customWidth="1"/>
    <col min="9" max="9" width="2.578125" style="43" customWidth="1"/>
    <col min="10" max="10" width="9.15625" style="43"/>
    <col min="11" max="11" width="13.68359375" style="43" bestFit="1" customWidth="1"/>
    <col min="12" max="16384" width="9.15625" style="43"/>
  </cols>
  <sheetData>
    <row r="1" spans="1:10" ht="18.75" customHeight="1" x14ac:dyDescent="0.7">
      <c r="A1" s="42" t="str">
        <f>'Cover and Instructions'!A1</f>
        <v>Georgia Families MHPAEA Parity</v>
      </c>
      <c r="H1" s="44" t="s">
        <v>59</v>
      </c>
    </row>
    <row r="2" spans="1:10" ht="25.8" x14ac:dyDescent="0.95">
      <c r="A2" s="45" t="s">
        <v>1</v>
      </c>
    </row>
    <row r="3" spans="1:10" ht="20.399999999999999" x14ac:dyDescent="0.75">
      <c r="A3" s="47" t="s">
        <v>403</v>
      </c>
    </row>
    <row r="5" spans="1:10" x14ac:dyDescent="0.55000000000000004">
      <c r="A5" s="49" t="s">
        <v>2</v>
      </c>
      <c r="C5" s="50" t="str">
        <f>'Cover and Instructions'!$D$4</f>
        <v>Amerigroup Community Care</v>
      </c>
      <c r="D5" s="50"/>
      <c r="E5" s="50"/>
      <c r="F5" s="50"/>
      <c r="G5" s="50"/>
    </row>
    <row r="6" spans="1:10" x14ac:dyDescent="0.55000000000000004">
      <c r="A6" s="49" t="s">
        <v>264</v>
      </c>
      <c r="C6" s="50" t="str">
        <f>'Cover and Instructions'!D5</f>
        <v>Title XIX Children</v>
      </c>
      <c r="D6" s="50"/>
      <c r="E6" s="50"/>
      <c r="F6" s="50"/>
      <c r="G6" s="50"/>
    </row>
    <row r="7" spans="1:10" ht="14.7" thickBot="1" x14ac:dyDescent="0.6"/>
    <row r="8" spans="1:10" x14ac:dyDescent="0.55000000000000004">
      <c r="A8" s="52" t="s">
        <v>265</v>
      </c>
      <c r="B8" s="53"/>
      <c r="C8" s="53"/>
      <c r="D8" s="53"/>
      <c r="E8" s="53"/>
      <c r="F8" s="53"/>
      <c r="G8" s="53"/>
      <c r="H8" s="54"/>
    </row>
    <row r="9" spans="1:10" ht="15" customHeight="1" x14ac:dyDescent="0.55000000000000004">
      <c r="A9" s="55" t="s">
        <v>266</v>
      </c>
      <c r="B9" s="126"/>
      <c r="C9" s="126"/>
      <c r="D9" s="126"/>
      <c r="E9" s="126"/>
      <c r="F9" s="126"/>
      <c r="G9" s="126"/>
      <c r="H9" s="127"/>
    </row>
    <row r="10" spans="1:10" x14ac:dyDescent="0.55000000000000004">
      <c r="A10" s="58"/>
      <c r="B10" s="59"/>
      <c r="C10" s="59"/>
      <c r="D10" s="59"/>
      <c r="E10" s="59"/>
      <c r="F10" s="59"/>
      <c r="G10" s="59"/>
      <c r="H10" s="60"/>
    </row>
    <row r="11" spans="1:10" x14ac:dyDescent="0.55000000000000004">
      <c r="A11" s="61" t="s">
        <v>267</v>
      </c>
      <c r="B11" s="62" t="s">
        <v>393</v>
      </c>
      <c r="C11" s="59"/>
      <c r="D11" s="59"/>
      <c r="E11" s="59"/>
      <c r="F11" s="128" t="s">
        <v>155</v>
      </c>
      <c r="G11" s="64" t="str">
        <f>IF(F11="yes","  Complete Section 1 and Section 2","")</f>
        <v/>
      </c>
      <c r="H11" s="60"/>
    </row>
    <row r="12" spans="1:10" ht="6" customHeight="1" x14ac:dyDescent="0.55000000000000004">
      <c r="A12" s="61"/>
      <c r="B12" s="62"/>
      <c r="C12" s="59"/>
      <c r="D12" s="59"/>
      <c r="E12" s="59"/>
      <c r="F12" s="59"/>
      <c r="G12" s="64"/>
      <c r="H12" s="60"/>
    </row>
    <row r="13" spans="1:10" x14ac:dyDescent="0.55000000000000004">
      <c r="A13" s="61" t="s">
        <v>269</v>
      </c>
      <c r="B13" s="62" t="s">
        <v>394</v>
      </c>
      <c r="C13" s="59"/>
      <c r="D13" s="59"/>
      <c r="E13" s="59"/>
      <c r="F13" s="128" t="s">
        <v>155</v>
      </c>
      <c r="G13" s="64" t="str">
        <f>IF(F13="yes","  Complete Section 1 and Section 2","")</f>
        <v/>
      </c>
      <c r="H13" s="60"/>
    </row>
    <row r="14" spans="1:10" ht="6" customHeight="1" x14ac:dyDescent="0.55000000000000004">
      <c r="A14" s="61"/>
      <c r="B14" s="62"/>
      <c r="C14" s="59"/>
      <c r="D14" s="59"/>
      <c r="E14" s="59"/>
      <c r="F14" s="59"/>
      <c r="G14" s="64"/>
      <c r="H14" s="60"/>
    </row>
    <row r="15" spans="1:10" x14ac:dyDescent="0.55000000000000004">
      <c r="A15" s="61" t="s">
        <v>335</v>
      </c>
      <c r="B15" s="62" t="s">
        <v>395</v>
      </c>
      <c r="C15" s="59"/>
      <c r="D15" s="59"/>
      <c r="E15" s="59"/>
      <c r="F15" s="63" t="s">
        <v>155</v>
      </c>
      <c r="G15" s="64" t="str">
        <f>IF(F15="yes","  Complete Section 1 and Section 2","")</f>
        <v/>
      </c>
      <c r="H15" s="60"/>
      <c r="J15" s="131"/>
    </row>
    <row r="16" spans="1:10" ht="6" customHeight="1" x14ac:dyDescent="0.55000000000000004">
      <c r="A16" s="61"/>
      <c r="B16" s="62"/>
      <c r="C16" s="59"/>
      <c r="D16" s="59"/>
      <c r="E16" s="59"/>
      <c r="F16" s="59"/>
      <c r="G16" s="64"/>
      <c r="H16" s="60"/>
      <c r="J16" s="49"/>
    </row>
    <row r="17" spans="1:10" x14ac:dyDescent="0.55000000000000004">
      <c r="A17" s="61" t="s">
        <v>337</v>
      </c>
      <c r="B17" s="426" t="s">
        <v>396</v>
      </c>
      <c r="C17" s="426"/>
      <c r="D17" s="426"/>
      <c r="E17" s="426"/>
      <c r="F17" s="128" t="s">
        <v>155</v>
      </c>
      <c r="G17" s="64" t="str">
        <f>IF(F17="yes","  Report each income level in separate tiers in Section 1 and Section 2","")</f>
        <v/>
      </c>
      <c r="H17" s="60"/>
      <c r="J17" s="49"/>
    </row>
    <row r="18" spans="1:10" x14ac:dyDescent="0.55000000000000004">
      <c r="A18" s="61"/>
      <c r="B18" s="426"/>
      <c r="C18" s="426"/>
      <c r="D18" s="426"/>
      <c r="E18" s="426"/>
      <c r="F18" s="59"/>
      <c r="G18" s="64"/>
      <c r="H18" s="60"/>
      <c r="J18" s="49"/>
    </row>
    <row r="19" spans="1:10" ht="6" customHeight="1" x14ac:dyDescent="0.55000000000000004">
      <c r="A19" s="61"/>
      <c r="B19" s="62"/>
      <c r="C19" s="59"/>
      <c r="D19" s="59"/>
      <c r="E19" s="59"/>
      <c r="F19" s="59"/>
      <c r="G19" s="64"/>
      <c r="H19" s="60"/>
      <c r="J19" s="49"/>
    </row>
    <row r="20" spans="1:10" x14ac:dyDescent="0.55000000000000004">
      <c r="A20" s="61" t="s">
        <v>339</v>
      </c>
      <c r="B20" s="62" t="s">
        <v>397</v>
      </c>
      <c r="C20" s="59"/>
      <c r="D20" s="59"/>
      <c r="E20" s="59"/>
      <c r="F20" s="128" t="s">
        <v>155</v>
      </c>
      <c r="G20" s="64" t="str">
        <f>IF(F20="yes","  Complete Section 1 and Section 2","")</f>
        <v/>
      </c>
      <c r="H20" s="60"/>
      <c r="J20" s="131"/>
    </row>
    <row r="21" spans="1:10" ht="6" customHeight="1" x14ac:dyDescent="0.55000000000000004">
      <c r="A21" s="61"/>
      <c r="B21" s="62"/>
      <c r="C21" s="59"/>
      <c r="D21" s="59"/>
      <c r="E21" s="59"/>
      <c r="F21" s="59"/>
      <c r="G21" s="64"/>
      <c r="H21" s="129"/>
    </row>
    <row r="22" spans="1:10" x14ac:dyDescent="0.55000000000000004">
      <c r="A22" s="61" t="s">
        <v>341</v>
      </c>
      <c r="B22" s="62"/>
      <c r="C22" s="59"/>
      <c r="D22" s="59"/>
      <c r="E22" s="59"/>
      <c r="F22" s="66"/>
      <c r="G22" s="64"/>
      <c r="H22" s="129"/>
    </row>
    <row r="23" spans="1:10" x14ac:dyDescent="0.55000000000000004">
      <c r="A23" s="61"/>
      <c r="B23" s="62" t="s">
        <v>342</v>
      </c>
      <c r="C23" s="59"/>
      <c r="D23" s="59"/>
      <c r="E23" s="59"/>
      <c r="F23" s="66"/>
      <c r="G23" s="64"/>
      <c r="H23" s="129"/>
    </row>
    <row r="24" spans="1:10" x14ac:dyDescent="0.55000000000000004">
      <c r="A24" s="61"/>
      <c r="B24" s="435"/>
      <c r="C24" s="435"/>
      <c r="D24" s="435"/>
      <c r="E24" s="435"/>
      <c r="F24" s="435"/>
      <c r="G24" s="435"/>
      <c r="H24" s="129"/>
      <c r="J24" s="131"/>
    </row>
    <row r="25" spans="1:10" x14ac:dyDescent="0.55000000000000004">
      <c r="A25" s="61"/>
      <c r="B25" s="436"/>
      <c r="C25" s="436"/>
      <c r="D25" s="436"/>
      <c r="E25" s="436"/>
      <c r="F25" s="436"/>
      <c r="G25" s="436"/>
      <c r="H25" s="129"/>
      <c r="J25" s="132"/>
    </row>
    <row r="26" spans="1:10" ht="14.7" thickBot="1" x14ac:dyDescent="0.6">
      <c r="A26" s="67"/>
      <c r="B26" s="68"/>
      <c r="C26" s="69"/>
      <c r="D26" s="69"/>
      <c r="E26" s="69"/>
      <c r="F26" s="69"/>
      <c r="G26" s="69"/>
      <c r="H26" s="133"/>
    </row>
    <row r="27" spans="1:10" ht="14.7" thickBot="1" x14ac:dyDescent="0.6"/>
    <row r="28" spans="1:10" ht="15.9" thickBot="1" x14ac:dyDescent="0.65">
      <c r="A28" s="403" t="s">
        <v>398</v>
      </c>
      <c r="B28" s="404"/>
      <c r="C28" s="404"/>
      <c r="D28" s="404"/>
      <c r="E28" s="404"/>
      <c r="F28" s="404"/>
      <c r="G28" s="404"/>
      <c r="H28" s="405"/>
    </row>
    <row r="29" spans="1:10" x14ac:dyDescent="0.55000000000000004">
      <c r="A29" s="73" t="s">
        <v>272</v>
      </c>
      <c r="B29" s="429" t="s">
        <v>344</v>
      </c>
      <c r="C29" s="429"/>
      <c r="D29" s="429"/>
      <c r="E29" s="429"/>
      <c r="F29" s="429"/>
      <c r="G29" s="429"/>
      <c r="H29" s="430"/>
    </row>
    <row r="30" spans="1:10" x14ac:dyDescent="0.55000000000000004">
      <c r="A30" s="73"/>
      <c r="B30" s="431"/>
      <c r="C30" s="431"/>
      <c r="D30" s="431"/>
      <c r="E30" s="431"/>
      <c r="F30" s="431"/>
      <c r="G30" s="431"/>
      <c r="H30" s="432"/>
    </row>
    <row r="31" spans="1:10" x14ac:dyDescent="0.55000000000000004">
      <c r="A31" s="73"/>
      <c r="B31" s="76" t="s">
        <v>274</v>
      </c>
      <c r="C31" s="77"/>
      <c r="D31" s="77"/>
      <c r="E31" s="77"/>
      <c r="F31" s="77"/>
      <c r="G31" s="77"/>
      <c r="H31" s="78"/>
    </row>
    <row r="32" spans="1:10" x14ac:dyDescent="0.55000000000000004">
      <c r="A32" s="73"/>
      <c r="C32" s="77"/>
      <c r="D32" s="77"/>
      <c r="E32" s="77"/>
      <c r="F32" s="77"/>
      <c r="G32" s="77"/>
      <c r="H32" s="78"/>
    </row>
    <row r="33" spans="1:11" x14ac:dyDescent="0.55000000000000004">
      <c r="A33" s="73"/>
      <c r="B33" s="49" t="s">
        <v>275</v>
      </c>
      <c r="D33" s="437" t="s">
        <v>345</v>
      </c>
      <c r="E33" s="437"/>
      <c r="F33" s="437"/>
      <c r="G33" s="437"/>
      <c r="H33" s="438"/>
      <c r="J33" s="131"/>
    </row>
    <row r="34" spans="1:11" ht="15" customHeight="1" x14ac:dyDescent="0.55000000000000004">
      <c r="A34" s="73"/>
      <c r="B34" s="49"/>
      <c r="D34" s="437"/>
      <c r="E34" s="437"/>
      <c r="F34" s="437"/>
      <c r="G34" s="437"/>
      <c r="H34" s="438"/>
      <c r="J34" s="131"/>
    </row>
    <row r="35" spans="1:11" x14ac:dyDescent="0.55000000000000004">
      <c r="A35" s="73"/>
      <c r="B35" s="49"/>
      <c r="D35" s="437"/>
      <c r="E35" s="437"/>
      <c r="F35" s="437"/>
      <c r="G35" s="437"/>
      <c r="H35" s="438"/>
    </row>
    <row r="36" spans="1:11" x14ac:dyDescent="0.55000000000000004">
      <c r="A36" s="73"/>
      <c r="C36" s="77"/>
      <c r="D36" s="77"/>
      <c r="E36" s="77"/>
      <c r="F36" s="77"/>
      <c r="G36" s="77"/>
      <c r="H36" s="78"/>
    </row>
    <row r="37" spans="1:11" ht="15" customHeight="1" x14ac:dyDescent="0.55000000000000004">
      <c r="A37" s="105"/>
      <c r="B37" s="77"/>
      <c r="C37" s="77"/>
      <c r="D37" s="77"/>
      <c r="E37" s="433" t="s">
        <v>346</v>
      </c>
      <c r="F37" s="433"/>
      <c r="G37" s="433"/>
      <c r="H37" s="434"/>
    </row>
    <row r="38" spans="1:11" x14ac:dyDescent="0.55000000000000004">
      <c r="A38" s="105"/>
      <c r="E38" s="79" t="s">
        <v>276</v>
      </c>
      <c r="F38" s="79" t="s">
        <v>276</v>
      </c>
      <c r="G38" s="79" t="s">
        <v>276</v>
      </c>
      <c r="H38" s="80" t="s">
        <v>276</v>
      </c>
    </row>
    <row r="39" spans="1:11" x14ac:dyDescent="0.55000000000000004">
      <c r="A39" s="105"/>
      <c r="B39" s="79"/>
      <c r="C39" s="79"/>
      <c r="D39" s="79" t="s">
        <v>399</v>
      </c>
      <c r="E39" s="79" t="s">
        <v>280</v>
      </c>
      <c r="F39" s="79" t="s">
        <v>280</v>
      </c>
      <c r="G39" s="79" t="s">
        <v>280</v>
      </c>
      <c r="H39" s="80" t="s">
        <v>280</v>
      </c>
      <c r="J39" s="176"/>
    </row>
    <row r="40" spans="1:11" x14ac:dyDescent="0.55000000000000004">
      <c r="A40" s="105"/>
      <c r="B40" s="81" t="s">
        <v>400</v>
      </c>
      <c r="C40" s="82"/>
      <c r="D40" s="82" t="s">
        <v>276</v>
      </c>
      <c r="E40" s="82" t="s">
        <v>349</v>
      </c>
      <c r="F40" s="82" t="s">
        <v>350</v>
      </c>
      <c r="G40" s="82" t="s">
        <v>351</v>
      </c>
      <c r="H40" s="134" t="s">
        <v>352</v>
      </c>
      <c r="J40" s="177"/>
    </row>
    <row r="41" spans="1:11" x14ac:dyDescent="0.55000000000000004">
      <c r="A41" s="136" t="s">
        <v>353</v>
      </c>
      <c r="B41" s="137"/>
      <c r="C41" s="79"/>
      <c r="D41" s="79"/>
      <c r="E41" s="79"/>
      <c r="F41" s="79"/>
      <c r="G41" s="79"/>
      <c r="H41" s="80"/>
      <c r="J41" s="177"/>
    </row>
    <row r="42" spans="1:11" ht="22" customHeight="1" x14ac:dyDescent="0.55000000000000004">
      <c r="A42" s="105"/>
      <c r="B42" s="87" t="s">
        <v>354</v>
      </c>
      <c r="C42" s="79"/>
      <c r="D42" s="79"/>
      <c r="E42" s="79"/>
      <c r="F42" s="79"/>
      <c r="G42" s="79"/>
      <c r="H42" s="80"/>
      <c r="K42" s="181"/>
    </row>
    <row r="43" spans="1:11" ht="15" customHeight="1" x14ac:dyDescent="0.55000000000000004">
      <c r="A43" s="105"/>
      <c r="B43" s="416"/>
      <c r="C43" s="416"/>
      <c r="D43" s="262"/>
      <c r="E43" s="263"/>
      <c r="F43" s="263"/>
      <c r="G43" s="264"/>
      <c r="H43" s="265"/>
    </row>
    <row r="44" spans="1:11" ht="15" customHeight="1" x14ac:dyDescent="0.55000000000000004">
      <c r="A44" s="105"/>
      <c r="B44" s="362"/>
      <c r="C44" s="363"/>
      <c r="D44" s="262"/>
      <c r="E44" s="263"/>
      <c r="F44" s="263"/>
      <c r="G44" s="264"/>
      <c r="H44" s="265"/>
    </row>
    <row r="45" spans="1:11" ht="15" customHeight="1" x14ac:dyDescent="0.55000000000000004">
      <c r="A45" s="105"/>
      <c r="B45" s="362"/>
      <c r="C45" s="363"/>
      <c r="D45" s="262"/>
      <c r="E45" s="263"/>
      <c r="F45" s="263"/>
      <c r="G45" s="264"/>
      <c r="H45" s="265"/>
    </row>
    <row r="46" spans="1:11" ht="15" customHeight="1" x14ac:dyDescent="0.55000000000000004">
      <c r="A46" s="105"/>
      <c r="B46" s="362"/>
      <c r="C46" s="363"/>
      <c r="D46" s="262"/>
      <c r="E46" s="263"/>
      <c r="F46" s="263"/>
      <c r="G46" s="264"/>
      <c r="H46" s="265"/>
    </row>
    <row r="47" spans="1:11" ht="15" customHeight="1" x14ac:dyDescent="0.55000000000000004">
      <c r="A47" s="105"/>
      <c r="B47" s="362"/>
      <c r="C47" s="363"/>
      <c r="D47" s="262"/>
      <c r="E47" s="263"/>
      <c r="F47" s="263"/>
      <c r="G47" s="264"/>
      <c r="H47" s="265"/>
    </row>
    <row r="48" spans="1:11" ht="15" customHeight="1" x14ac:dyDescent="0.55000000000000004">
      <c r="A48" s="105"/>
      <c r="B48" s="362"/>
      <c r="C48" s="363"/>
      <c r="D48" s="262"/>
      <c r="E48" s="263"/>
      <c r="F48" s="263"/>
      <c r="G48" s="264"/>
      <c r="H48" s="265"/>
    </row>
    <row r="49" spans="1:10" ht="15" customHeight="1" x14ac:dyDescent="0.55000000000000004">
      <c r="A49" s="105"/>
      <c r="B49" s="362"/>
      <c r="C49" s="363"/>
      <c r="D49" s="262"/>
      <c r="E49" s="263"/>
      <c r="F49" s="263"/>
      <c r="G49" s="264"/>
      <c r="H49" s="265"/>
    </row>
    <row r="50" spans="1:10" ht="15" customHeight="1" x14ac:dyDescent="0.55000000000000004">
      <c r="A50" s="105"/>
      <c r="B50" s="362"/>
      <c r="C50" s="363"/>
      <c r="D50" s="262"/>
      <c r="E50" s="263"/>
      <c r="F50" s="263"/>
      <c r="G50" s="264"/>
      <c r="H50" s="265"/>
    </row>
    <row r="51" spans="1:10" ht="15" customHeight="1" x14ac:dyDescent="0.55000000000000004">
      <c r="A51" s="105"/>
      <c r="B51" s="424"/>
      <c r="C51" s="425"/>
      <c r="D51" s="262"/>
      <c r="E51" s="263"/>
      <c r="F51" s="263"/>
      <c r="G51" s="264"/>
      <c r="H51" s="265"/>
    </row>
    <row r="52" spans="1:10" ht="15" customHeight="1" x14ac:dyDescent="0.55000000000000004">
      <c r="A52" s="105"/>
      <c r="B52" s="424"/>
      <c r="C52" s="425"/>
      <c r="D52" s="262"/>
      <c r="E52" s="263"/>
      <c r="F52" s="263"/>
      <c r="G52" s="264"/>
      <c r="H52" s="265"/>
    </row>
    <row r="53" spans="1:10" ht="15" customHeight="1" x14ac:dyDescent="0.55000000000000004">
      <c r="A53" s="105"/>
      <c r="B53" s="424"/>
      <c r="C53" s="425"/>
      <c r="D53" s="262"/>
      <c r="E53" s="263"/>
      <c r="F53" s="263"/>
      <c r="G53" s="264"/>
      <c r="H53" s="265"/>
    </row>
    <row r="54" spans="1:10" ht="15" customHeight="1" x14ac:dyDescent="0.55000000000000004">
      <c r="A54" s="105"/>
      <c r="B54" s="419"/>
      <c r="C54" s="421"/>
      <c r="D54" s="262"/>
      <c r="E54" s="263"/>
      <c r="F54" s="263"/>
      <c r="G54" s="264"/>
      <c r="H54" s="265"/>
    </row>
    <row r="55" spans="1:10" x14ac:dyDescent="0.55000000000000004">
      <c r="A55" s="105"/>
      <c r="B55" s="416"/>
      <c r="C55" s="416"/>
      <c r="D55" s="263"/>
      <c r="E55" s="263"/>
      <c r="F55" s="263"/>
      <c r="G55" s="266"/>
      <c r="H55" s="267"/>
    </row>
    <row r="56" spans="1:10" ht="22" customHeight="1" x14ac:dyDescent="0.55000000000000004">
      <c r="A56" s="105"/>
      <c r="B56" s="87" t="s">
        <v>355</v>
      </c>
      <c r="C56" s="112"/>
      <c r="D56" s="139"/>
      <c r="E56" s="139"/>
      <c r="F56" s="139"/>
      <c r="G56" s="140"/>
      <c r="H56" s="141"/>
      <c r="J56" s="177"/>
    </row>
    <row r="57" spans="1:10" x14ac:dyDescent="0.55000000000000004">
      <c r="A57" s="105"/>
      <c r="B57" s="416"/>
      <c r="C57" s="416"/>
      <c r="D57" s="263"/>
      <c r="E57" s="263"/>
      <c r="F57" s="263"/>
      <c r="G57" s="266"/>
      <c r="H57" s="267"/>
    </row>
    <row r="58" spans="1:10" x14ac:dyDescent="0.55000000000000004">
      <c r="A58" s="105"/>
      <c r="B58" s="362"/>
      <c r="C58" s="363"/>
      <c r="D58" s="263"/>
      <c r="E58" s="263"/>
      <c r="F58" s="263"/>
      <c r="G58" s="266"/>
      <c r="H58" s="267"/>
    </row>
    <row r="59" spans="1:10" x14ac:dyDescent="0.55000000000000004">
      <c r="A59" s="105"/>
      <c r="B59" s="362"/>
      <c r="C59" s="363"/>
      <c r="D59" s="263"/>
      <c r="E59" s="263"/>
      <c r="F59" s="263"/>
      <c r="G59" s="266"/>
      <c r="H59" s="267"/>
    </row>
    <row r="60" spans="1:10" x14ac:dyDescent="0.55000000000000004">
      <c r="A60" s="105"/>
      <c r="B60" s="362"/>
      <c r="C60" s="363"/>
      <c r="D60" s="263"/>
      <c r="E60" s="263"/>
      <c r="F60" s="263"/>
      <c r="G60" s="266"/>
      <c r="H60" s="267"/>
    </row>
    <row r="61" spans="1:10" x14ac:dyDescent="0.55000000000000004">
      <c r="A61" s="105"/>
      <c r="B61" s="362"/>
      <c r="C61" s="363"/>
      <c r="D61" s="263"/>
      <c r="E61" s="263"/>
      <c r="F61" s="263"/>
      <c r="G61" s="266"/>
      <c r="H61" s="267"/>
    </row>
    <row r="62" spans="1:10" x14ac:dyDescent="0.55000000000000004">
      <c r="A62" s="105"/>
      <c r="B62" s="362"/>
      <c r="C62" s="363"/>
      <c r="D62" s="263"/>
      <c r="E62" s="263"/>
      <c r="F62" s="263"/>
      <c r="G62" s="266"/>
      <c r="H62" s="267"/>
    </row>
    <row r="63" spans="1:10" x14ac:dyDescent="0.55000000000000004">
      <c r="A63" s="105"/>
      <c r="B63" s="424"/>
      <c r="C63" s="425"/>
      <c r="D63" s="263"/>
      <c r="E63" s="263"/>
      <c r="F63" s="263"/>
      <c r="G63" s="266"/>
      <c r="H63" s="267"/>
    </row>
    <row r="64" spans="1:10" x14ac:dyDescent="0.55000000000000004">
      <c r="A64" s="105"/>
      <c r="B64" s="424"/>
      <c r="C64" s="425"/>
      <c r="D64" s="263"/>
      <c r="E64" s="263"/>
      <c r="F64" s="263"/>
      <c r="G64" s="266"/>
      <c r="H64" s="267"/>
    </row>
    <row r="65" spans="1:10" x14ac:dyDescent="0.55000000000000004">
      <c r="A65" s="105"/>
      <c r="B65" s="424"/>
      <c r="C65" s="425"/>
      <c r="D65" s="263"/>
      <c r="E65" s="263"/>
      <c r="F65" s="263"/>
      <c r="G65" s="266"/>
      <c r="H65" s="267"/>
    </row>
    <row r="66" spans="1:10" x14ac:dyDescent="0.55000000000000004">
      <c r="A66" s="105"/>
      <c r="B66" s="419" t="s">
        <v>288</v>
      </c>
      <c r="C66" s="421"/>
      <c r="D66" s="263"/>
      <c r="E66" s="263"/>
      <c r="F66" s="263"/>
      <c r="G66" s="266"/>
      <c r="H66" s="267"/>
    </row>
    <row r="67" spans="1:10" x14ac:dyDescent="0.55000000000000004">
      <c r="A67" s="105"/>
      <c r="B67" s="416"/>
      <c r="C67" s="416"/>
      <c r="D67" s="263"/>
      <c r="E67" s="263"/>
      <c r="F67" s="263"/>
      <c r="G67" s="266"/>
      <c r="H67" s="267"/>
    </row>
    <row r="68" spans="1:10" x14ac:dyDescent="0.55000000000000004">
      <c r="A68" s="105"/>
      <c r="B68" s="142"/>
      <c r="C68" s="119"/>
      <c r="D68" s="143">
        <f>SUM(D43:D67)</f>
        <v>0</v>
      </c>
      <c r="E68" s="144">
        <f>SUM(E43:E67)</f>
        <v>0</v>
      </c>
      <c r="F68" s="144">
        <f>SUM(F43:F67)</f>
        <v>0</v>
      </c>
      <c r="G68" s="143">
        <f>SUM(G43:G67)</f>
        <v>0</v>
      </c>
      <c r="H68" s="145">
        <f>SUM(H43:H67)</f>
        <v>0</v>
      </c>
    </row>
    <row r="69" spans="1:10" x14ac:dyDescent="0.55000000000000004">
      <c r="A69" s="73" t="s">
        <v>301</v>
      </c>
      <c r="B69" s="49" t="s">
        <v>356</v>
      </c>
      <c r="C69" s="119"/>
      <c r="D69" s="146"/>
      <c r="E69" s="146"/>
      <c r="F69" s="146"/>
      <c r="G69" s="140"/>
      <c r="H69" s="141"/>
    </row>
    <row r="70" spans="1:10" x14ac:dyDescent="0.55000000000000004">
      <c r="A70" s="105"/>
      <c r="C70" s="43" t="s">
        <v>357</v>
      </c>
      <c r="D70" s="143">
        <f>D68</f>
        <v>0</v>
      </c>
      <c r="E70" s="144">
        <f t="shared" ref="E70:H70" si="0">E68</f>
        <v>0</v>
      </c>
      <c r="F70" s="144">
        <f t="shared" si="0"/>
        <v>0</v>
      </c>
      <c r="G70" s="143">
        <f t="shared" si="0"/>
        <v>0</v>
      </c>
      <c r="H70" s="149">
        <f t="shared" si="0"/>
        <v>0</v>
      </c>
    </row>
    <row r="71" spans="1:10" x14ac:dyDescent="0.55000000000000004">
      <c r="A71" s="105"/>
      <c r="C71" s="43" t="s">
        <v>358</v>
      </c>
      <c r="E71" s="301" t="e">
        <f>E70/D70</f>
        <v>#DIV/0!</v>
      </c>
      <c r="F71" s="301" t="e">
        <f>F70/D70</f>
        <v>#DIV/0!</v>
      </c>
      <c r="G71" s="301" t="e">
        <f>G70/D70</f>
        <v>#DIV/0!</v>
      </c>
      <c r="H71" s="302" t="e">
        <f>H70/D70</f>
        <v>#DIV/0!</v>
      </c>
    </row>
    <row r="72" spans="1:10" x14ac:dyDescent="0.55000000000000004">
      <c r="A72" s="105"/>
      <c r="C72" s="43" t="s">
        <v>359</v>
      </c>
      <c r="E72" s="91" t="e">
        <f>IF(E71&gt;=(2/3),"Yes","No")</f>
        <v>#DIV/0!</v>
      </c>
      <c r="F72" s="91" t="e">
        <f>IF(F71&gt;=(2/3),"Yes","No")</f>
        <v>#DIV/0!</v>
      </c>
      <c r="G72" s="91" t="e">
        <f>IF(G71&gt;=(2/3),"Yes","No")</f>
        <v>#DIV/0!</v>
      </c>
      <c r="H72" s="150" t="e">
        <f>IF(H71&gt;=(2/3),"Yes","No")</f>
        <v>#DIV/0!</v>
      </c>
    </row>
    <row r="73" spans="1:10" x14ac:dyDescent="0.55000000000000004">
      <c r="A73" s="105"/>
      <c r="B73" s="83"/>
      <c r="C73" s="83"/>
      <c r="D73" s="83"/>
      <c r="E73" s="151" t="e">
        <f>IF(E72="No", "Note A", "Note B")</f>
        <v>#DIV/0!</v>
      </c>
      <c r="F73" s="151" t="e">
        <f>IF(F72="No", "Note A", "Note B")</f>
        <v>#DIV/0!</v>
      </c>
      <c r="G73" s="151" t="e">
        <f>IF(G72="No", "Note A", "Note B")</f>
        <v>#DIV/0!</v>
      </c>
      <c r="H73" s="152" t="e">
        <f>IF(H72="No", "Note A", "Note B")</f>
        <v>#DIV/0!</v>
      </c>
    </row>
    <row r="74" spans="1:10" x14ac:dyDescent="0.55000000000000004">
      <c r="A74" s="136" t="s">
        <v>360</v>
      </c>
      <c r="D74" s="153"/>
      <c r="E74" s="153"/>
      <c r="F74" s="153"/>
      <c r="G74" s="153"/>
      <c r="H74" s="75"/>
    </row>
    <row r="75" spans="1:10" x14ac:dyDescent="0.55000000000000004">
      <c r="A75" s="105"/>
      <c r="B75" s="87" t="s">
        <v>354</v>
      </c>
      <c r="C75" s="79"/>
      <c r="D75" s="79"/>
      <c r="E75" s="79"/>
      <c r="F75" s="79"/>
      <c r="G75" s="79"/>
      <c r="H75" s="80"/>
      <c r="J75" s="138"/>
    </row>
    <row r="76" spans="1:10" x14ac:dyDescent="0.55000000000000004">
      <c r="A76" s="105"/>
      <c r="B76" s="416"/>
      <c r="C76" s="416"/>
      <c r="D76" s="262"/>
      <c r="E76" s="263"/>
      <c r="F76" s="263"/>
      <c r="G76" s="264"/>
      <c r="H76" s="265"/>
      <c r="J76" s="131"/>
    </row>
    <row r="77" spans="1:10" x14ac:dyDescent="0.55000000000000004">
      <c r="A77" s="105"/>
      <c r="B77" s="424"/>
      <c r="C77" s="425"/>
      <c r="D77" s="262"/>
      <c r="E77" s="263"/>
      <c r="F77" s="263"/>
      <c r="G77" s="264"/>
      <c r="H77" s="265"/>
      <c r="J77" s="131"/>
    </row>
    <row r="78" spans="1:10" x14ac:dyDescent="0.55000000000000004">
      <c r="A78" s="105"/>
      <c r="B78" s="424"/>
      <c r="C78" s="425"/>
      <c r="D78" s="262"/>
      <c r="E78" s="263"/>
      <c r="F78" s="263"/>
      <c r="G78" s="264"/>
      <c r="H78" s="265"/>
      <c r="J78" s="131"/>
    </row>
    <row r="79" spans="1:10" x14ac:dyDescent="0.55000000000000004">
      <c r="A79" s="105"/>
      <c r="B79" s="424"/>
      <c r="C79" s="425"/>
      <c r="D79" s="262"/>
      <c r="E79" s="263"/>
      <c r="F79" s="263"/>
      <c r="G79" s="264"/>
      <c r="H79" s="265"/>
      <c r="J79" s="131"/>
    </row>
    <row r="80" spans="1:10" x14ac:dyDescent="0.55000000000000004">
      <c r="A80" s="105"/>
      <c r="B80" s="419" t="s">
        <v>288</v>
      </c>
      <c r="C80" s="421"/>
      <c r="D80" s="262"/>
      <c r="E80" s="263"/>
      <c r="F80" s="263"/>
      <c r="G80" s="264"/>
      <c r="H80" s="265"/>
      <c r="J80" s="131"/>
    </row>
    <row r="81" spans="1:8" x14ac:dyDescent="0.55000000000000004">
      <c r="A81" s="105"/>
      <c r="B81" s="416"/>
      <c r="C81" s="416"/>
      <c r="D81" s="263"/>
      <c r="E81" s="263"/>
      <c r="F81" s="263"/>
      <c r="G81" s="266"/>
      <c r="H81" s="267"/>
    </row>
    <row r="82" spans="1:8" x14ac:dyDescent="0.55000000000000004">
      <c r="A82" s="105"/>
      <c r="B82" s="87" t="s">
        <v>355</v>
      </c>
      <c r="C82" s="112"/>
      <c r="D82" s="139"/>
      <c r="E82" s="139"/>
      <c r="F82" s="139"/>
      <c r="G82" s="140"/>
      <c r="H82" s="141"/>
    </row>
    <row r="83" spans="1:8" x14ac:dyDescent="0.55000000000000004">
      <c r="A83" s="105"/>
      <c r="B83" s="416"/>
      <c r="C83" s="416"/>
      <c r="D83" s="263"/>
      <c r="E83" s="263"/>
      <c r="F83" s="263"/>
      <c r="G83" s="266"/>
      <c r="H83" s="267"/>
    </row>
    <row r="84" spans="1:8" x14ac:dyDescent="0.55000000000000004">
      <c r="A84" s="105"/>
      <c r="B84" s="424"/>
      <c r="C84" s="425"/>
      <c r="D84" s="263"/>
      <c r="E84" s="263"/>
      <c r="F84" s="263"/>
      <c r="G84" s="266"/>
      <c r="H84" s="267"/>
    </row>
    <row r="85" spans="1:8" x14ac:dyDescent="0.55000000000000004">
      <c r="A85" s="105"/>
      <c r="B85" s="424"/>
      <c r="C85" s="425"/>
      <c r="D85" s="263"/>
      <c r="E85" s="263"/>
      <c r="F85" s="263"/>
      <c r="G85" s="266"/>
      <c r="H85" s="267"/>
    </row>
    <row r="86" spans="1:8" x14ac:dyDescent="0.55000000000000004">
      <c r="A86" s="105"/>
      <c r="B86" s="424"/>
      <c r="C86" s="425"/>
      <c r="D86" s="263"/>
      <c r="E86" s="263"/>
      <c r="F86" s="263"/>
      <c r="G86" s="266"/>
      <c r="H86" s="267"/>
    </row>
    <row r="87" spans="1:8" x14ac:dyDescent="0.55000000000000004">
      <c r="A87" s="105"/>
      <c r="B87" s="419" t="s">
        <v>288</v>
      </c>
      <c r="C87" s="421"/>
      <c r="D87" s="263"/>
      <c r="E87" s="263"/>
      <c r="F87" s="263"/>
      <c r="G87" s="266"/>
      <c r="H87" s="267"/>
    </row>
    <row r="88" spans="1:8" x14ac:dyDescent="0.55000000000000004">
      <c r="A88" s="105"/>
      <c r="B88" s="416"/>
      <c r="C88" s="416"/>
      <c r="D88" s="263"/>
      <c r="E88" s="263"/>
      <c r="F88" s="263"/>
      <c r="G88" s="266"/>
      <c r="H88" s="267"/>
    </row>
    <row r="89" spans="1:8" x14ac:dyDescent="0.55000000000000004">
      <c r="A89" s="105"/>
      <c r="B89" s="142"/>
      <c r="C89" s="119"/>
      <c r="D89" s="143">
        <f>SUM(D76:D88)</f>
        <v>0</v>
      </c>
      <c r="E89" s="144">
        <f>SUM(E76:E88)</f>
        <v>0</v>
      </c>
      <c r="F89" s="144">
        <f>SUM(F76:F88)</f>
        <v>0</v>
      </c>
      <c r="G89" s="143">
        <f>SUM(G76:G88)</f>
        <v>0</v>
      </c>
      <c r="H89" s="145">
        <f>SUM(H76:H88)</f>
        <v>0</v>
      </c>
    </row>
    <row r="90" spans="1:8" x14ac:dyDescent="0.55000000000000004">
      <c r="A90" s="73" t="s">
        <v>301</v>
      </c>
      <c r="B90" s="49" t="s">
        <v>356</v>
      </c>
      <c r="C90" s="119"/>
      <c r="D90" s="146"/>
      <c r="E90" s="146"/>
      <c r="F90" s="146"/>
      <c r="G90" s="140"/>
      <c r="H90" s="141"/>
    </row>
    <row r="91" spans="1:8" x14ac:dyDescent="0.55000000000000004">
      <c r="A91" s="105"/>
      <c r="C91" s="43" t="s">
        <v>357</v>
      </c>
      <c r="D91" s="143">
        <f>D89</f>
        <v>0</v>
      </c>
      <c r="E91" s="144">
        <f t="shared" ref="E91:H91" si="1">E89</f>
        <v>0</v>
      </c>
      <c r="F91" s="144">
        <f t="shared" si="1"/>
        <v>0</v>
      </c>
      <c r="G91" s="143">
        <f t="shared" si="1"/>
        <v>0</v>
      </c>
      <c r="H91" s="149">
        <f t="shared" si="1"/>
        <v>0</v>
      </c>
    </row>
    <row r="92" spans="1:8" x14ac:dyDescent="0.55000000000000004">
      <c r="A92" s="105"/>
      <c r="C92" s="43" t="s">
        <v>358</v>
      </c>
      <c r="E92" s="301" t="e">
        <f>E91/D91</f>
        <v>#DIV/0!</v>
      </c>
      <c r="F92" s="301" t="e">
        <f>F91/D91</f>
        <v>#DIV/0!</v>
      </c>
      <c r="G92" s="301" t="e">
        <f>G91/D91</f>
        <v>#DIV/0!</v>
      </c>
      <c r="H92" s="302" t="e">
        <f>H91/D91</f>
        <v>#DIV/0!</v>
      </c>
    </row>
    <row r="93" spans="1:8" x14ac:dyDescent="0.55000000000000004">
      <c r="A93" s="105"/>
      <c r="C93" s="43" t="s">
        <v>359</v>
      </c>
      <c r="E93" s="91" t="e">
        <f>IF(E92&gt;=(2/3),"Yes","No")</f>
        <v>#DIV/0!</v>
      </c>
      <c r="F93" s="91" t="e">
        <f>IF(F92&gt;=(2/3),"Yes","No")</f>
        <v>#DIV/0!</v>
      </c>
      <c r="G93" s="91" t="e">
        <f>IF(G92&gt;=(2/3),"Yes","No")</f>
        <v>#DIV/0!</v>
      </c>
      <c r="H93" s="150" t="e">
        <f>IF(H92&gt;=(2/3),"Yes","No")</f>
        <v>#DIV/0!</v>
      </c>
    </row>
    <row r="94" spans="1:8" x14ac:dyDescent="0.55000000000000004">
      <c r="A94" s="105"/>
      <c r="B94" s="83"/>
      <c r="C94" s="83"/>
      <c r="D94" s="83"/>
      <c r="E94" s="151" t="e">
        <f>IF(E93="No", "Note A", "Note B")</f>
        <v>#DIV/0!</v>
      </c>
      <c r="F94" s="151" t="e">
        <f>IF(F93="No", "Note A", "Note B")</f>
        <v>#DIV/0!</v>
      </c>
      <c r="G94" s="151" t="e">
        <f>IF(G93="No", "Note A", "Note B")</f>
        <v>#DIV/0!</v>
      </c>
      <c r="H94" s="152" t="e">
        <f>IF(H93="No", "Note A", "Note B")</f>
        <v>#DIV/0!</v>
      </c>
    </row>
    <row r="95" spans="1:8" x14ac:dyDescent="0.55000000000000004">
      <c r="A95" s="136" t="s">
        <v>361</v>
      </c>
      <c r="D95" s="153"/>
      <c r="E95" s="153"/>
      <c r="F95" s="153"/>
      <c r="G95" s="153"/>
      <c r="H95" s="75"/>
    </row>
    <row r="96" spans="1:8" x14ac:dyDescent="0.55000000000000004">
      <c r="A96" s="105"/>
      <c r="B96" s="87" t="s">
        <v>354</v>
      </c>
      <c r="C96" s="79"/>
      <c r="D96" s="79"/>
      <c r="E96" s="79"/>
      <c r="F96" s="79"/>
      <c r="G96" s="79"/>
      <c r="H96" s="80"/>
    </row>
    <row r="97" spans="1:10" x14ac:dyDescent="0.55000000000000004">
      <c r="A97" s="105"/>
      <c r="B97" s="416"/>
      <c r="C97" s="416"/>
      <c r="D97" s="262"/>
      <c r="E97" s="263"/>
      <c r="F97" s="263"/>
      <c r="G97" s="264"/>
      <c r="H97" s="265"/>
      <c r="J97" s="138"/>
    </row>
    <row r="98" spans="1:10" x14ac:dyDescent="0.55000000000000004">
      <c r="A98" s="105"/>
      <c r="B98" s="424"/>
      <c r="C98" s="425"/>
      <c r="D98" s="262"/>
      <c r="E98" s="263"/>
      <c r="F98" s="263"/>
      <c r="G98" s="264"/>
      <c r="H98" s="265"/>
      <c r="J98" s="138"/>
    </row>
    <row r="99" spans="1:10" x14ac:dyDescent="0.55000000000000004">
      <c r="A99" s="105"/>
      <c r="B99" s="424"/>
      <c r="C99" s="425"/>
      <c r="D99" s="262"/>
      <c r="E99" s="263"/>
      <c r="F99" s="263"/>
      <c r="G99" s="264"/>
      <c r="H99" s="265"/>
      <c r="J99" s="138"/>
    </row>
    <row r="100" spans="1:10" x14ac:dyDescent="0.55000000000000004">
      <c r="A100" s="105"/>
      <c r="B100" s="424"/>
      <c r="C100" s="425"/>
      <c r="D100" s="262"/>
      <c r="E100" s="263"/>
      <c r="F100" s="263"/>
      <c r="G100" s="264"/>
      <c r="H100" s="265"/>
      <c r="J100" s="138"/>
    </row>
    <row r="101" spans="1:10" x14ac:dyDescent="0.55000000000000004">
      <c r="A101" s="105"/>
      <c r="B101" s="419" t="s">
        <v>288</v>
      </c>
      <c r="C101" s="421"/>
      <c r="D101" s="262"/>
      <c r="E101" s="263"/>
      <c r="F101" s="263"/>
      <c r="G101" s="264"/>
      <c r="H101" s="265"/>
      <c r="J101" s="138"/>
    </row>
    <row r="102" spans="1:10" x14ac:dyDescent="0.55000000000000004">
      <c r="A102" s="105"/>
      <c r="B102" s="416"/>
      <c r="C102" s="416"/>
      <c r="D102" s="263"/>
      <c r="E102" s="263"/>
      <c r="F102" s="263"/>
      <c r="G102" s="266"/>
      <c r="H102" s="267"/>
    </row>
    <row r="103" spans="1:10" x14ac:dyDescent="0.55000000000000004">
      <c r="A103" s="105"/>
      <c r="B103" s="87" t="s">
        <v>355</v>
      </c>
      <c r="C103" s="112"/>
      <c r="D103" s="139"/>
      <c r="E103" s="139"/>
      <c r="F103" s="139"/>
      <c r="G103" s="140"/>
      <c r="H103" s="141"/>
    </row>
    <row r="104" spans="1:10" x14ac:dyDescent="0.55000000000000004">
      <c r="A104" s="105"/>
      <c r="B104" s="416"/>
      <c r="C104" s="416"/>
      <c r="D104" s="263"/>
      <c r="E104" s="263"/>
      <c r="F104" s="263"/>
      <c r="G104" s="266"/>
      <c r="H104" s="267"/>
    </row>
    <row r="105" spans="1:10" x14ac:dyDescent="0.55000000000000004">
      <c r="A105" s="105"/>
      <c r="B105" s="424"/>
      <c r="C105" s="425"/>
      <c r="D105" s="263"/>
      <c r="E105" s="263"/>
      <c r="F105" s="263"/>
      <c r="G105" s="266"/>
      <c r="H105" s="267"/>
    </row>
    <row r="106" spans="1:10" x14ac:dyDescent="0.55000000000000004">
      <c r="A106" s="105"/>
      <c r="B106" s="424"/>
      <c r="C106" s="425"/>
      <c r="D106" s="263"/>
      <c r="E106" s="263"/>
      <c r="F106" s="263"/>
      <c r="G106" s="266"/>
      <c r="H106" s="267"/>
    </row>
    <row r="107" spans="1:10" x14ac:dyDescent="0.55000000000000004">
      <c r="A107" s="105"/>
      <c r="B107" s="424"/>
      <c r="C107" s="425"/>
      <c r="D107" s="263"/>
      <c r="E107" s="263"/>
      <c r="F107" s="263"/>
      <c r="G107" s="266"/>
      <c r="H107" s="267"/>
    </row>
    <row r="108" spans="1:10" x14ac:dyDescent="0.55000000000000004">
      <c r="A108" s="105"/>
      <c r="B108" s="419" t="s">
        <v>288</v>
      </c>
      <c r="C108" s="421"/>
      <c r="D108" s="263"/>
      <c r="E108" s="263"/>
      <c r="F108" s="263"/>
      <c r="G108" s="266"/>
      <c r="H108" s="267"/>
    </row>
    <row r="109" spans="1:10" x14ac:dyDescent="0.55000000000000004">
      <c r="A109" s="105"/>
      <c r="B109" s="416"/>
      <c r="C109" s="416"/>
      <c r="D109" s="263"/>
      <c r="E109" s="263"/>
      <c r="F109" s="263"/>
      <c r="G109" s="266"/>
      <c r="H109" s="267"/>
    </row>
    <row r="110" spans="1:10" x14ac:dyDescent="0.55000000000000004">
      <c r="A110" s="105"/>
      <c r="B110" s="142"/>
      <c r="C110" s="119"/>
      <c r="D110" s="143">
        <f>SUM(D97:D109)</f>
        <v>0</v>
      </c>
      <c r="E110" s="144">
        <f>SUM(E97:E109)</f>
        <v>0</v>
      </c>
      <c r="F110" s="144">
        <f>SUM(F97:F109)</f>
        <v>0</v>
      </c>
      <c r="G110" s="143">
        <f>SUM(G97:G109)</f>
        <v>0</v>
      </c>
      <c r="H110" s="145">
        <f>SUM(H97:H109)</f>
        <v>0</v>
      </c>
    </row>
    <row r="111" spans="1:10" x14ac:dyDescent="0.55000000000000004">
      <c r="A111" s="73" t="s">
        <v>301</v>
      </c>
      <c r="B111" s="49" t="s">
        <v>356</v>
      </c>
      <c r="C111" s="119"/>
      <c r="D111" s="146"/>
      <c r="E111" s="146"/>
      <c r="F111" s="146"/>
      <c r="G111" s="140"/>
      <c r="H111" s="141"/>
    </row>
    <row r="112" spans="1:10" x14ac:dyDescent="0.55000000000000004">
      <c r="A112" s="105"/>
      <c r="C112" s="43" t="s">
        <v>357</v>
      </c>
      <c r="D112" s="143">
        <f>D110</f>
        <v>0</v>
      </c>
      <c r="E112" s="144">
        <f t="shared" ref="E112:H112" si="2">E110</f>
        <v>0</v>
      </c>
      <c r="F112" s="144">
        <f t="shared" si="2"/>
        <v>0</v>
      </c>
      <c r="G112" s="143">
        <f t="shared" si="2"/>
        <v>0</v>
      </c>
      <c r="H112" s="149">
        <f t="shared" si="2"/>
        <v>0</v>
      </c>
    </row>
    <row r="113" spans="1:10" x14ac:dyDescent="0.55000000000000004">
      <c r="A113" s="105"/>
      <c r="C113" s="43" t="s">
        <v>358</v>
      </c>
      <c r="E113" s="301" t="e">
        <f>E112/D112</f>
        <v>#DIV/0!</v>
      </c>
      <c r="F113" s="301" t="e">
        <f>F112/D112</f>
        <v>#DIV/0!</v>
      </c>
      <c r="G113" s="301" t="e">
        <f>G112/D112</f>
        <v>#DIV/0!</v>
      </c>
      <c r="H113" s="302" t="e">
        <f>H112/D112</f>
        <v>#DIV/0!</v>
      </c>
    </row>
    <row r="114" spans="1:10" x14ac:dyDescent="0.55000000000000004">
      <c r="A114" s="105"/>
      <c r="C114" s="43" t="s">
        <v>359</v>
      </c>
      <c r="E114" s="91" t="e">
        <f>IF(E113&gt;=(2/3),"Yes","No")</f>
        <v>#DIV/0!</v>
      </c>
      <c r="F114" s="91" t="e">
        <f>IF(F113&gt;=(2/3),"Yes","No")</f>
        <v>#DIV/0!</v>
      </c>
      <c r="G114" s="91" t="e">
        <f>IF(G113&gt;=(2/3),"Yes","No")</f>
        <v>#DIV/0!</v>
      </c>
      <c r="H114" s="150" t="e">
        <f>IF(H113&gt;=(2/3),"Yes","No")</f>
        <v>#DIV/0!</v>
      </c>
    </row>
    <row r="115" spans="1:10" x14ac:dyDescent="0.55000000000000004">
      <c r="A115" s="105"/>
      <c r="B115" s="83"/>
      <c r="C115" s="83"/>
      <c r="D115" s="83"/>
      <c r="E115" s="151" t="e">
        <f>IF(E114="No", "Note A", "Note B")</f>
        <v>#DIV/0!</v>
      </c>
      <c r="F115" s="151" t="e">
        <f>IF(F114="No", "Note A", "Note B")</f>
        <v>#DIV/0!</v>
      </c>
      <c r="G115" s="151" t="e">
        <f>IF(G114="No", "Note A", "Note B")</f>
        <v>#DIV/0!</v>
      </c>
      <c r="H115" s="152" t="e">
        <f>IF(H114="No", "Note A", "Note B")</f>
        <v>#DIV/0!</v>
      </c>
    </row>
    <row r="116" spans="1:10" x14ac:dyDescent="0.55000000000000004">
      <c r="A116" s="136" t="s">
        <v>362</v>
      </c>
      <c r="D116" s="153"/>
      <c r="E116" s="153"/>
      <c r="F116" s="153"/>
      <c r="G116" s="153"/>
      <c r="H116" s="75"/>
    </row>
    <row r="117" spans="1:10" x14ac:dyDescent="0.55000000000000004">
      <c r="A117" s="105"/>
      <c r="B117" s="87" t="s">
        <v>354</v>
      </c>
      <c r="C117" s="79"/>
      <c r="D117" s="79"/>
      <c r="E117" s="79"/>
      <c r="F117" s="79"/>
      <c r="G117" s="79"/>
      <c r="H117" s="80"/>
    </row>
    <row r="118" spans="1:10" x14ac:dyDescent="0.55000000000000004">
      <c r="A118" s="105"/>
      <c r="B118" s="416"/>
      <c r="C118" s="416"/>
      <c r="D118" s="262"/>
      <c r="E118" s="263"/>
      <c r="F118" s="263"/>
      <c r="G118" s="264"/>
      <c r="H118" s="265"/>
      <c r="J118" s="138"/>
    </row>
    <row r="119" spans="1:10" x14ac:dyDescent="0.55000000000000004">
      <c r="A119" s="105"/>
      <c r="B119" s="424"/>
      <c r="C119" s="425"/>
      <c r="D119" s="262"/>
      <c r="E119" s="263"/>
      <c r="F119" s="263"/>
      <c r="G119" s="264"/>
      <c r="H119" s="265"/>
      <c r="J119" s="138"/>
    </row>
    <row r="120" spans="1:10" x14ac:dyDescent="0.55000000000000004">
      <c r="A120" s="105"/>
      <c r="B120" s="424"/>
      <c r="C120" s="425"/>
      <c r="D120" s="262"/>
      <c r="E120" s="263"/>
      <c r="F120" s="263"/>
      <c r="G120" s="264"/>
      <c r="H120" s="265"/>
      <c r="J120" s="138"/>
    </row>
    <row r="121" spans="1:10" x14ac:dyDescent="0.55000000000000004">
      <c r="A121" s="105"/>
      <c r="B121" s="424"/>
      <c r="C121" s="425"/>
      <c r="D121" s="262"/>
      <c r="E121" s="263"/>
      <c r="F121" s="263"/>
      <c r="G121" s="264"/>
      <c r="H121" s="265"/>
      <c r="J121" s="138"/>
    </row>
    <row r="122" spans="1:10" x14ac:dyDescent="0.55000000000000004">
      <c r="A122" s="105"/>
      <c r="B122" s="419" t="s">
        <v>288</v>
      </c>
      <c r="C122" s="421"/>
      <c r="D122" s="262"/>
      <c r="E122" s="263"/>
      <c r="F122" s="263"/>
      <c r="G122" s="264"/>
      <c r="H122" s="265"/>
      <c r="J122" s="138"/>
    </row>
    <row r="123" spans="1:10" x14ac:dyDescent="0.55000000000000004">
      <c r="A123" s="105"/>
      <c r="B123" s="416"/>
      <c r="C123" s="416"/>
      <c r="D123" s="263"/>
      <c r="E123" s="263"/>
      <c r="F123" s="263"/>
      <c r="G123" s="266"/>
      <c r="H123" s="267"/>
    </row>
    <row r="124" spans="1:10" x14ac:dyDescent="0.55000000000000004">
      <c r="A124" s="105"/>
      <c r="B124" s="87" t="s">
        <v>355</v>
      </c>
      <c r="C124" s="112"/>
      <c r="D124" s="139"/>
      <c r="E124" s="139"/>
      <c r="F124" s="139"/>
      <c r="G124" s="140"/>
      <c r="H124" s="141"/>
    </row>
    <row r="125" spans="1:10" x14ac:dyDescent="0.55000000000000004">
      <c r="A125" s="105"/>
      <c r="B125" s="416"/>
      <c r="C125" s="416"/>
      <c r="D125" s="263"/>
      <c r="E125" s="263"/>
      <c r="F125" s="263"/>
      <c r="G125" s="266"/>
      <c r="H125" s="267"/>
    </row>
    <row r="126" spans="1:10" x14ac:dyDescent="0.55000000000000004">
      <c r="A126" s="105"/>
      <c r="B126" s="424"/>
      <c r="C126" s="425"/>
      <c r="D126" s="263"/>
      <c r="E126" s="263"/>
      <c r="F126" s="263"/>
      <c r="G126" s="266"/>
      <c r="H126" s="267"/>
    </row>
    <row r="127" spans="1:10" x14ac:dyDescent="0.55000000000000004">
      <c r="A127" s="105"/>
      <c r="B127" s="424"/>
      <c r="C127" s="425"/>
      <c r="D127" s="263"/>
      <c r="E127" s="263"/>
      <c r="F127" s="263"/>
      <c r="G127" s="266"/>
      <c r="H127" s="267"/>
    </row>
    <row r="128" spans="1:10" x14ac:dyDescent="0.55000000000000004">
      <c r="A128" s="105"/>
      <c r="B128" s="424"/>
      <c r="C128" s="425"/>
      <c r="D128" s="263"/>
      <c r="E128" s="263"/>
      <c r="F128" s="263"/>
      <c r="G128" s="266"/>
      <c r="H128" s="267"/>
    </row>
    <row r="129" spans="1:8" x14ac:dyDescent="0.55000000000000004">
      <c r="A129" s="105"/>
      <c r="B129" s="419" t="s">
        <v>288</v>
      </c>
      <c r="C129" s="421"/>
      <c r="D129" s="263"/>
      <c r="E129" s="263"/>
      <c r="F129" s="263"/>
      <c r="G129" s="266"/>
      <c r="H129" s="267"/>
    </row>
    <row r="130" spans="1:8" x14ac:dyDescent="0.55000000000000004">
      <c r="A130" s="105"/>
      <c r="B130" s="416"/>
      <c r="C130" s="416"/>
      <c r="D130" s="263"/>
      <c r="E130" s="263"/>
      <c r="F130" s="263"/>
      <c r="G130" s="266"/>
      <c r="H130" s="267"/>
    </row>
    <row r="131" spans="1:8" x14ac:dyDescent="0.55000000000000004">
      <c r="A131" s="105"/>
      <c r="B131" s="142"/>
      <c r="C131" s="119"/>
      <c r="D131" s="143">
        <f>SUM(D118:D130)</f>
        <v>0</v>
      </c>
      <c r="E131" s="144">
        <f>SUM(E118:E130)</f>
        <v>0</v>
      </c>
      <c r="F131" s="144">
        <f>SUM(F118:F130)</f>
        <v>0</v>
      </c>
      <c r="G131" s="143">
        <f>SUM(G118:G130)</f>
        <v>0</v>
      </c>
      <c r="H131" s="145">
        <f>SUM(H118:H130)</f>
        <v>0</v>
      </c>
    </row>
    <row r="132" spans="1:8" x14ac:dyDescent="0.55000000000000004">
      <c r="A132" s="73" t="s">
        <v>301</v>
      </c>
      <c r="B132" s="49" t="s">
        <v>356</v>
      </c>
      <c r="C132" s="119"/>
      <c r="D132" s="146"/>
      <c r="E132" s="146"/>
      <c r="F132" s="146"/>
      <c r="G132" s="140"/>
      <c r="H132" s="141"/>
    </row>
    <row r="133" spans="1:8" x14ac:dyDescent="0.55000000000000004">
      <c r="A133" s="105"/>
      <c r="C133" s="43" t="s">
        <v>357</v>
      </c>
      <c r="D133" s="143">
        <f>D131</f>
        <v>0</v>
      </c>
      <c r="E133" s="144">
        <f t="shared" ref="E133:H133" si="3">E131</f>
        <v>0</v>
      </c>
      <c r="F133" s="144">
        <f t="shared" si="3"/>
        <v>0</v>
      </c>
      <c r="G133" s="143">
        <f t="shared" si="3"/>
        <v>0</v>
      </c>
      <c r="H133" s="149">
        <f t="shared" si="3"/>
        <v>0</v>
      </c>
    </row>
    <row r="134" spans="1:8" x14ac:dyDescent="0.55000000000000004">
      <c r="A134" s="105"/>
      <c r="C134" s="43" t="s">
        <v>358</v>
      </c>
      <c r="E134" s="301" t="e">
        <f>E133/D133</f>
        <v>#DIV/0!</v>
      </c>
      <c r="F134" s="301" t="e">
        <f>F133/D133</f>
        <v>#DIV/0!</v>
      </c>
      <c r="G134" s="301" t="e">
        <f>G133/D133</f>
        <v>#DIV/0!</v>
      </c>
      <c r="H134" s="302" t="e">
        <f>H133/D133</f>
        <v>#DIV/0!</v>
      </c>
    </row>
    <row r="135" spans="1:8" x14ac:dyDescent="0.55000000000000004">
      <c r="A135" s="105"/>
      <c r="C135" s="43" t="s">
        <v>359</v>
      </c>
      <c r="E135" s="91" t="e">
        <f>IF(E134&gt;=(2/3),"Yes","No")</f>
        <v>#DIV/0!</v>
      </c>
      <c r="F135" s="91" t="e">
        <f>IF(F134&gt;=(2/3),"Yes","No")</f>
        <v>#DIV/0!</v>
      </c>
      <c r="G135" s="91" t="e">
        <f>IF(G134&gt;=(2/3),"Yes","No")</f>
        <v>#DIV/0!</v>
      </c>
      <c r="H135" s="150" t="e">
        <f>IF(H134&gt;=(2/3),"Yes","No")</f>
        <v>#DIV/0!</v>
      </c>
    </row>
    <row r="136" spans="1:8" x14ac:dyDescent="0.55000000000000004">
      <c r="A136" s="105"/>
      <c r="B136" s="83"/>
      <c r="C136" s="83"/>
      <c r="D136" s="83"/>
      <c r="E136" s="151" t="e">
        <f>IF(E135="No", "Note A", "Note B")</f>
        <v>#DIV/0!</v>
      </c>
      <c r="F136" s="151" t="e">
        <f>IF(F135="No", "Note A", "Note B")</f>
        <v>#DIV/0!</v>
      </c>
      <c r="G136" s="151" t="e">
        <f>IF(G135="No", "Note A", "Note B")</f>
        <v>#DIV/0!</v>
      </c>
      <c r="H136" s="152" t="e">
        <f>IF(H135="No", "Note A", "Note B")</f>
        <v>#DIV/0!</v>
      </c>
    </row>
    <row r="137" spans="1:8" x14ac:dyDescent="0.55000000000000004">
      <c r="A137" s="105"/>
      <c r="D137" s="153"/>
      <c r="E137" s="153"/>
      <c r="F137" s="153"/>
      <c r="G137" s="153"/>
      <c r="H137" s="75"/>
    </row>
    <row r="138" spans="1:8" ht="15" customHeight="1" x14ac:dyDescent="0.55000000000000004">
      <c r="A138" s="105"/>
      <c r="B138" s="154" t="s">
        <v>363</v>
      </c>
      <c r="C138" s="142" t="s">
        <v>364</v>
      </c>
      <c r="D138" s="142"/>
      <c r="E138" s="142"/>
      <c r="F138" s="142"/>
      <c r="G138" s="142"/>
      <c r="H138" s="155"/>
    </row>
    <row r="139" spans="1:8" ht="15" customHeight="1" x14ac:dyDescent="0.55000000000000004">
      <c r="A139" s="105"/>
      <c r="B139" s="154" t="s">
        <v>365</v>
      </c>
      <c r="C139" s="442" t="s">
        <v>366</v>
      </c>
      <c r="D139" s="442"/>
      <c r="E139" s="442"/>
      <c r="F139" s="442"/>
      <c r="G139" s="442"/>
      <c r="H139" s="443"/>
    </row>
    <row r="140" spans="1:8" x14ac:dyDescent="0.55000000000000004">
      <c r="A140" s="105"/>
      <c r="B140" s="156"/>
      <c r="C140" s="442"/>
      <c r="D140" s="442"/>
      <c r="E140" s="442"/>
      <c r="F140" s="442"/>
      <c r="G140" s="442"/>
      <c r="H140" s="443"/>
    </row>
    <row r="141" spans="1:8" x14ac:dyDescent="0.55000000000000004">
      <c r="A141" s="105"/>
      <c r="E141" s="91"/>
      <c r="F141" s="91"/>
      <c r="G141" s="91"/>
      <c r="H141" s="150"/>
    </row>
    <row r="142" spans="1:8" x14ac:dyDescent="0.55000000000000004">
      <c r="A142" s="73" t="s">
        <v>304</v>
      </c>
      <c r="B142" s="49" t="s">
        <v>367</v>
      </c>
      <c r="E142" s="91"/>
      <c r="F142" s="91"/>
      <c r="G142" s="91"/>
      <c r="H142" s="150"/>
    </row>
    <row r="143" spans="1:8" x14ac:dyDescent="0.55000000000000004">
      <c r="A143" s="105"/>
      <c r="B143" s="431" t="s">
        <v>368</v>
      </c>
      <c r="C143" s="431"/>
      <c r="D143" s="431"/>
      <c r="E143" s="431"/>
      <c r="F143" s="431"/>
      <c r="G143" s="431"/>
      <c r="H143" s="432"/>
    </row>
    <row r="144" spans="1:8" x14ac:dyDescent="0.55000000000000004">
      <c r="A144" s="73"/>
      <c r="B144" s="431"/>
      <c r="C144" s="431"/>
      <c r="D144" s="431"/>
      <c r="E144" s="431"/>
      <c r="F144" s="431"/>
      <c r="G144" s="431"/>
      <c r="H144" s="432"/>
    </row>
    <row r="145" spans="1:10" x14ac:dyDescent="0.55000000000000004">
      <c r="A145" s="73"/>
      <c r="B145" s="431"/>
      <c r="C145" s="431"/>
      <c r="D145" s="431"/>
      <c r="E145" s="431"/>
      <c r="F145" s="431"/>
      <c r="G145" s="431"/>
      <c r="H145" s="432"/>
    </row>
    <row r="146" spans="1:10" x14ac:dyDescent="0.55000000000000004">
      <c r="A146" s="73"/>
      <c r="E146" s="91"/>
      <c r="F146" s="91"/>
      <c r="G146" s="91"/>
      <c r="H146" s="150"/>
    </row>
    <row r="147" spans="1:10" x14ac:dyDescent="0.55000000000000004">
      <c r="A147" s="73"/>
      <c r="B147" s="431" t="s">
        <v>369</v>
      </c>
      <c r="C147" s="431"/>
      <c r="D147" s="431"/>
      <c r="E147" s="431"/>
      <c r="F147" s="431"/>
      <c r="G147" s="431"/>
      <c r="H147" s="432"/>
    </row>
    <row r="148" spans="1:10" x14ac:dyDescent="0.55000000000000004">
      <c r="A148" s="73"/>
      <c r="B148" s="431"/>
      <c r="C148" s="431"/>
      <c r="D148" s="431"/>
      <c r="E148" s="431"/>
      <c r="F148" s="431"/>
      <c r="G148" s="431"/>
      <c r="H148" s="432"/>
    </row>
    <row r="149" spans="1:10" x14ac:dyDescent="0.55000000000000004">
      <c r="A149" s="73"/>
      <c r="B149" s="431"/>
      <c r="C149" s="431"/>
      <c r="D149" s="431"/>
      <c r="E149" s="431"/>
      <c r="F149" s="431"/>
      <c r="G149" s="431"/>
      <c r="H149" s="432"/>
    </row>
    <row r="150" spans="1:10" x14ac:dyDescent="0.55000000000000004">
      <c r="A150" s="73"/>
      <c r="B150" s="431"/>
      <c r="C150" s="431"/>
      <c r="D150" s="431"/>
      <c r="E150" s="431"/>
      <c r="F150" s="431"/>
      <c r="G150" s="431"/>
      <c r="H150" s="432"/>
    </row>
    <row r="151" spans="1:10" x14ac:dyDescent="0.55000000000000004">
      <c r="A151" s="73"/>
      <c r="B151" s="431"/>
      <c r="C151" s="431"/>
      <c r="D151" s="431"/>
      <c r="E151" s="431"/>
      <c r="F151" s="431"/>
      <c r="G151" s="431"/>
      <c r="H151" s="432"/>
    </row>
    <row r="152" spans="1:10" x14ac:dyDescent="0.55000000000000004">
      <c r="A152" s="73"/>
      <c r="E152" s="91"/>
      <c r="F152" s="91"/>
      <c r="G152" s="91"/>
      <c r="H152" s="150"/>
    </row>
    <row r="153" spans="1:10" x14ac:dyDescent="0.55000000000000004">
      <c r="A153" s="73"/>
      <c r="B153" s="49" t="s">
        <v>275</v>
      </c>
      <c r="D153" s="417"/>
      <c r="E153" s="417"/>
      <c r="F153" s="417"/>
      <c r="G153" s="417"/>
      <c r="H153" s="418"/>
      <c r="J153" s="131"/>
    </row>
    <row r="154" spans="1:10" x14ac:dyDescent="0.55000000000000004">
      <c r="A154" s="73"/>
      <c r="D154" s="77"/>
      <c r="E154" s="157"/>
      <c r="F154" s="157"/>
      <c r="G154" s="157"/>
      <c r="H154" s="158"/>
    </row>
    <row r="155" spans="1:10" x14ac:dyDescent="0.55000000000000004">
      <c r="A155" s="73"/>
      <c r="D155" s="77" t="s">
        <v>370</v>
      </c>
      <c r="E155" s="157" t="s">
        <v>371</v>
      </c>
      <c r="F155" s="157" t="s">
        <v>372</v>
      </c>
      <c r="G155" s="157"/>
      <c r="H155" s="158"/>
    </row>
    <row r="156" spans="1:10" x14ac:dyDescent="0.55000000000000004">
      <c r="A156" s="73"/>
      <c r="B156" s="159" t="s">
        <v>373</v>
      </c>
      <c r="C156" s="83"/>
      <c r="D156" s="160" t="s">
        <v>374</v>
      </c>
      <c r="E156" s="161" t="s">
        <v>375</v>
      </c>
      <c r="F156" s="161" t="s">
        <v>376</v>
      </c>
      <c r="G156" s="446" t="s">
        <v>377</v>
      </c>
      <c r="H156" s="447"/>
    </row>
    <row r="157" spans="1:10" x14ac:dyDescent="0.55000000000000004">
      <c r="A157" s="73"/>
      <c r="B157" s="43" t="s">
        <v>378</v>
      </c>
      <c r="C157" s="43" t="s">
        <v>349</v>
      </c>
      <c r="E157" s="91"/>
      <c r="G157" s="91"/>
      <c r="H157" s="150"/>
    </row>
    <row r="158" spans="1:10" x14ac:dyDescent="0.55000000000000004">
      <c r="A158" s="73"/>
      <c r="C158" s="162" t="e">
        <f>IF(E72="Yes", "Complete Analysis", "N/A - Do Not Complete")</f>
        <v>#DIV/0!</v>
      </c>
      <c r="D158" s="286"/>
      <c r="E158" s="263"/>
      <c r="F158" s="90" t="e">
        <f>E158/E164</f>
        <v>#DIV/0!</v>
      </c>
      <c r="G158" s="440"/>
      <c r="H158" s="441"/>
    </row>
    <row r="159" spans="1:10" x14ac:dyDescent="0.55000000000000004">
      <c r="A159" s="73"/>
      <c r="D159" s="286"/>
      <c r="E159" s="263"/>
      <c r="F159" s="90" t="e">
        <f>E159/E164</f>
        <v>#DIV/0!</v>
      </c>
      <c r="G159" s="440"/>
      <c r="H159" s="441"/>
    </row>
    <row r="160" spans="1:10" x14ac:dyDescent="0.55000000000000004">
      <c r="A160" s="73"/>
      <c r="D160" s="286"/>
      <c r="E160" s="263"/>
      <c r="F160" s="90" t="e">
        <f>E160/E164</f>
        <v>#DIV/0!</v>
      </c>
      <c r="G160" s="440"/>
      <c r="H160" s="441"/>
    </row>
    <row r="161" spans="1:10" x14ac:dyDescent="0.55000000000000004">
      <c r="A161" s="73"/>
      <c r="D161" s="286"/>
      <c r="E161" s="263"/>
      <c r="F161" s="90" t="e">
        <f>E161/E164</f>
        <v>#DIV/0!</v>
      </c>
      <c r="G161" s="440"/>
      <c r="H161" s="441"/>
    </row>
    <row r="162" spans="1:10" x14ac:dyDescent="0.55000000000000004">
      <c r="A162" s="73"/>
      <c r="D162" s="286"/>
      <c r="E162" s="263"/>
      <c r="F162" s="90" t="e">
        <f>E162/E164</f>
        <v>#DIV/0!</v>
      </c>
      <c r="G162" s="440"/>
      <c r="H162" s="441"/>
    </row>
    <row r="163" spans="1:10" x14ac:dyDescent="0.55000000000000004">
      <c r="A163" s="73"/>
      <c r="D163" s="287"/>
      <c r="E163" s="269"/>
      <c r="F163" s="90" t="e">
        <f>E163/E164</f>
        <v>#DIV/0!</v>
      </c>
      <c r="G163" s="444"/>
      <c r="H163" s="445"/>
    </row>
    <row r="164" spans="1:10" x14ac:dyDescent="0.55000000000000004">
      <c r="A164" s="73"/>
      <c r="C164" s="163"/>
      <c r="D164" s="163" t="s">
        <v>379</v>
      </c>
      <c r="E164" s="164">
        <f>SUM(E158:E163)</f>
        <v>0</v>
      </c>
      <c r="F164" s="91"/>
      <c r="G164" s="165" t="s">
        <v>380</v>
      </c>
      <c r="H164" s="290"/>
    </row>
    <row r="165" spans="1:10" x14ac:dyDescent="0.55000000000000004">
      <c r="A165" s="73"/>
      <c r="E165" s="91"/>
      <c r="F165" s="91"/>
      <c r="G165" s="91"/>
      <c r="H165" s="150"/>
    </row>
    <row r="166" spans="1:10" x14ac:dyDescent="0.55000000000000004">
      <c r="A166" s="73"/>
      <c r="B166" s="43" t="s">
        <v>378</v>
      </c>
      <c r="C166" s="43" t="s">
        <v>350</v>
      </c>
      <c r="E166" s="91"/>
      <c r="F166" s="91"/>
      <c r="G166" s="91"/>
      <c r="H166" s="150"/>
    </row>
    <row r="167" spans="1:10" x14ac:dyDescent="0.55000000000000004">
      <c r="A167" s="73"/>
      <c r="C167" s="162" t="e">
        <f>IF(F72="Yes", "Complete Analysis", "N/A - Do Not Complete")</f>
        <v>#DIV/0!</v>
      </c>
      <c r="D167" s="286"/>
      <c r="E167" s="263"/>
      <c r="F167" s="90" t="e">
        <f>E167/E173</f>
        <v>#DIV/0!</v>
      </c>
      <c r="G167" s="440"/>
      <c r="H167" s="441"/>
    </row>
    <row r="168" spans="1:10" x14ac:dyDescent="0.55000000000000004">
      <c r="A168" s="73"/>
      <c r="D168" s="286"/>
      <c r="E168" s="263"/>
      <c r="F168" s="90" t="e">
        <f>E168/E173</f>
        <v>#DIV/0!</v>
      </c>
      <c r="G168" s="440"/>
      <c r="H168" s="441"/>
    </row>
    <row r="169" spans="1:10" x14ac:dyDescent="0.55000000000000004">
      <c r="A169" s="73"/>
      <c r="D169" s="286"/>
      <c r="E169" s="263"/>
      <c r="F169" s="90" t="e">
        <f>E169/E173</f>
        <v>#DIV/0!</v>
      </c>
      <c r="G169" s="440"/>
      <c r="H169" s="441"/>
    </row>
    <row r="170" spans="1:10" x14ac:dyDescent="0.55000000000000004">
      <c r="A170" s="73"/>
      <c r="D170" s="286"/>
      <c r="E170" s="263"/>
      <c r="F170" s="90" t="e">
        <f>E170/E173</f>
        <v>#DIV/0!</v>
      </c>
      <c r="G170" s="440"/>
      <c r="H170" s="441"/>
    </row>
    <row r="171" spans="1:10" x14ac:dyDescent="0.55000000000000004">
      <c r="A171" s="73"/>
      <c r="D171" s="286"/>
      <c r="E171" s="263"/>
      <c r="F171" s="90" t="e">
        <f>E171/E173</f>
        <v>#DIV/0!</v>
      </c>
      <c r="G171" s="440"/>
      <c r="H171" s="441"/>
    </row>
    <row r="172" spans="1:10" x14ac:dyDescent="0.55000000000000004">
      <c r="A172" s="73"/>
      <c r="D172" s="287"/>
      <c r="E172" s="269"/>
      <c r="F172" s="90" t="e">
        <f>E172/E173</f>
        <v>#DIV/0!</v>
      </c>
      <c r="G172" s="444"/>
      <c r="H172" s="445"/>
    </row>
    <row r="173" spans="1:10" x14ac:dyDescent="0.55000000000000004">
      <c r="A173" s="73"/>
      <c r="D173" s="163" t="s">
        <v>381</v>
      </c>
      <c r="E173" s="164">
        <f>SUM(E167:E172)</f>
        <v>0</v>
      </c>
      <c r="F173" s="91"/>
      <c r="G173" s="165" t="s">
        <v>380</v>
      </c>
      <c r="H173" s="291"/>
    </row>
    <row r="174" spans="1:10" x14ac:dyDescent="0.55000000000000004">
      <c r="A174" s="73"/>
      <c r="D174" s="163"/>
      <c r="E174" s="139"/>
      <c r="F174" s="91"/>
      <c r="G174" s="165"/>
      <c r="H174" s="166"/>
    </row>
    <row r="175" spans="1:10" x14ac:dyDescent="0.55000000000000004">
      <c r="A175" s="105"/>
      <c r="B175" s="43" t="s">
        <v>378</v>
      </c>
      <c r="C175" s="43" t="s">
        <v>382</v>
      </c>
      <c r="E175" s="91"/>
      <c r="F175" s="91"/>
      <c r="G175" s="91"/>
      <c r="H175" s="150"/>
      <c r="I175" s="178"/>
      <c r="J175" s="131"/>
    </row>
    <row r="176" spans="1:10" x14ac:dyDescent="0.55000000000000004">
      <c r="A176" s="105"/>
      <c r="C176" s="162" t="e">
        <f>IF(G72="Yes", "Complete Analysis", "N/A - Do Not Complete")</f>
        <v>#DIV/0!</v>
      </c>
      <c r="D176" s="286"/>
      <c r="E176" s="262"/>
      <c r="F176" s="90" t="e">
        <f>E176/$E$180</f>
        <v>#DIV/0!</v>
      </c>
      <c r="G176" s="440"/>
      <c r="H176" s="441"/>
      <c r="J176" s="138"/>
    </row>
    <row r="177" spans="1:11" x14ac:dyDescent="0.55000000000000004">
      <c r="A177" s="105"/>
      <c r="C177" s="162"/>
      <c r="D177" s="286"/>
      <c r="E177" s="262"/>
      <c r="F177" s="90" t="e">
        <f>E177/$E$180</f>
        <v>#DIV/0!</v>
      </c>
      <c r="G177" s="440"/>
      <c r="H177" s="441"/>
      <c r="J177" s="138"/>
    </row>
    <row r="178" spans="1:11" x14ac:dyDescent="0.55000000000000004">
      <c r="A178" s="105"/>
      <c r="D178" s="288"/>
      <c r="E178" s="262"/>
      <c r="F178" s="90" t="e">
        <f>E178/$E$180</f>
        <v>#DIV/0!</v>
      </c>
      <c r="G178" s="440"/>
      <c r="H178" s="441"/>
    </row>
    <row r="179" spans="1:11" x14ac:dyDescent="0.55000000000000004">
      <c r="A179" s="105"/>
      <c r="D179" s="287"/>
      <c r="E179" s="262"/>
      <c r="F179" s="90" t="e">
        <f>E179/$E$180</f>
        <v>#DIV/0!</v>
      </c>
      <c r="G179" s="444"/>
      <c r="H179" s="445"/>
    </row>
    <row r="180" spans="1:11" x14ac:dyDescent="0.55000000000000004">
      <c r="A180" s="105"/>
      <c r="D180" s="163" t="s">
        <v>383</v>
      </c>
      <c r="E180" s="167">
        <f>SUM(E176:E179)</f>
        <v>0</v>
      </c>
      <c r="F180" s="91"/>
      <c r="G180" s="165" t="s">
        <v>380</v>
      </c>
      <c r="H180" s="291"/>
    </row>
    <row r="181" spans="1:11" x14ac:dyDescent="0.55000000000000004">
      <c r="A181" s="105"/>
      <c r="E181" s="91"/>
      <c r="F181" s="91"/>
      <c r="G181" s="91"/>
      <c r="H181" s="150"/>
    </row>
    <row r="182" spans="1:11" x14ac:dyDescent="0.55000000000000004">
      <c r="A182" s="105"/>
      <c r="B182" s="43" t="s">
        <v>378</v>
      </c>
      <c r="C182" s="43" t="s">
        <v>384</v>
      </c>
      <c r="E182" s="91"/>
      <c r="F182" s="91"/>
      <c r="G182" s="91"/>
      <c r="H182" s="150"/>
      <c r="I182" s="178"/>
      <c r="J182" s="138"/>
    </row>
    <row r="183" spans="1:11" x14ac:dyDescent="0.55000000000000004">
      <c r="A183" s="105"/>
      <c r="C183" s="162" t="e">
        <f>IF(G93 ="Yes", "Complete Analysis", "N/A - Do Not Complete")</f>
        <v>#DIV/0!</v>
      </c>
      <c r="D183" s="286"/>
      <c r="E183" s="262"/>
      <c r="F183" s="90" t="e">
        <f>E183/$E$188</f>
        <v>#DIV/0!</v>
      </c>
      <c r="G183" s="440"/>
      <c r="H183" s="441"/>
      <c r="J183" s="131"/>
    </row>
    <row r="184" spans="1:11" x14ac:dyDescent="0.55000000000000004">
      <c r="A184" s="105"/>
      <c r="C184" s="162"/>
      <c r="D184" s="286"/>
      <c r="E184" s="262"/>
      <c r="F184" s="90" t="e">
        <f>E184/$E$188</f>
        <v>#DIV/0!</v>
      </c>
      <c r="G184" s="440"/>
      <c r="H184" s="441"/>
      <c r="K184" s="131"/>
    </row>
    <row r="185" spans="1:11" x14ac:dyDescent="0.55000000000000004">
      <c r="A185" s="105"/>
      <c r="D185" s="288"/>
      <c r="E185" s="262"/>
      <c r="F185" s="90" t="e">
        <f>E185/$E$188</f>
        <v>#DIV/0!</v>
      </c>
      <c r="G185" s="440"/>
      <c r="H185" s="441"/>
    </row>
    <row r="186" spans="1:11" x14ac:dyDescent="0.55000000000000004">
      <c r="A186" s="105"/>
      <c r="D186" s="288"/>
      <c r="E186" s="262"/>
      <c r="F186" s="90" t="e">
        <f>E186/$E$188</f>
        <v>#DIV/0!</v>
      </c>
      <c r="G186" s="440"/>
      <c r="H186" s="441"/>
    </row>
    <row r="187" spans="1:11" x14ac:dyDescent="0.55000000000000004">
      <c r="A187" s="105"/>
      <c r="D187" s="287"/>
      <c r="E187" s="262"/>
      <c r="F187" s="90" t="e">
        <f>E187/$E$188</f>
        <v>#DIV/0!</v>
      </c>
      <c r="G187" s="444"/>
      <c r="H187" s="445"/>
    </row>
    <row r="188" spans="1:11" x14ac:dyDescent="0.55000000000000004">
      <c r="A188" s="105"/>
      <c r="D188" s="163" t="s">
        <v>383</v>
      </c>
      <c r="E188" s="167">
        <f>SUM(E183:E187)</f>
        <v>0</v>
      </c>
      <c r="F188" s="91"/>
      <c r="G188" s="165" t="s">
        <v>380</v>
      </c>
      <c r="H188" s="291"/>
    </row>
    <row r="189" spans="1:11" x14ac:dyDescent="0.55000000000000004">
      <c r="A189" s="105"/>
      <c r="E189" s="91"/>
      <c r="F189" s="91"/>
      <c r="G189" s="91"/>
      <c r="H189" s="150"/>
    </row>
    <row r="190" spans="1:11" x14ac:dyDescent="0.55000000000000004">
      <c r="A190" s="105"/>
      <c r="B190" s="43" t="s">
        <v>378</v>
      </c>
      <c r="C190" s="43" t="s">
        <v>385</v>
      </c>
      <c r="E190" s="91"/>
      <c r="F190" s="91"/>
      <c r="G190" s="91"/>
      <c r="H190" s="150"/>
      <c r="J190" s="138"/>
    </row>
    <row r="191" spans="1:11" x14ac:dyDescent="0.55000000000000004">
      <c r="A191" s="105"/>
      <c r="C191" s="162" t="e">
        <f>IF(G114="Yes", "Complete Analysis", "N/A - Do Not Complete")</f>
        <v>#DIV/0!</v>
      </c>
      <c r="D191" s="286"/>
      <c r="E191" s="262"/>
      <c r="F191" s="90" t="e">
        <f>E191/$E$199</f>
        <v>#DIV/0!</v>
      </c>
      <c r="G191" s="440"/>
      <c r="H191" s="441"/>
      <c r="J191" s="131"/>
    </row>
    <row r="192" spans="1:11" x14ac:dyDescent="0.55000000000000004">
      <c r="A192" s="105"/>
      <c r="C192" s="162"/>
      <c r="D192" s="286"/>
      <c r="E192" s="262"/>
      <c r="F192" s="90" t="e">
        <f>E192/$E$199</f>
        <v>#DIV/0!</v>
      </c>
      <c r="G192" s="440"/>
      <c r="H192" s="441"/>
      <c r="K192" s="131"/>
    </row>
    <row r="193" spans="1:11" x14ac:dyDescent="0.55000000000000004">
      <c r="A193" s="105"/>
      <c r="C193" s="162"/>
      <c r="D193" s="288"/>
      <c r="E193" s="262"/>
      <c r="F193" s="90"/>
      <c r="G193" s="440"/>
      <c r="H193" s="441"/>
      <c r="K193" s="131"/>
    </row>
    <row r="194" spans="1:11" x14ac:dyDescent="0.55000000000000004">
      <c r="A194" s="105"/>
      <c r="C194" s="162"/>
      <c r="D194" s="288"/>
      <c r="E194" s="262"/>
      <c r="F194" s="90" t="e">
        <f>E194/$E$199</f>
        <v>#DIV/0!</v>
      </c>
      <c r="G194" s="440"/>
      <c r="H194" s="441"/>
      <c r="K194" s="131"/>
    </row>
    <row r="195" spans="1:11" x14ac:dyDescent="0.55000000000000004">
      <c r="A195" s="105"/>
      <c r="C195" s="162"/>
      <c r="D195" s="288"/>
      <c r="E195" s="262"/>
      <c r="F195" s="90" t="e">
        <f>E195/$E$199</f>
        <v>#DIV/0!</v>
      </c>
      <c r="G195" s="440"/>
      <c r="H195" s="441"/>
      <c r="K195" s="131"/>
    </row>
    <row r="196" spans="1:11" x14ac:dyDescent="0.55000000000000004">
      <c r="A196" s="105"/>
      <c r="C196" s="162"/>
      <c r="D196" s="288"/>
      <c r="E196" s="262"/>
      <c r="F196" s="90" t="e">
        <f>E196/$E$199</f>
        <v>#DIV/0!</v>
      </c>
      <c r="G196" s="440"/>
      <c r="H196" s="441"/>
      <c r="K196" s="131"/>
    </row>
    <row r="197" spans="1:11" x14ac:dyDescent="0.55000000000000004">
      <c r="A197" s="105"/>
      <c r="D197" s="288"/>
      <c r="E197" s="262"/>
      <c r="F197" s="90" t="e">
        <f>E197/$E$199</f>
        <v>#DIV/0!</v>
      </c>
      <c r="G197" s="440"/>
      <c r="H197" s="441"/>
    </row>
    <row r="198" spans="1:11" x14ac:dyDescent="0.55000000000000004">
      <c r="A198" s="105"/>
      <c r="D198" s="287"/>
      <c r="E198" s="262"/>
      <c r="F198" s="90" t="e">
        <f>E198/$E$199</f>
        <v>#DIV/0!</v>
      </c>
      <c r="G198" s="444"/>
      <c r="H198" s="445"/>
    </row>
    <row r="199" spans="1:11" x14ac:dyDescent="0.55000000000000004">
      <c r="A199" s="105"/>
      <c r="D199" s="163" t="s">
        <v>383</v>
      </c>
      <c r="E199" s="167">
        <f>SUM(E191:E198)</f>
        <v>0</v>
      </c>
      <c r="F199" s="91"/>
      <c r="G199" s="165" t="s">
        <v>380</v>
      </c>
      <c r="H199" s="291"/>
    </row>
    <row r="200" spans="1:11" x14ac:dyDescent="0.55000000000000004">
      <c r="A200" s="105"/>
      <c r="E200" s="91"/>
      <c r="F200" s="91"/>
      <c r="G200" s="91"/>
      <c r="H200" s="150"/>
    </row>
    <row r="201" spans="1:11" x14ac:dyDescent="0.55000000000000004">
      <c r="A201" s="105"/>
      <c r="B201" s="43" t="s">
        <v>378</v>
      </c>
      <c r="C201" s="43" t="s">
        <v>386</v>
      </c>
      <c r="E201" s="91"/>
      <c r="F201" s="91"/>
      <c r="G201" s="91"/>
      <c r="H201" s="150"/>
      <c r="J201" s="138"/>
    </row>
    <row r="202" spans="1:11" x14ac:dyDescent="0.55000000000000004">
      <c r="A202" s="105"/>
      <c r="C202" s="162" t="e">
        <f>IF(G135="Yes", "Complete Analysis", "N/A - Do Not Complete")</f>
        <v>#DIV/0!</v>
      </c>
      <c r="D202" s="286"/>
      <c r="E202" s="262"/>
      <c r="F202" s="90" t="e">
        <f>E202/$E$206</f>
        <v>#DIV/0!</v>
      </c>
      <c r="G202" s="440"/>
      <c r="H202" s="441"/>
      <c r="J202" s="131"/>
    </row>
    <row r="203" spans="1:11" x14ac:dyDescent="0.55000000000000004">
      <c r="A203" s="105"/>
      <c r="C203" s="162"/>
      <c r="D203" s="286"/>
      <c r="E203" s="262"/>
      <c r="F203" s="90" t="e">
        <f>E203/$E$206</f>
        <v>#DIV/0!</v>
      </c>
      <c r="G203" s="440"/>
      <c r="H203" s="441"/>
      <c r="K203" s="131"/>
    </row>
    <row r="204" spans="1:11" x14ac:dyDescent="0.55000000000000004">
      <c r="A204" s="105"/>
      <c r="D204" s="288"/>
      <c r="E204" s="262"/>
      <c r="F204" s="90" t="e">
        <f>E204/$E$206</f>
        <v>#DIV/0!</v>
      </c>
      <c r="G204" s="440"/>
      <c r="H204" s="441"/>
    </row>
    <row r="205" spans="1:11" x14ac:dyDescent="0.55000000000000004">
      <c r="A205" s="105"/>
      <c r="D205" s="287"/>
      <c r="E205" s="262"/>
      <c r="F205" s="90" t="e">
        <f>E205/$E$206</f>
        <v>#DIV/0!</v>
      </c>
      <c r="G205" s="444"/>
      <c r="H205" s="445"/>
    </row>
    <row r="206" spans="1:11" x14ac:dyDescent="0.55000000000000004">
      <c r="A206" s="105"/>
      <c r="D206" s="163" t="s">
        <v>383</v>
      </c>
      <c r="E206" s="167">
        <f>SUM(E202:E205)</f>
        <v>0</v>
      </c>
      <c r="F206" s="91"/>
      <c r="G206" s="165" t="s">
        <v>380</v>
      </c>
      <c r="H206" s="291"/>
    </row>
    <row r="207" spans="1:11" x14ac:dyDescent="0.55000000000000004">
      <c r="A207" s="105"/>
      <c r="E207" s="91"/>
      <c r="F207" s="91"/>
      <c r="G207" s="91"/>
      <c r="H207" s="150"/>
    </row>
    <row r="208" spans="1:11" x14ac:dyDescent="0.55000000000000004">
      <c r="A208" s="105"/>
      <c r="B208" s="43" t="s">
        <v>378</v>
      </c>
      <c r="C208" s="43" t="s">
        <v>387</v>
      </c>
      <c r="E208" s="91"/>
      <c r="F208" s="91"/>
      <c r="G208" s="91"/>
      <c r="H208" s="150"/>
    </row>
    <row r="209" spans="1:10" x14ac:dyDescent="0.55000000000000004">
      <c r="A209" s="105"/>
      <c r="C209" s="162" t="e">
        <f>IF(H72="Yes", "Complete Analysis", "N/A - Do Not Complete")</f>
        <v>#DIV/0!</v>
      </c>
      <c r="D209" s="289"/>
      <c r="E209" s="262"/>
      <c r="F209" s="90" t="e">
        <f>E209/E211</f>
        <v>#DIV/0!</v>
      </c>
      <c r="G209" s="440"/>
      <c r="H209" s="441"/>
    </row>
    <row r="210" spans="1:10" x14ac:dyDescent="0.55000000000000004">
      <c r="A210" s="105"/>
      <c r="C210" s="162"/>
      <c r="D210" s="287"/>
      <c r="E210" s="270"/>
      <c r="F210" s="90" t="e">
        <f>E210/E211</f>
        <v>#DIV/0!</v>
      </c>
      <c r="G210" s="444"/>
      <c r="H210" s="445"/>
    </row>
    <row r="211" spans="1:10" x14ac:dyDescent="0.55000000000000004">
      <c r="A211" s="105"/>
      <c r="C211" s="162"/>
      <c r="D211" s="163" t="s">
        <v>388</v>
      </c>
      <c r="E211" s="167">
        <f>SUM(E209:E210)</f>
        <v>0</v>
      </c>
      <c r="F211" s="90"/>
      <c r="G211" s="165" t="s">
        <v>380</v>
      </c>
      <c r="H211" s="292"/>
    </row>
    <row r="212" spans="1:10" ht="14.7" thickBot="1" x14ac:dyDescent="0.6">
      <c r="A212" s="120"/>
      <c r="B212" s="95"/>
      <c r="C212" s="168"/>
      <c r="D212" s="169"/>
      <c r="E212" s="169"/>
      <c r="F212" s="170"/>
      <c r="G212" s="96"/>
      <c r="H212" s="171"/>
    </row>
    <row r="213" spans="1:10" ht="14.7" thickBot="1" x14ac:dyDescent="0.6">
      <c r="C213" s="162"/>
      <c r="E213" s="139"/>
      <c r="F213" s="91"/>
      <c r="G213" s="91"/>
      <c r="H213" s="91"/>
    </row>
    <row r="214" spans="1:10" ht="15.9" thickBot="1" x14ac:dyDescent="0.65">
      <c r="A214" s="403" t="s">
        <v>401</v>
      </c>
      <c r="B214" s="404"/>
      <c r="C214" s="404"/>
      <c r="D214" s="404"/>
      <c r="E214" s="404"/>
      <c r="F214" s="404"/>
      <c r="G214" s="404"/>
      <c r="H214" s="405"/>
    </row>
    <row r="215" spans="1:10" x14ac:dyDescent="0.55000000000000004">
      <c r="A215" s="73" t="s">
        <v>309</v>
      </c>
      <c r="B215" s="429" t="s">
        <v>390</v>
      </c>
      <c r="C215" s="429"/>
      <c r="D215" s="429"/>
      <c r="E215" s="429"/>
      <c r="F215" s="429"/>
      <c r="G215" s="429"/>
      <c r="H215" s="430"/>
    </row>
    <row r="216" spans="1:10" x14ac:dyDescent="0.55000000000000004">
      <c r="A216" s="73"/>
      <c r="B216" s="431"/>
      <c r="C216" s="431"/>
      <c r="D216" s="431"/>
      <c r="E216" s="431"/>
      <c r="F216" s="431"/>
      <c r="G216" s="431"/>
      <c r="H216" s="432"/>
    </row>
    <row r="217" spans="1:10" x14ac:dyDescent="0.55000000000000004">
      <c r="A217" s="105"/>
      <c r="H217" s="75"/>
    </row>
    <row r="218" spans="1:10" x14ac:dyDescent="0.55000000000000004">
      <c r="A218" s="73"/>
      <c r="B218" s="49" t="s">
        <v>275</v>
      </c>
      <c r="D218" s="417"/>
      <c r="E218" s="417"/>
      <c r="F218" s="417"/>
      <c r="G218" s="417"/>
      <c r="H218" s="418"/>
      <c r="J218" s="131"/>
    </row>
    <row r="219" spans="1:10" x14ac:dyDescent="0.55000000000000004">
      <c r="A219" s="73"/>
      <c r="C219" s="77"/>
      <c r="D219" s="77"/>
      <c r="E219" s="77"/>
      <c r="F219" s="77"/>
      <c r="G219" s="77"/>
      <c r="H219" s="78"/>
      <c r="J219" s="49"/>
    </row>
    <row r="220" spans="1:10" x14ac:dyDescent="0.55000000000000004">
      <c r="A220" s="105"/>
      <c r="E220" s="433" t="s">
        <v>346</v>
      </c>
      <c r="F220" s="433"/>
      <c r="G220" s="433"/>
      <c r="H220" s="434"/>
      <c r="J220" s="49"/>
    </row>
    <row r="221" spans="1:10" x14ac:dyDescent="0.55000000000000004">
      <c r="A221" s="105"/>
      <c r="E221" s="79" t="s">
        <v>311</v>
      </c>
      <c r="F221" s="79" t="s">
        <v>311</v>
      </c>
      <c r="G221" s="79" t="s">
        <v>311</v>
      </c>
      <c r="H221" s="80" t="s">
        <v>311</v>
      </c>
      <c r="J221" s="49"/>
    </row>
    <row r="222" spans="1:10" x14ac:dyDescent="0.55000000000000004">
      <c r="A222" s="105"/>
      <c r="B222" s="81" t="s">
        <v>402</v>
      </c>
      <c r="C222" s="82"/>
      <c r="D222" s="83"/>
      <c r="E222" s="82" t="s">
        <v>349</v>
      </c>
      <c r="F222" s="82" t="s">
        <v>350</v>
      </c>
      <c r="G222" s="82" t="s">
        <v>351</v>
      </c>
      <c r="H222" s="134" t="s">
        <v>352</v>
      </c>
      <c r="J222" s="49"/>
    </row>
    <row r="223" spans="1:10" ht="22" customHeight="1" x14ac:dyDescent="0.55000000000000004">
      <c r="A223" s="105"/>
      <c r="B223" s="87" t="s">
        <v>354</v>
      </c>
      <c r="C223" s="79"/>
      <c r="D223" s="79"/>
      <c r="E223" s="79"/>
      <c r="F223" s="79"/>
      <c r="G223" s="79"/>
      <c r="H223" s="80"/>
      <c r="J223" s="131"/>
    </row>
    <row r="224" spans="1:10" x14ac:dyDescent="0.55000000000000004">
      <c r="A224" s="105"/>
      <c r="B224" s="449"/>
      <c r="C224" s="449"/>
      <c r="D224" s="449"/>
      <c r="E224" s="271"/>
      <c r="F224" s="271"/>
      <c r="G224" s="273"/>
      <c r="H224" s="272"/>
    </row>
    <row r="225" spans="1:8" x14ac:dyDescent="0.55000000000000004">
      <c r="A225" s="105"/>
      <c r="B225" s="364"/>
      <c r="C225" s="364"/>
      <c r="D225" s="364"/>
      <c r="E225" s="271"/>
      <c r="F225" s="271"/>
      <c r="G225" s="383"/>
      <c r="H225" s="272"/>
    </row>
    <row r="226" spans="1:8" x14ac:dyDescent="0.55000000000000004">
      <c r="A226" s="105"/>
      <c r="B226" s="364"/>
      <c r="C226" s="364"/>
      <c r="D226" s="364"/>
      <c r="E226" s="271"/>
      <c r="F226" s="271"/>
      <c r="G226" s="273"/>
      <c r="H226" s="272"/>
    </row>
    <row r="227" spans="1:8" x14ac:dyDescent="0.55000000000000004">
      <c r="A227" s="105"/>
      <c r="B227" s="364"/>
      <c r="C227" s="364"/>
      <c r="D227" s="364"/>
      <c r="E227" s="271"/>
      <c r="F227" s="271"/>
      <c r="G227" s="273"/>
      <c r="H227" s="272"/>
    </row>
    <row r="228" spans="1:8" x14ac:dyDescent="0.55000000000000004">
      <c r="A228" s="105"/>
      <c r="B228" s="364"/>
      <c r="C228" s="364"/>
      <c r="D228" s="364"/>
      <c r="E228" s="271"/>
      <c r="F228" s="271"/>
      <c r="G228" s="273"/>
      <c r="H228" s="272"/>
    </row>
    <row r="229" spans="1:8" x14ac:dyDescent="0.55000000000000004">
      <c r="A229" s="105"/>
      <c r="B229" s="364"/>
      <c r="C229" s="364"/>
      <c r="D229" s="364"/>
      <c r="E229" s="271"/>
      <c r="F229" s="271"/>
      <c r="G229" s="273"/>
      <c r="H229" s="272"/>
    </row>
    <row r="230" spans="1:8" x14ac:dyDescent="0.55000000000000004">
      <c r="A230" s="105"/>
      <c r="B230" s="364"/>
      <c r="C230" s="364"/>
      <c r="D230" s="364"/>
      <c r="E230" s="271"/>
      <c r="F230" s="271"/>
      <c r="G230" s="273"/>
      <c r="H230" s="272"/>
    </row>
    <row r="231" spans="1:8" x14ac:dyDescent="0.55000000000000004">
      <c r="A231" s="105"/>
      <c r="B231" s="364"/>
      <c r="C231" s="364"/>
      <c r="D231" s="364"/>
      <c r="E231" s="271"/>
      <c r="F231" s="271"/>
      <c r="G231" s="273"/>
      <c r="H231" s="272"/>
    </row>
    <row r="232" spans="1:8" x14ac:dyDescent="0.55000000000000004">
      <c r="A232" s="105"/>
      <c r="B232" s="364"/>
      <c r="C232" s="364"/>
      <c r="D232" s="364"/>
      <c r="E232" s="271"/>
      <c r="F232" s="271"/>
      <c r="G232" s="273"/>
      <c r="H232" s="272"/>
    </row>
    <row r="233" spans="1:8" x14ac:dyDescent="0.55000000000000004">
      <c r="A233" s="105"/>
      <c r="B233" s="364"/>
      <c r="C233" s="364"/>
      <c r="D233" s="364"/>
      <c r="E233" s="271"/>
      <c r="F233" s="271"/>
      <c r="G233" s="273"/>
      <c r="H233" s="272"/>
    </row>
    <row r="234" spans="1:8" x14ac:dyDescent="0.55000000000000004">
      <c r="A234" s="105"/>
      <c r="B234" s="364"/>
      <c r="C234" s="364"/>
      <c r="D234" s="364"/>
      <c r="E234" s="271"/>
      <c r="F234" s="271"/>
      <c r="G234" s="273"/>
      <c r="H234" s="272"/>
    </row>
    <row r="235" spans="1:8" x14ac:dyDescent="0.55000000000000004">
      <c r="A235" s="105"/>
      <c r="B235" s="364"/>
      <c r="C235" s="364"/>
      <c r="D235" s="364"/>
      <c r="E235" s="271"/>
      <c r="F235" s="271"/>
      <c r="G235" s="273"/>
      <c r="H235" s="272"/>
    </row>
    <row r="236" spans="1:8" x14ac:dyDescent="0.55000000000000004">
      <c r="A236" s="105"/>
      <c r="B236" s="364"/>
      <c r="C236" s="364"/>
      <c r="D236" s="364"/>
      <c r="E236" s="271"/>
      <c r="F236" s="271"/>
      <c r="G236" s="383"/>
      <c r="H236" s="272"/>
    </row>
    <row r="237" spans="1:8" x14ac:dyDescent="0.55000000000000004">
      <c r="A237" s="105"/>
      <c r="B237" s="416"/>
      <c r="C237" s="416"/>
      <c r="D237" s="416"/>
      <c r="E237" s="273"/>
      <c r="F237" s="273"/>
      <c r="G237" s="273"/>
      <c r="H237" s="272"/>
    </row>
    <row r="238" spans="1:8" x14ac:dyDescent="0.55000000000000004">
      <c r="A238" s="105"/>
      <c r="B238" s="416"/>
      <c r="C238" s="416"/>
      <c r="D238" s="416"/>
      <c r="E238" s="273"/>
      <c r="F238" s="273"/>
      <c r="G238" s="273"/>
      <c r="H238" s="272"/>
    </row>
    <row r="239" spans="1:8" x14ac:dyDescent="0.55000000000000004">
      <c r="A239" s="105"/>
      <c r="B239" s="416"/>
      <c r="C239" s="416"/>
      <c r="D239" s="416"/>
      <c r="E239" s="273"/>
      <c r="F239" s="273"/>
      <c r="G239" s="273"/>
      <c r="H239" s="272"/>
    </row>
    <row r="240" spans="1:8" x14ac:dyDescent="0.55000000000000004">
      <c r="A240" s="105"/>
      <c r="B240" s="448" t="s">
        <v>288</v>
      </c>
      <c r="C240" s="448"/>
      <c r="D240" s="448"/>
      <c r="E240" s="273"/>
      <c r="F240" s="273"/>
      <c r="G240" s="273"/>
      <c r="H240" s="274"/>
    </row>
    <row r="241" spans="1:10" x14ac:dyDescent="0.55000000000000004">
      <c r="A241" s="105"/>
      <c r="B241" s="416"/>
      <c r="C241" s="416"/>
      <c r="D241" s="416"/>
      <c r="E241" s="273"/>
      <c r="F241" s="273"/>
      <c r="G241" s="273"/>
      <c r="H241" s="274"/>
    </row>
    <row r="242" spans="1:10" ht="22" customHeight="1" x14ac:dyDescent="0.55000000000000004">
      <c r="A242" s="105"/>
      <c r="B242" s="87" t="s">
        <v>355</v>
      </c>
      <c r="C242" s="112"/>
      <c r="D242" s="139"/>
      <c r="E242" s="139"/>
      <c r="F242" s="139"/>
      <c r="G242" s="140"/>
      <c r="H242" s="141"/>
    </row>
    <row r="243" spans="1:10" x14ac:dyDescent="0.55000000000000004">
      <c r="A243" s="105"/>
      <c r="B243" s="416"/>
      <c r="C243" s="416"/>
      <c r="D243" s="416"/>
      <c r="E243" s="273"/>
      <c r="F243" s="273"/>
      <c r="G243" s="273"/>
      <c r="H243" s="274"/>
    </row>
    <row r="244" spans="1:10" x14ac:dyDescent="0.55000000000000004">
      <c r="A244" s="105"/>
      <c r="B244" s="362"/>
      <c r="C244" s="365"/>
      <c r="D244" s="363"/>
      <c r="E244" s="273"/>
      <c r="F244" s="273"/>
      <c r="G244" s="273"/>
      <c r="H244" s="274"/>
    </row>
    <row r="245" spans="1:10" x14ac:dyDescent="0.55000000000000004">
      <c r="A245" s="105"/>
      <c r="B245" s="362"/>
      <c r="C245" s="365"/>
      <c r="D245" s="363"/>
      <c r="E245" s="273"/>
      <c r="F245" s="273"/>
      <c r="G245" s="273"/>
      <c r="H245" s="274"/>
    </row>
    <row r="246" spans="1:10" x14ac:dyDescent="0.55000000000000004">
      <c r="A246" s="105"/>
      <c r="B246" s="362"/>
      <c r="C246" s="365"/>
      <c r="D246" s="363"/>
      <c r="E246" s="273"/>
      <c r="F246" s="273"/>
      <c r="G246" s="273"/>
      <c r="H246" s="274"/>
    </row>
    <row r="247" spans="1:10" x14ac:dyDescent="0.55000000000000004">
      <c r="A247" s="105"/>
      <c r="B247" s="362"/>
      <c r="C247" s="365"/>
      <c r="D247" s="363"/>
      <c r="E247" s="273"/>
      <c r="F247" s="273"/>
      <c r="G247" s="273"/>
      <c r="H247" s="274"/>
    </row>
    <row r="248" spans="1:10" x14ac:dyDescent="0.55000000000000004">
      <c r="A248" s="105"/>
      <c r="B248" s="362"/>
      <c r="C248" s="365"/>
      <c r="D248" s="363"/>
      <c r="E248" s="273"/>
      <c r="F248" s="273"/>
      <c r="G248" s="273"/>
      <c r="H248" s="274"/>
    </row>
    <row r="249" spans="1:10" x14ac:dyDescent="0.55000000000000004">
      <c r="A249" s="105"/>
      <c r="B249" s="424"/>
      <c r="C249" s="439"/>
      <c r="D249" s="425"/>
      <c r="E249" s="273"/>
      <c r="F249" s="273"/>
      <c r="G249" s="273"/>
      <c r="H249" s="274"/>
    </row>
    <row r="250" spans="1:10" x14ac:dyDescent="0.55000000000000004">
      <c r="A250" s="105"/>
      <c r="B250" s="424"/>
      <c r="C250" s="439"/>
      <c r="D250" s="425"/>
      <c r="E250" s="273"/>
      <c r="F250" s="273"/>
      <c r="G250" s="273"/>
      <c r="H250" s="274"/>
    </row>
    <row r="251" spans="1:10" x14ac:dyDescent="0.55000000000000004">
      <c r="A251" s="105"/>
      <c r="B251" s="424"/>
      <c r="C251" s="439"/>
      <c r="D251" s="425"/>
      <c r="E251" s="273"/>
      <c r="F251" s="273"/>
      <c r="G251" s="273"/>
      <c r="H251" s="274"/>
    </row>
    <row r="252" spans="1:10" x14ac:dyDescent="0.55000000000000004">
      <c r="A252" s="105"/>
      <c r="B252" s="419"/>
      <c r="C252" s="420"/>
      <c r="D252" s="421"/>
      <c r="E252" s="273"/>
      <c r="F252" s="273"/>
      <c r="G252" s="273"/>
      <c r="H252" s="274"/>
    </row>
    <row r="253" spans="1:10" x14ac:dyDescent="0.55000000000000004">
      <c r="A253" s="105"/>
      <c r="B253" s="416"/>
      <c r="C253" s="416"/>
      <c r="D253" s="416"/>
      <c r="E253" s="273"/>
      <c r="F253" s="273"/>
      <c r="G253" s="273"/>
      <c r="H253" s="274"/>
    </row>
    <row r="254" spans="1:10" x14ac:dyDescent="0.55000000000000004">
      <c r="A254" s="105"/>
      <c r="B254" s="118"/>
      <c r="C254" s="118"/>
      <c r="D254" s="118"/>
      <c r="E254" s="119"/>
      <c r="F254" s="119"/>
      <c r="G254" s="119"/>
      <c r="H254" s="172"/>
    </row>
    <row r="255" spans="1:10" x14ac:dyDescent="0.55000000000000004">
      <c r="A255" s="73" t="s">
        <v>314</v>
      </c>
      <c r="B255" s="117" t="s">
        <v>315</v>
      </c>
      <c r="C255" s="118"/>
      <c r="D255" s="118"/>
      <c r="E255" s="119"/>
      <c r="F255" s="119"/>
      <c r="G255" s="119"/>
      <c r="H255" s="172"/>
      <c r="J255" s="138"/>
    </row>
    <row r="256" spans="1:10" x14ac:dyDescent="0.55000000000000004">
      <c r="A256" s="105"/>
      <c r="B256" s="414"/>
      <c r="C256" s="414"/>
      <c r="D256" s="414"/>
      <c r="E256" s="414"/>
      <c r="F256" s="414"/>
      <c r="G256" s="414"/>
      <c r="H256" s="415"/>
      <c r="J256" s="131"/>
    </row>
    <row r="257" spans="1:10" ht="43.15" customHeight="1" x14ac:dyDescent="0.55000000000000004">
      <c r="A257" s="105"/>
      <c r="B257" s="414"/>
      <c r="C257" s="414"/>
      <c r="D257" s="414"/>
      <c r="E257" s="414"/>
      <c r="F257" s="414"/>
      <c r="G257" s="414"/>
      <c r="H257" s="415"/>
      <c r="J257" s="138"/>
    </row>
    <row r="258" spans="1:10" ht="14.7" thickBot="1" x14ac:dyDescent="0.6">
      <c r="A258" s="120"/>
      <c r="B258" s="173"/>
      <c r="C258" s="174"/>
      <c r="D258" s="174"/>
      <c r="E258" s="174"/>
      <c r="F258" s="174"/>
      <c r="G258" s="174"/>
      <c r="H258" s="175"/>
    </row>
    <row r="259" spans="1:10" x14ac:dyDescent="0.55000000000000004">
      <c r="C259" s="162"/>
      <c r="E259" s="139"/>
      <c r="F259" s="91"/>
      <c r="G259" s="91"/>
      <c r="H259" s="91"/>
    </row>
  </sheetData>
  <sheetProtection algorithmName="SHA-512" hashValue="2c877D52yIcgupu93S4eavb5XiKGEDREJluDcO6vtJ2NF9/JYdeDCqSdNEI2hWhU77qWDGUT0NX9ekXeynh0Iw==" saltValue="MEc9VZlcrAGLuXuj4CzexQ==" spinCount="100000" sheet="1" objects="1" scenarios="1" insertRows="0"/>
  <mergeCells count="112">
    <mergeCell ref="B224:D224"/>
    <mergeCell ref="G172:H172"/>
    <mergeCell ref="G176:H176"/>
    <mergeCell ref="G183:H183"/>
    <mergeCell ref="G191:H191"/>
    <mergeCell ref="B24:G24"/>
    <mergeCell ref="B25:G25"/>
    <mergeCell ref="G177:H177"/>
    <mergeCell ref="G178:H178"/>
    <mergeCell ref="G179:H179"/>
    <mergeCell ref="B63:C63"/>
    <mergeCell ref="B54:C54"/>
    <mergeCell ref="B53:C53"/>
    <mergeCell ref="B52:C52"/>
    <mergeCell ref="B51:C51"/>
    <mergeCell ref="B105:C105"/>
    <mergeCell ref="B106:C106"/>
    <mergeCell ref="B107:C107"/>
    <mergeCell ref="B108:C108"/>
    <mergeCell ref="B66:C66"/>
    <mergeCell ref="B126:C126"/>
    <mergeCell ref="B127:C127"/>
    <mergeCell ref="B128:C128"/>
    <mergeCell ref="G209:H209"/>
    <mergeCell ref="G210:H210"/>
    <mergeCell ref="A214:H214"/>
    <mergeCell ref="B215:H216"/>
    <mergeCell ref="D218:H218"/>
    <mergeCell ref="E220:H220"/>
    <mergeCell ref="G184:H184"/>
    <mergeCell ref="G185:H185"/>
    <mergeCell ref="G186:H186"/>
    <mergeCell ref="G187:H187"/>
    <mergeCell ref="G193:H193"/>
    <mergeCell ref="G192:H192"/>
    <mergeCell ref="G205:H205"/>
    <mergeCell ref="G204:H204"/>
    <mergeCell ref="G203:H203"/>
    <mergeCell ref="G198:H198"/>
    <mergeCell ref="G197:H197"/>
    <mergeCell ref="G196:H196"/>
    <mergeCell ref="G195:H195"/>
    <mergeCell ref="G194:H194"/>
    <mergeCell ref="G202:H202"/>
    <mergeCell ref="B253:D253"/>
    <mergeCell ref="B256:H257"/>
    <mergeCell ref="B237:D237"/>
    <mergeCell ref="B238:D238"/>
    <mergeCell ref="B239:D239"/>
    <mergeCell ref="B240:D240"/>
    <mergeCell ref="B241:D241"/>
    <mergeCell ref="B243:D243"/>
    <mergeCell ref="B249:D249"/>
    <mergeCell ref="B250:D250"/>
    <mergeCell ref="B251:D251"/>
    <mergeCell ref="B252:D252"/>
    <mergeCell ref="G171:H171"/>
    <mergeCell ref="G156:H156"/>
    <mergeCell ref="G158:H158"/>
    <mergeCell ref="G159:H159"/>
    <mergeCell ref="G160:H160"/>
    <mergeCell ref="G161:H161"/>
    <mergeCell ref="G162:H162"/>
    <mergeCell ref="G163:H163"/>
    <mergeCell ref="G167:H167"/>
    <mergeCell ref="G168:H168"/>
    <mergeCell ref="G169:H169"/>
    <mergeCell ref="G170:H170"/>
    <mergeCell ref="D153:H153"/>
    <mergeCell ref="B97:C97"/>
    <mergeCell ref="B102:C102"/>
    <mergeCell ref="B104:C104"/>
    <mergeCell ref="B109:C109"/>
    <mergeCell ref="B118:C118"/>
    <mergeCell ref="B123:C123"/>
    <mergeCell ref="B125:C125"/>
    <mergeCell ref="B130:C130"/>
    <mergeCell ref="C139:H140"/>
    <mergeCell ref="B143:H145"/>
    <mergeCell ref="B147:H151"/>
    <mergeCell ref="B119:C119"/>
    <mergeCell ref="B120:C120"/>
    <mergeCell ref="B121:C121"/>
    <mergeCell ref="B122:C122"/>
    <mergeCell ref="B98:C98"/>
    <mergeCell ref="B99:C99"/>
    <mergeCell ref="B100:C100"/>
    <mergeCell ref="B101:C101"/>
    <mergeCell ref="B129:C129"/>
    <mergeCell ref="B17:E18"/>
    <mergeCell ref="B88:C88"/>
    <mergeCell ref="A28:H28"/>
    <mergeCell ref="B29:H30"/>
    <mergeCell ref="E37:H37"/>
    <mergeCell ref="B43:C43"/>
    <mergeCell ref="B55:C55"/>
    <mergeCell ref="B57:C57"/>
    <mergeCell ref="B67:C67"/>
    <mergeCell ref="B76:C76"/>
    <mergeCell ref="B81:C81"/>
    <mergeCell ref="B83:C83"/>
    <mergeCell ref="B65:C65"/>
    <mergeCell ref="B64:C64"/>
    <mergeCell ref="B85:C85"/>
    <mergeCell ref="B86:C86"/>
    <mergeCell ref="B87:C87"/>
    <mergeCell ref="B77:C77"/>
    <mergeCell ref="B78:C78"/>
    <mergeCell ref="B79:C79"/>
    <mergeCell ref="B80:C80"/>
    <mergeCell ref="B84:C84"/>
    <mergeCell ref="D33:H35"/>
  </mergeCells>
  <conditionalFormatting sqref="A41">
    <cfRule type="expression" dxfId="172" priority="4">
      <formula>$F$17="no"</formula>
    </cfRule>
  </conditionalFormatting>
  <conditionalFormatting sqref="A28:H32 A33:D33 A34:C35 A36:H176 A177:G179 A180:H183 A184:G187 A188:H191 A192:G198 A199:H202 A203:G205 A206:H258">
    <cfRule type="expression" dxfId="171" priority="1">
      <formula>AND($F$11="no",$F$13="no",$F$15="no",$F$20="no")</formula>
    </cfRule>
  </conditionalFormatting>
  <conditionalFormatting sqref="A74:H76 A77:B80 D77:H80 A81:H83 A84:B87 D84:H87 A88:H97 A98:B101 D98:H101 A102:H104 A105:B108 D105:H108 A109:H118 A119:B122 D119:H122 A123:H125 A126:B129 D126:H129 A130:H136 A182:H183 A184:G187 A188:H191 A192:G198 A199:H202 A203:G205 A206:H206">
    <cfRule type="expression" dxfId="170" priority="5">
      <formula>$F$17="no"</formula>
    </cfRule>
  </conditionalFormatting>
  <conditionalFormatting sqref="B208">
    <cfRule type="expression" dxfId="169" priority="22">
      <formula>$F$20="no"</formula>
    </cfRule>
  </conditionalFormatting>
  <conditionalFormatting sqref="C175">
    <cfRule type="expression" dxfId="168" priority="3">
      <formula>$F$17="no"</formula>
    </cfRule>
  </conditionalFormatting>
  <conditionalFormatting sqref="C208">
    <cfRule type="expression" dxfId="167" priority="2">
      <formula>$F$17="no"</formula>
    </cfRule>
  </conditionalFormatting>
  <conditionalFormatting sqref="E43:E55 E57:E68 E70:E73 E83:E89 E91:E94 E104:E110 E112:E115 E125:E131 E133:E136 B157:H164 E243:E253">
    <cfRule type="expression" dxfId="166" priority="75">
      <formula>$F$11="no"</formula>
    </cfRule>
  </conditionalFormatting>
  <conditionalFormatting sqref="E76:E81">
    <cfRule type="expression" dxfId="165" priority="50">
      <formula>$F$11="no"</formula>
    </cfRule>
  </conditionalFormatting>
  <conditionalFormatting sqref="E97:E102">
    <cfRule type="expression" dxfId="164" priority="38">
      <formula>$F$11="no"</formula>
    </cfRule>
  </conditionalFormatting>
  <conditionalFormatting sqref="E118:E123">
    <cfRule type="expression" dxfId="163" priority="26">
      <formula>$F$11="no"</formula>
    </cfRule>
  </conditionalFormatting>
  <conditionalFormatting sqref="E224:E241">
    <cfRule type="expression" dxfId="162" priority="9">
      <formula>$F$11="no"</formula>
    </cfRule>
  </conditionalFormatting>
  <conditionalFormatting sqref="F43:F55 F57:F68 F70:F73 F83:F89 F91:F94 F104:F110 F112:F115 F125:F131 F133:F136 B166:H173 F243:F253">
    <cfRule type="expression" dxfId="161" priority="74">
      <formula>$F$13="no"</formula>
    </cfRule>
  </conditionalFormatting>
  <conditionalFormatting sqref="F76:F81">
    <cfRule type="expression" dxfId="160" priority="49">
      <formula>$F$13="no"</formula>
    </cfRule>
  </conditionalFormatting>
  <conditionalFormatting sqref="F97:F102">
    <cfRule type="expression" dxfId="159" priority="37">
      <formula>$F$13="no"</formula>
    </cfRule>
  </conditionalFormatting>
  <conditionalFormatting sqref="F118:F123">
    <cfRule type="expression" dxfId="158" priority="25">
      <formula>$F$13="no"</formula>
    </cfRule>
  </conditionalFormatting>
  <conditionalFormatting sqref="F224:F241">
    <cfRule type="expression" dxfId="157" priority="8">
      <formula>$F$13="no"</formula>
    </cfRule>
  </conditionalFormatting>
  <conditionalFormatting sqref="G43:G55 G57:G68 G70:G73 G76:G81 G83:G89 G91:G94 G97:G102 G104:G110 G112:G115 G118:G123 G125:G131 G133:G136 B175:H176 B177:G179 B180:H183 B184:G187 B188:H191 B192:G198 B199:H202 B203:G205 B206:H206 G224:G241 G243:G253">
    <cfRule type="expression" dxfId="156" priority="73">
      <formula>$F$15="no"</formula>
    </cfRule>
  </conditionalFormatting>
  <conditionalFormatting sqref="H43:H55 H57:H68 H70:H73 H83:H89 H91:H94 H104:H110 H112:H115 H125:H131 H133:H136 C208:H211 H243:H253">
    <cfRule type="expression" dxfId="155" priority="72">
      <formula>$F$20="no"</formula>
    </cfRule>
  </conditionalFormatting>
  <conditionalFormatting sqref="H76:H81">
    <cfRule type="expression" dxfId="154" priority="47">
      <formula>$F$20="no"</formula>
    </cfRule>
  </conditionalFormatting>
  <conditionalFormatting sqref="H97:H102">
    <cfRule type="expression" dxfId="153" priority="35">
      <formula>$F$20="no"</formula>
    </cfRule>
  </conditionalFormatting>
  <conditionalFormatting sqref="H118:H123">
    <cfRule type="expression" dxfId="152" priority="23">
      <formula>$F$20="no"</formula>
    </cfRule>
  </conditionalFormatting>
  <conditionalFormatting sqref="H224:H241">
    <cfRule type="expression" dxfId="151" priority="6">
      <formula>$F$20="no"</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D00-000000000000}">
          <x14:formula1>
            <xm:f>'Yes or No'!$A:$A</xm:f>
          </x14:formula1>
          <xm:sqref>F11 F13 F15 F20 F17</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tabColor rgb="FF92D050"/>
  </sheetPr>
  <dimension ref="A1:J228"/>
  <sheetViews>
    <sheetView showGridLines="0" zoomScaleNormal="100" workbookViewId="0">
      <selection activeCell="B24" sqref="B24:G24"/>
    </sheetView>
  </sheetViews>
  <sheetFormatPr defaultColWidth="9.15625" defaultRowHeight="14.4" x14ac:dyDescent="0.55000000000000004"/>
  <cols>
    <col min="1" max="1" width="3" style="43" customWidth="1"/>
    <col min="2" max="2" width="12.26171875" style="43" customWidth="1"/>
    <col min="3" max="3" width="43.578125" style="43" customWidth="1"/>
    <col min="4" max="4" width="19.26171875" style="43" customWidth="1"/>
    <col min="5" max="8" width="17.41796875" style="43" customWidth="1"/>
    <col min="9" max="9" width="3.15625" style="43" customWidth="1"/>
    <col min="10" max="16384" width="9.15625" style="43"/>
  </cols>
  <sheetData>
    <row r="1" spans="1:8" ht="18.75" customHeight="1" x14ac:dyDescent="0.7">
      <c r="A1" s="42" t="str">
        <f>'Cover and Instructions'!A1</f>
        <v>Georgia Families MHPAEA Parity</v>
      </c>
      <c r="H1" s="44" t="s">
        <v>59</v>
      </c>
    </row>
    <row r="2" spans="1:8" ht="25.8" x14ac:dyDescent="0.95">
      <c r="A2" s="45" t="s">
        <v>1</v>
      </c>
    </row>
    <row r="3" spans="1:8" ht="20.399999999999999" x14ac:dyDescent="0.75">
      <c r="A3" s="47" t="s">
        <v>404</v>
      </c>
    </row>
    <row r="5" spans="1:8" x14ac:dyDescent="0.55000000000000004">
      <c r="A5" s="49" t="s">
        <v>2</v>
      </c>
      <c r="C5" s="50" t="str">
        <f>'Cover and Instructions'!$D$4</f>
        <v>Amerigroup Community Care</v>
      </c>
      <c r="D5" s="50"/>
      <c r="E5" s="50"/>
      <c r="F5" s="50"/>
      <c r="G5" s="50"/>
    </row>
    <row r="6" spans="1:8" x14ac:dyDescent="0.55000000000000004">
      <c r="A6" s="49" t="s">
        <v>264</v>
      </c>
      <c r="C6" s="50" t="str">
        <f>'Cover and Instructions'!D5</f>
        <v>Title XIX Children</v>
      </c>
      <c r="D6" s="50"/>
      <c r="E6" s="50"/>
      <c r="F6" s="50"/>
      <c r="G6" s="50"/>
    </row>
    <row r="7" spans="1:8" ht="14.7" thickBot="1" x14ac:dyDescent="0.6"/>
    <row r="8" spans="1:8" x14ac:dyDescent="0.55000000000000004">
      <c r="A8" s="52" t="s">
        <v>265</v>
      </c>
      <c r="B8" s="53"/>
      <c r="C8" s="53"/>
      <c r="D8" s="53"/>
      <c r="E8" s="53"/>
      <c r="F8" s="53"/>
      <c r="G8" s="53"/>
      <c r="H8" s="54"/>
    </row>
    <row r="9" spans="1:8" ht="15" customHeight="1" x14ac:dyDescent="0.55000000000000004">
      <c r="A9" s="55" t="s">
        <v>266</v>
      </c>
      <c r="B9" s="126"/>
      <c r="C9" s="126"/>
      <c r="D9" s="126"/>
      <c r="E9" s="126"/>
      <c r="F9" s="126"/>
      <c r="G9" s="126"/>
      <c r="H9" s="127"/>
    </row>
    <row r="10" spans="1:8" x14ac:dyDescent="0.55000000000000004">
      <c r="A10" s="58"/>
      <c r="B10" s="59"/>
      <c r="C10" s="59"/>
      <c r="D10" s="59"/>
      <c r="E10" s="59"/>
      <c r="F10" s="59"/>
      <c r="G10" s="59"/>
      <c r="H10" s="60"/>
    </row>
    <row r="11" spans="1:8" x14ac:dyDescent="0.55000000000000004">
      <c r="A11" s="61" t="s">
        <v>267</v>
      </c>
      <c r="B11" s="62" t="s">
        <v>405</v>
      </c>
      <c r="C11" s="59"/>
      <c r="D11" s="59"/>
      <c r="E11" s="59"/>
      <c r="F11" s="128" t="s">
        <v>155</v>
      </c>
      <c r="G11" s="64" t="str">
        <f>IF(F11="yes","  Complete Section 1 and Section 2","")</f>
        <v/>
      </c>
      <c r="H11" s="60"/>
    </row>
    <row r="12" spans="1:8" ht="6" customHeight="1" x14ac:dyDescent="0.55000000000000004">
      <c r="A12" s="61"/>
      <c r="B12" s="62"/>
      <c r="C12" s="59"/>
      <c r="D12" s="59"/>
      <c r="E12" s="59"/>
      <c r="F12" s="59"/>
      <c r="G12" s="64"/>
      <c r="H12" s="60"/>
    </row>
    <row r="13" spans="1:8" x14ac:dyDescent="0.55000000000000004">
      <c r="A13" s="61" t="s">
        <v>269</v>
      </c>
      <c r="B13" s="62" t="s">
        <v>406</v>
      </c>
      <c r="C13" s="59"/>
      <c r="D13" s="59"/>
      <c r="E13" s="59"/>
      <c r="F13" s="128" t="s">
        <v>155</v>
      </c>
      <c r="G13" s="64" t="str">
        <f>IF(F13="yes","  Complete Section 1 and Section 2","")</f>
        <v/>
      </c>
      <c r="H13" s="60"/>
    </row>
    <row r="14" spans="1:8" ht="6" customHeight="1" x14ac:dyDescent="0.55000000000000004">
      <c r="A14" s="61"/>
      <c r="B14" s="62"/>
      <c r="C14" s="59"/>
      <c r="D14" s="59"/>
      <c r="E14" s="59"/>
      <c r="F14" s="59"/>
      <c r="G14" s="64"/>
      <c r="H14" s="60"/>
    </row>
    <row r="15" spans="1:8" x14ac:dyDescent="0.55000000000000004">
      <c r="A15" s="61" t="s">
        <v>335</v>
      </c>
      <c r="B15" s="62" t="s">
        <v>407</v>
      </c>
      <c r="C15" s="59"/>
      <c r="D15" s="59"/>
      <c r="E15" s="59"/>
      <c r="F15" s="63" t="s">
        <v>155</v>
      </c>
      <c r="G15" s="64" t="str">
        <f>IF(F15="yes","  Complete Section 1 and Section 2","")</f>
        <v/>
      </c>
      <c r="H15" s="60"/>
    </row>
    <row r="16" spans="1:8" ht="6" customHeight="1" x14ac:dyDescent="0.55000000000000004">
      <c r="A16" s="61"/>
      <c r="B16" s="62"/>
      <c r="C16" s="59"/>
      <c r="D16" s="59"/>
      <c r="E16" s="59"/>
      <c r="F16" s="59"/>
      <c r="G16" s="64"/>
      <c r="H16" s="60"/>
    </row>
    <row r="17" spans="1:10" x14ac:dyDescent="0.55000000000000004">
      <c r="A17" s="61" t="s">
        <v>337</v>
      </c>
      <c r="B17" s="426" t="s">
        <v>408</v>
      </c>
      <c r="C17" s="426"/>
      <c r="D17" s="426"/>
      <c r="E17" s="426"/>
      <c r="F17" s="128" t="s">
        <v>155</v>
      </c>
      <c r="G17" s="64" t="str">
        <f>IF(F17="yes","  Report each income level in separate tiers in Section 1 and Section 2","")</f>
        <v/>
      </c>
      <c r="H17" s="60"/>
    </row>
    <row r="18" spans="1:10" x14ac:dyDescent="0.55000000000000004">
      <c r="A18" s="61"/>
      <c r="B18" s="426"/>
      <c r="C18" s="426"/>
      <c r="D18" s="426"/>
      <c r="E18" s="426"/>
      <c r="F18" s="59"/>
      <c r="G18" s="64"/>
      <c r="H18" s="60"/>
    </row>
    <row r="19" spans="1:10" ht="6" customHeight="1" x14ac:dyDescent="0.55000000000000004">
      <c r="A19" s="61"/>
      <c r="B19" s="62"/>
      <c r="C19" s="59"/>
      <c r="D19" s="59"/>
      <c r="E19" s="59"/>
      <c r="F19" s="59"/>
      <c r="G19" s="64"/>
      <c r="H19" s="60"/>
    </row>
    <row r="20" spans="1:10" x14ac:dyDescent="0.55000000000000004">
      <c r="A20" s="61" t="s">
        <v>339</v>
      </c>
      <c r="B20" s="62" t="s">
        <v>409</v>
      </c>
      <c r="C20" s="59"/>
      <c r="D20" s="59"/>
      <c r="E20" s="59"/>
      <c r="F20" s="128" t="s">
        <v>155</v>
      </c>
      <c r="G20" s="64" t="str">
        <f>IF(F20="yes","  Complete Section 1 and Section 2","")</f>
        <v/>
      </c>
      <c r="H20" s="60"/>
    </row>
    <row r="21" spans="1:10" ht="6" customHeight="1" x14ac:dyDescent="0.55000000000000004">
      <c r="A21" s="61"/>
      <c r="B21" s="62"/>
      <c r="C21" s="59"/>
      <c r="D21" s="59"/>
      <c r="E21" s="59"/>
      <c r="F21" s="59"/>
      <c r="G21" s="64"/>
      <c r="H21" s="129"/>
    </row>
    <row r="22" spans="1:10" x14ac:dyDescent="0.55000000000000004">
      <c r="A22" s="61" t="s">
        <v>341</v>
      </c>
      <c r="B22" s="62"/>
      <c r="C22" s="59"/>
      <c r="D22" s="59"/>
      <c r="E22" s="59"/>
      <c r="F22" s="66"/>
      <c r="G22" s="64"/>
      <c r="H22" s="129"/>
    </row>
    <row r="23" spans="1:10" x14ac:dyDescent="0.55000000000000004">
      <c r="A23" s="61"/>
      <c r="B23" s="62" t="s">
        <v>342</v>
      </c>
      <c r="C23" s="59"/>
      <c r="D23" s="59"/>
      <c r="E23" s="59"/>
      <c r="F23" s="66"/>
      <c r="G23" s="64"/>
      <c r="H23" s="129"/>
    </row>
    <row r="24" spans="1:10" x14ac:dyDescent="0.55000000000000004">
      <c r="A24" s="61"/>
      <c r="B24" s="435"/>
      <c r="C24" s="435"/>
      <c r="D24" s="435"/>
      <c r="E24" s="435"/>
      <c r="F24" s="435"/>
      <c r="G24" s="435"/>
      <c r="H24" s="129"/>
      <c r="J24" s="131"/>
    </row>
    <row r="25" spans="1:10" x14ac:dyDescent="0.55000000000000004">
      <c r="A25" s="61"/>
      <c r="B25" s="436"/>
      <c r="C25" s="436"/>
      <c r="D25" s="436"/>
      <c r="E25" s="436"/>
      <c r="F25" s="436"/>
      <c r="G25" s="436"/>
      <c r="H25" s="129"/>
      <c r="J25" s="132"/>
    </row>
    <row r="26" spans="1:10" ht="14.7" thickBot="1" x14ac:dyDescent="0.6">
      <c r="A26" s="67"/>
      <c r="B26" s="68"/>
      <c r="C26" s="69"/>
      <c r="D26" s="69"/>
      <c r="E26" s="69"/>
      <c r="F26" s="69"/>
      <c r="G26" s="69"/>
      <c r="H26" s="133"/>
    </row>
    <row r="27" spans="1:10" ht="14.7" thickBot="1" x14ac:dyDescent="0.6">
      <c r="A27" s="95"/>
      <c r="B27" s="95"/>
      <c r="C27" s="95"/>
      <c r="D27" s="95"/>
      <c r="E27" s="95"/>
      <c r="F27" s="95"/>
      <c r="G27" s="95"/>
      <c r="H27" s="182"/>
    </row>
    <row r="28" spans="1:10" ht="15.9" thickBot="1" x14ac:dyDescent="0.65">
      <c r="A28" s="403" t="s">
        <v>410</v>
      </c>
      <c r="B28" s="404"/>
      <c r="C28" s="404"/>
      <c r="D28" s="404"/>
      <c r="E28" s="404"/>
      <c r="F28" s="404"/>
      <c r="G28" s="404"/>
      <c r="H28" s="405"/>
    </row>
    <row r="29" spans="1:10" x14ac:dyDescent="0.55000000000000004">
      <c r="A29" s="73" t="s">
        <v>272</v>
      </c>
      <c r="B29" s="429" t="s">
        <v>344</v>
      </c>
      <c r="C29" s="429"/>
      <c r="D29" s="429"/>
      <c r="E29" s="429"/>
      <c r="F29" s="429"/>
      <c r="G29" s="429"/>
      <c r="H29" s="430"/>
    </row>
    <row r="30" spans="1:10" x14ac:dyDescent="0.55000000000000004">
      <c r="A30" s="73"/>
      <c r="B30" s="431"/>
      <c r="C30" s="431"/>
      <c r="D30" s="431"/>
      <c r="E30" s="431"/>
      <c r="F30" s="431"/>
      <c r="G30" s="431"/>
      <c r="H30" s="432"/>
    </row>
    <row r="31" spans="1:10" x14ac:dyDescent="0.55000000000000004">
      <c r="A31" s="73"/>
      <c r="B31" s="76" t="s">
        <v>274</v>
      </c>
      <c r="C31" s="77"/>
      <c r="D31" s="77"/>
      <c r="E31" s="77"/>
      <c r="F31" s="77"/>
      <c r="G31" s="77"/>
      <c r="H31" s="78"/>
    </row>
    <row r="32" spans="1:10" x14ac:dyDescent="0.55000000000000004">
      <c r="A32" s="73"/>
      <c r="C32" s="77"/>
      <c r="D32" s="77"/>
      <c r="E32" s="77"/>
      <c r="F32" s="77"/>
      <c r="G32" s="77"/>
      <c r="H32" s="78"/>
    </row>
    <row r="33" spans="1:10" x14ac:dyDescent="0.55000000000000004">
      <c r="A33" s="73"/>
      <c r="B33" s="49" t="s">
        <v>275</v>
      </c>
      <c r="D33" s="414" t="s">
        <v>345</v>
      </c>
      <c r="E33" s="414"/>
      <c r="F33" s="414"/>
      <c r="G33" s="414"/>
      <c r="H33" s="415"/>
    </row>
    <row r="34" spans="1:10" ht="15" customHeight="1" x14ac:dyDescent="0.55000000000000004">
      <c r="A34" s="73"/>
      <c r="B34" s="49"/>
      <c r="D34" s="414"/>
      <c r="E34" s="414"/>
      <c r="F34" s="414"/>
      <c r="G34" s="414"/>
      <c r="H34" s="415"/>
    </row>
    <row r="35" spans="1:10" x14ac:dyDescent="0.55000000000000004">
      <c r="A35" s="73"/>
      <c r="B35" s="49"/>
      <c r="D35" s="414"/>
      <c r="E35" s="414"/>
      <c r="F35" s="414"/>
      <c r="G35" s="414"/>
      <c r="H35" s="415"/>
    </row>
    <row r="36" spans="1:10" x14ac:dyDescent="0.55000000000000004">
      <c r="A36" s="73"/>
      <c r="C36" s="77"/>
      <c r="D36" s="77"/>
      <c r="E36" s="77"/>
      <c r="F36" s="77"/>
      <c r="G36" s="77"/>
      <c r="H36" s="78"/>
    </row>
    <row r="37" spans="1:10" ht="15" customHeight="1" x14ac:dyDescent="0.55000000000000004">
      <c r="A37" s="105"/>
      <c r="B37" s="77"/>
      <c r="C37" s="77"/>
      <c r="D37" s="77"/>
      <c r="E37" s="433" t="s">
        <v>346</v>
      </c>
      <c r="F37" s="433"/>
      <c r="G37" s="433"/>
      <c r="H37" s="434"/>
    </row>
    <row r="38" spans="1:10" x14ac:dyDescent="0.55000000000000004">
      <c r="A38" s="105"/>
      <c r="E38" s="79" t="s">
        <v>276</v>
      </c>
      <c r="F38" s="79" t="s">
        <v>276</v>
      </c>
      <c r="G38" s="79" t="s">
        <v>276</v>
      </c>
      <c r="H38" s="80" t="s">
        <v>276</v>
      </c>
    </row>
    <row r="39" spans="1:10" x14ac:dyDescent="0.55000000000000004">
      <c r="A39" s="105"/>
      <c r="B39" s="79"/>
      <c r="C39" s="79"/>
      <c r="D39" s="79" t="s">
        <v>411</v>
      </c>
      <c r="E39" s="79" t="s">
        <v>280</v>
      </c>
      <c r="F39" s="79" t="s">
        <v>280</v>
      </c>
      <c r="G39" s="79" t="s">
        <v>280</v>
      </c>
      <c r="H39" s="80" t="s">
        <v>280</v>
      </c>
    </row>
    <row r="40" spans="1:10" x14ac:dyDescent="0.55000000000000004">
      <c r="A40" s="105"/>
      <c r="B40" s="81" t="s">
        <v>412</v>
      </c>
      <c r="C40" s="82"/>
      <c r="D40" s="82" t="s">
        <v>276</v>
      </c>
      <c r="E40" s="82" t="s">
        <v>349</v>
      </c>
      <c r="F40" s="82" t="s">
        <v>350</v>
      </c>
      <c r="G40" s="82" t="s">
        <v>351</v>
      </c>
      <c r="H40" s="134" t="s">
        <v>352</v>
      </c>
    </row>
    <row r="41" spans="1:10" x14ac:dyDescent="0.55000000000000004">
      <c r="A41" s="136" t="s">
        <v>353</v>
      </c>
      <c r="B41" s="137"/>
      <c r="C41" s="79"/>
      <c r="D41" s="79"/>
      <c r="E41" s="79"/>
      <c r="F41" s="79"/>
      <c r="G41" s="79"/>
      <c r="H41" s="80"/>
    </row>
    <row r="42" spans="1:10" ht="22" customHeight="1" x14ac:dyDescent="0.55000000000000004">
      <c r="A42" s="105"/>
      <c r="B42" s="87" t="s">
        <v>354</v>
      </c>
      <c r="C42" s="79"/>
      <c r="D42" s="79"/>
      <c r="E42" s="79"/>
      <c r="F42" s="79"/>
      <c r="G42" s="79"/>
      <c r="H42" s="80"/>
      <c r="J42" s="135"/>
    </row>
    <row r="43" spans="1:10" ht="15" customHeight="1" x14ac:dyDescent="0.55000000000000004">
      <c r="A43" s="105"/>
      <c r="B43" s="416"/>
      <c r="C43" s="416"/>
      <c r="D43" s="262"/>
      <c r="E43" s="263"/>
      <c r="F43" s="263"/>
      <c r="G43" s="264"/>
      <c r="H43" s="265"/>
      <c r="J43" s="138"/>
    </row>
    <row r="44" spans="1:10" ht="15" customHeight="1" x14ac:dyDescent="0.55000000000000004">
      <c r="A44" s="105"/>
      <c r="B44" s="424"/>
      <c r="C44" s="425"/>
      <c r="D44" s="262"/>
      <c r="E44" s="263"/>
      <c r="F44" s="263"/>
      <c r="G44" s="264"/>
      <c r="H44" s="265"/>
      <c r="J44" s="138"/>
    </row>
    <row r="45" spans="1:10" ht="15" customHeight="1" x14ac:dyDescent="0.55000000000000004">
      <c r="A45" s="105"/>
      <c r="B45" s="424"/>
      <c r="C45" s="425"/>
      <c r="D45" s="262"/>
      <c r="E45" s="263"/>
      <c r="F45" s="263"/>
      <c r="G45" s="264"/>
      <c r="H45" s="265"/>
      <c r="J45" s="138"/>
    </row>
    <row r="46" spans="1:10" ht="15" customHeight="1" x14ac:dyDescent="0.55000000000000004">
      <c r="A46" s="105"/>
      <c r="B46" s="424"/>
      <c r="C46" s="425"/>
      <c r="D46" s="262"/>
      <c r="E46" s="263"/>
      <c r="F46" s="263"/>
      <c r="G46" s="264"/>
      <c r="H46" s="265"/>
      <c r="J46" s="138"/>
    </row>
    <row r="47" spans="1:10" ht="15" customHeight="1" x14ac:dyDescent="0.55000000000000004">
      <c r="A47" s="105"/>
      <c r="B47" s="419"/>
      <c r="C47" s="421"/>
      <c r="D47" s="262"/>
      <c r="E47" s="263"/>
      <c r="F47" s="263"/>
      <c r="G47" s="264"/>
      <c r="H47" s="265"/>
      <c r="J47" s="138"/>
    </row>
    <row r="48" spans="1:10" x14ac:dyDescent="0.55000000000000004">
      <c r="A48" s="105"/>
      <c r="B48" s="416"/>
      <c r="C48" s="416"/>
      <c r="D48" s="263"/>
      <c r="E48" s="263"/>
      <c r="F48" s="263"/>
      <c r="G48" s="266"/>
      <c r="H48" s="267"/>
    </row>
    <row r="49" spans="1:8" ht="22" customHeight="1" x14ac:dyDescent="0.55000000000000004">
      <c r="A49" s="105"/>
      <c r="B49" s="87" t="s">
        <v>355</v>
      </c>
      <c r="C49" s="112"/>
      <c r="D49" s="139"/>
      <c r="E49" s="139"/>
      <c r="F49" s="139"/>
      <c r="G49" s="140"/>
      <c r="H49" s="141"/>
    </row>
    <row r="50" spans="1:8" x14ac:dyDescent="0.55000000000000004">
      <c r="A50" s="105"/>
      <c r="B50" s="416"/>
      <c r="C50" s="416"/>
      <c r="D50" s="263"/>
      <c r="E50" s="263"/>
      <c r="F50" s="263"/>
      <c r="G50" s="266"/>
      <c r="H50" s="267"/>
    </row>
    <row r="51" spans="1:8" x14ac:dyDescent="0.55000000000000004">
      <c r="A51" s="105"/>
      <c r="B51" s="424"/>
      <c r="C51" s="425"/>
      <c r="D51" s="263"/>
      <c r="E51" s="263"/>
      <c r="F51" s="263"/>
      <c r="G51" s="266"/>
      <c r="H51" s="267"/>
    </row>
    <row r="52" spans="1:8" x14ac:dyDescent="0.55000000000000004">
      <c r="A52" s="105"/>
      <c r="B52" s="424"/>
      <c r="C52" s="425"/>
      <c r="D52" s="263"/>
      <c r="E52" s="263"/>
      <c r="F52" s="263"/>
      <c r="G52" s="266"/>
      <c r="H52" s="267"/>
    </row>
    <row r="53" spans="1:8" x14ac:dyDescent="0.55000000000000004">
      <c r="A53" s="105"/>
      <c r="B53" s="424"/>
      <c r="C53" s="425"/>
      <c r="D53" s="263"/>
      <c r="E53" s="263"/>
      <c r="F53" s="263"/>
      <c r="G53" s="266"/>
      <c r="H53" s="267"/>
    </row>
    <row r="54" spans="1:8" x14ac:dyDescent="0.55000000000000004">
      <c r="A54" s="105"/>
      <c r="B54" s="419" t="s">
        <v>288</v>
      </c>
      <c r="C54" s="421"/>
      <c r="D54" s="263"/>
      <c r="E54" s="263"/>
      <c r="F54" s="263"/>
      <c r="G54" s="266"/>
      <c r="H54" s="267"/>
    </row>
    <row r="55" spans="1:8" x14ac:dyDescent="0.55000000000000004">
      <c r="A55" s="105"/>
      <c r="B55" s="416"/>
      <c r="C55" s="416"/>
      <c r="D55" s="263"/>
      <c r="E55" s="263"/>
      <c r="F55" s="263"/>
      <c r="G55" s="266"/>
      <c r="H55" s="267"/>
    </row>
    <row r="56" spans="1:8" x14ac:dyDescent="0.55000000000000004">
      <c r="A56" s="105"/>
      <c r="B56" s="142"/>
      <c r="C56" s="119"/>
      <c r="D56" s="143">
        <f>SUM(D43:D55)</f>
        <v>0</v>
      </c>
      <c r="E56" s="144">
        <f>SUM(E43:E55)</f>
        <v>0</v>
      </c>
      <c r="F56" s="144">
        <f>SUM(F43:F55)</f>
        <v>0</v>
      </c>
      <c r="G56" s="143">
        <f>SUM(G43:G55)</f>
        <v>0</v>
      </c>
      <c r="H56" s="145">
        <f>SUM(H43:H55)</f>
        <v>0</v>
      </c>
    </row>
    <row r="57" spans="1:8" x14ac:dyDescent="0.55000000000000004">
      <c r="A57" s="73" t="s">
        <v>301</v>
      </c>
      <c r="B57" s="49" t="s">
        <v>356</v>
      </c>
      <c r="C57" s="119"/>
      <c r="D57" s="146"/>
      <c r="E57" s="146"/>
      <c r="F57" s="146"/>
      <c r="G57" s="140"/>
      <c r="H57" s="141"/>
    </row>
    <row r="58" spans="1:8" x14ac:dyDescent="0.55000000000000004">
      <c r="A58" s="105"/>
      <c r="C58" s="43" t="s">
        <v>357</v>
      </c>
      <c r="D58" s="143">
        <f>D56</f>
        <v>0</v>
      </c>
      <c r="E58" s="144">
        <f t="shared" ref="E58:H58" si="0">E56</f>
        <v>0</v>
      </c>
      <c r="F58" s="144">
        <f t="shared" si="0"/>
        <v>0</v>
      </c>
      <c r="G58" s="143">
        <f t="shared" si="0"/>
        <v>0</v>
      </c>
      <c r="H58" s="149">
        <f t="shared" si="0"/>
        <v>0</v>
      </c>
    </row>
    <row r="59" spans="1:8" x14ac:dyDescent="0.55000000000000004">
      <c r="A59" s="105"/>
      <c r="C59" s="43" t="s">
        <v>358</v>
      </c>
      <c r="E59" s="301" t="e">
        <f>E58/D58</f>
        <v>#DIV/0!</v>
      </c>
      <c r="F59" s="301" t="e">
        <f>F58/D58</f>
        <v>#DIV/0!</v>
      </c>
      <c r="G59" s="301" t="e">
        <f>G58/D58</f>
        <v>#DIV/0!</v>
      </c>
      <c r="H59" s="302" t="e">
        <f>H58/D58</f>
        <v>#DIV/0!</v>
      </c>
    </row>
    <row r="60" spans="1:8" x14ac:dyDescent="0.55000000000000004">
      <c r="A60" s="105"/>
      <c r="C60" s="43" t="s">
        <v>359</v>
      </c>
      <c r="E60" s="91" t="e">
        <f>IF(E59&gt;=(2/3),"Yes","No")</f>
        <v>#DIV/0!</v>
      </c>
      <c r="F60" s="91" t="e">
        <f>IF(F59&gt;=(2/3),"Yes","No")</f>
        <v>#DIV/0!</v>
      </c>
      <c r="G60" s="91" t="e">
        <f>IF(G59&gt;=(2/3),"Yes","No")</f>
        <v>#DIV/0!</v>
      </c>
      <c r="H60" s="150" t="e">
        <f>IF(H59&gt;=(2/3),"Yes","No")</f>
        <v>#DIV/0!</v>
      </c>
    </row>
    <row r="61" spans="1:8" x14ac:dyDescent="0.55000000000000004">
      <c r="A61" s="105"/>
      <c r="B61" s="83"/>
      <c r="C61" s="83"/>
      <c r="D61" s="83"/>
      <c r="E61" s="151" t="e">
        <f>IF(E60="No", "Note A", "Note B")</f>
        <v>#DIV/0!</v>
      </c>
      <c r="F61" s="151" t="e">
        <f>IF(F60="No", "Note A", "Note B")</f>
        <v>#DIV/0!</v>
      </c>
      <c r="G61" s="151" t="e">
        <f>IF(G60="No", "Note A", "Note B")</f>
        <v>#DIV/0!</v>
      </c>
      <c r="H61" s="152" t="e">
        <f>IF(H60="No", "Note A", "Note B")</f>
        <v>#DIV/0!</v>
      </c>
    </row>
    <row r="62" spans="1:8" x14ac:dyDescent="0.55000000000000004">
      <c r="A62" s="136" t="s">
        <v>360</v>
      </c>
      <c r="B62" s="137"/>
      <c r="C62" s="79"/>
      <c r="D62" s="79"/>
      <c r="E62" s="79"/>
      <c r="F62" s="79"/>
      <c r="G62" s="79"/>
      <c r="H62" s="80"/>
    </row>
    <row r="63" spans="1:8" ht="19.5" customHeight="1" x14ac:dyDescent="0.55000000000000004">
      <c r="A63" s="105"/>
      <c r="B63" s="87" t="s">
        <v>354</v>
      </c>
      <c r="C63" s="79"/>
      <c r="D63" s="79"/>
      <c r="E63" s="79"/>
      <c r="F63" s="79"/>
      <c r="G63" s="79"/>
      <c r="H63" s="80"/>
    </row>
    <row r="64" spans="1:8" x14ac:dyDescent="0.55000000000000004">
      <c r="A64" s="105"/>
      <c r="B64" s="416"/>
      <c r="C64" s="416"/>
      <c r="D64" s="262"/>
      <c r="E64" s="263"/>
      <c r="F64" s="263"/>
      <c r="G64" s="264"/>
      <c r="H64" s="265"/>
    </row>
    <row r="65" spans="1:8" x14ac:dyDescent="0.55000000000000004">
      <c r="A65" s="105"/>
      <c r="B65" s="424"/>
      <c r="C65" s="425"/>
      <c r="D65" s="262"/>
      <c r="E65" s="263"/>
      <c r="F65" s="263"/>
      <c r="G65" s="264"/>
      <c r="H65" s="265"/>
    </row>
    <row r="66" spans="1:8" x14ac:dyDescent="0.55000000000000004">
      <c r="A66" s="105"/>
      <c r="B66" s="424"/>
      <c r="C66" s="425"/>
      <c r="D66" s="262"/>
      <c r="E66" s="263"/>
      <c r="F66" s="263"/>
      <c r="G66" s="264"/>
      <c r="H66" s="265"/>
    </row>
    <row r="67" spans="1:8" x14ac:dyDescent="0.55000000000000004">
      <c r="A67" s="105"/>
      <c r="B67" s="424"/>
      <c r="C67" s="425"/>
      <c r="D67" s="262"/>
      <c r="E67" s="263"/>
      <c r="F67" s="263"/>
      <c r="G67" s="264"/>
      <c r="H67" s="265"/>
    </row>
    <row r="68" spans="1:8" x14ac:dyDescent="0.55000000000000004">
      <c r="A68" s="105"/>
      <c r="B68" s="419" t="s">
        <v>288</v>
      </c>
      <c r="C68" s="421"/>
      <c r="D68" s="262"/>
      <c r="E68" s="263"/>
      <c r="F68" s="263"/>
      <c r="G68" s="264"/>
      <c r="H68" s="265"/>
    </row>
    <row r="69" spans="1:8" x14ac:dyDescent="0.55000000000000004">
      <c r="A69" s="105"/>
      <c r="B69" s="416"/>
      <c r="C69" s="416"/>
      <c r="D69" s="263"/>
      <c r="E69" s="263"/>
      <c r="F69" s="263"/>
      <c r="G69" s="266"/>
      <c r="H69" s="267"/>
    </row>
    <row r="70" spans="1:8" ht="19.5" customHeight="1" x14ac:dyDescent="0.55000000000000004">
      <c r="A70" s="105"/>
      <c r="B70" s="87" t="s">
        <v>355</v>
      </c>
      <c r="C70" s="112"/>
      <c r="D70" s="139"/>
      <c r="E70" s="139"/>
      <c r="F70" s="139"/>
      <c r="G70" s="140"/>
      <c r="H70" s="141"/>
    </row>
    <row r="71" spans="1:8" x14ac:dyDescent="0.55000000000000004">
      <c r="A71" s="105"/>
      <c r="B71" s="416"/>
      <c r="C71" s="416"/>
      <c r="D71" s="263"/>
      <c r="E71" s="263"/>
      <c r="F71" s="263"/>
      <c r="G71" s="266"/>
      <c r="H71" s="267"/>
    </row>
    <row r="72" spans="1:8" x14ac:dyDescent="0.55000000000000004">
      <c r="A72" s="105"/>
      <c r="B72" s="424"/>
      <c r="C72" s="425"/>
      <c r="D72" s="263"/>
      <c r="E72" s="263"/>
      <c r="F72" s="263"/>
      <c r="G72" s="266"/>
      <c r="H72" s="267"/>
    </row>
    <row r="73" spans="1:8" x14ac:dyDescent="0.55000000000000004">
      <c r="A73" s="105"/>
      <c r="B73" s="424"/>
      <c r="C73" s="425"/>
      <c r="D73" s="263"/>
      <c r="E73" s="263"/>
      <c r="F73" s="263"/>
      <c r="G73" s="266"/>
      <c r="H73" s="267"/>
    </row>
    <row r="74" spans="1:8" x14ac:dyDescent="0.55000000000000004">
      <c r="A74" s="105"/>
      <c r="B74" s="424"/>
      <c r="C74" s="425"/>
      <c r="D74" s="263"/>
      <c r="E74" s="263"/>
      <c r="F74" s="263"/>
      <c r="G74" s="266"/>
      <c r="H74" s="267"/>
    </row>
    <row r="75" spans="1:8" x14ac:dyDescent="0.55000000000000004">
      <c r="A75" s="105"/>
      <c r="B75" s="419" t="s">
        <v>288</v>
      </c>
      <c r="C75" s="421"/>
      <c r="D75" s="263"/>
      <c r="E75" s="263"/>
      <c r="F75" s="263"/>
      <c r="G75" s="266"/>
      <c r="H75" s="267"/>
    </row>
    <row r="76" spans="1:8" x14ac:dyDescent="0.55000000000000004">
      <c r="A76" s="105"/>
      <c r="B76" s="416"/>
      <c r="C76" s="416"/>
      <c r="D76" s="263"/>
      <c r="E76" s="263"/>
      <c r="F76" s="263"/>
      <c r="G76" s="266"/>
      <c r="H76" s="267"/>
    </row>
    <row r="77" spans="1:8" x14ac:dyDescent="0.55000000000000004">
      <c r="A77" s="105"/>
      <c r="B77" s="142"/>
      <c r="C77" s="119"/>
      <c r="D77" s="143">
        <f>SUM(D64:D76)</f>
        <v>0</v>
      </c>
      <c r="E77" s="144">
        <f>SUM(E64:E76)</f>
        <v>0</v>
      </c>
      <c r="F77" s="144">
        <f>SUM(F64:F76)</f>
        <v>0</v>
      </c>
      <c r="G77" s="143">
        <f>SUM(G64:G76)</f>
        <v>0</v>
      </c>
      <c r="H77" s="145">
        <f>SUM(H64:H76)</f>
        <v>0</v>
      </c>
    </row>
    <row r="78" spans="1:8" x14ac:dyDescent="0.55000000000000004">
      <c r="A78" s="73" t="s">
        <v>301</v>
      </c>
      <c r="B78" s="49" t="s">
        <v>356</v>
      </c>
      <c r="C78" s="119"/>
      <c r="D78" s="146"/>
      <c r="E78" s="146"/>
      <c r="F78" s="146"/>
      <c r="G78" s="140"/>
      <c r="H78" s="141"/>
    </row>
    <row r="79" spans="1:8" x14ac:dyDescent="0.55000000000000004">
      <c r="A79" s="105"/>
      <c r="C79" s="43" t="s">
        <v>357</v>
      </c>
      <c r="D79" s="143">
        <f>D77</f>
        <v>0</v>
      </c>
      <c r="E79" s="144">
        <f t="shared" ref="E79:H79" si="1">E77</f>
        <v>0</v>
      </c>
      <c r="F79" s="144">
        <f t="shared" si="1"/>
        <v>0</v>
      </c>
      <c r="G79" s="143">
        <f t="shared" si="1"/>
        <v>0</v>
      </c>
      <c r="H79" s="149">
        <f t="shared" si="1"/>
        <v>0</v>
      </c>
    </row>
    <row r="80" spans="1:8" x14ac:dyDescent="0.55000000000000004">
      <c r="A80" s="105"/>
      <c r="C80" s="43" t="s">
        <v>358</v>
      </c>
      <c r="E80" s="301" t="e">
        <f>E79/D79</f>
        <v>#DIV/0!</v>
      </c>
      <c r="F80" s="301" t="e">
        <f>F79/D79</f>
        <v>#DIV/0!</v>
      </c>
      <c r="G80" s="301" t="e">
        <f>G79/D79</f>
        <v>#DIV/0!</v>
      </c>
      <c r="H80" s="302" t="e">
        <f>H79/D79</f>
        <v>#DIV/0!</v>
      </c>
    </row>
    <row r="81" spans="1:8" x14ac:dyDescent="0.55000000000000004">
      <c r="A81" s="105"/>
      <c r="C81" s="43" t="s">
        <v>359</v>
      </c>
      <c r="E81" s="91" t="e">
        <f>IF(E80&gt;=(2/3),"Yes","No")</f>
        <v>#DIV/0!</v>
      </c>
      <c r="F81" s="91" t="e">
        <f>IF(F80&gt;=(2/3),"Yes","No")</f>
        <v>#DIV/0!</v>
      </c>
      <c r="G81" s="91" t="e">
        <f>IF(G80&gt;=(2/3),"Yes","No")</f>
        <v>#DIV/0!</v>
      </c>
      <c r="H81" s="150" t="e">
        <f>IF(H80&gt;=(2/3),"Yes","No")</f>
        <v>#DIV/0!</v>
      </c>
    </row>
    <row r="82" spans="1:8" x14ac:dyDescent="0.55000000000000004">
      <c r="A82" s="105"/>
      <c r="B82" s="83"/>
      <c r="C82" s="83"/>
      <c r="D82" s="83"/>
      <c r="E82" s="151" t="e">
        <f>IF(E81="No", "Note A", "Note B")</f>
        <v>#DIV/0!</v>
      </c>
      <c r="F82" s="151" t="e">
        <f>IF(F81="No", "Note A", "Note B")</f>
        <v>#DIV/0!</v>
      </c>
      <c r="G82" s="151" t="e">
        <f>IF(G81="No", "Note A", "Note B")</f>
        <v>#DIV/0!</v>
      </c>
      <c r="H82" s="152" t="e">
        <f>IF(H81="No", "Note A", "Note B")</f>
        <v>#DIV/0!</v>
      </c>
    </row>
    <row r="83" spans="1:8" x14ac:dyDescent="0.55000000000000004">
      <c r="A83" s="136" t="s">
        <v>361</v>
      </c>
      <c r="B83" s="137"/>
      <c r="C83" s="79"/>
      <c r="D83" s="79"/>
      <c r="E83" s="79"/>
      <c r="F83" s="79"/>
      <c r="G83" s="79"/>
      <c r="H83" s="80"/>
    </row>
    <row r="84" spans="1:8" ht="19.5" customHeight="1" x14ac:dyDescent="0.55000000000000004">
      <c r="A84" s="105"/>
      <c r="B84" s="87" t="s">
        <v>354</v>
      </c>
      <c r="C84" s="79"/>
      <c r="D84" s="79"/>
      <c r="E84" s="79"/>
      <c r="F84" s="79"/>
      <c r="G84" s="79"/>
      <c r="H84" s="80"/>
    </row>
    <row r="85" spans="1:8" x14ac:dyDescent="0.55000000000000004">
      <c r="A85" s="105"/>
      <c r="B85" s="416"/>
      <c r="C85" s="416"/>
      <c r="D85" s="262"/>
      <c r="E85" s="263"/>
      <c r="F85" s="263"/>
      <c r="G85" s="264"/>
      <c r="H85" s="265"/>
    </row>
    <row r="86" spans="1:8" x14ac:dyDescent="0.55000000000000004">
      <c r="A86" s="105"/>
      <c r="B86" s="424"/>
      <c r="C86" s="425"/>
      <c r="D86" s="262"/>
      <c r="E86" s="263"/>
      <c r="F86" s="263"/>
      <c r="G86" s="264"/>
      <c r="H86" s="265"/>
    </row>
    <row r="87" spans="1:8" x14ac:dyDescent="0.55000000000000004">
      <c r="A87" s="105"/>
      <c r="B87" s="424"/>
      <c r="C87" s="425"/>
      <c r="D87" s="262"/>
      <c r="E87" s="263"/>
      <c r="F87" s="263"/>
      <c r="G87" s="264"/>
      <c r="H87" s="265"/>
    </row>
    <row r="88" spans="1:8" x14ac:dyDescent="0.55000000000000004">
      <c r="A88" s="105"/>
      <c r="B88" s="424"/>
      <c r="C88" s="425"/>
      <c r="D88" s="262"/>
      <c r="E88" s="263"/>
      <c r="F88" s="263"/>
      <c r="G88" s="264"/>
      <c r="H88" s="265"/>
    </row>
    <row r="89" spans="1:8" x14ac:dyDescent="0.55000000000000004">
      <c r="A89" s="105"/>
      <c r="B89" s="419" t="s">
        <v>288</v>
      </c>
      <c r="C89" s="421"/>
      <c r="D89" s="262"/>
      <c r="E89" s="263"/>
      <c r="F89" s="263"/>
      <c r="G89" s="264"/>
      <c r="H89" s="265"/>
    </row>
    <row r="90" spans="1:8" x14ac:dyDescent="0.55000000000000004">
      <c r="A90" s="105"/>
      <c r="B90" s="416"/>
      <c r="C90" s="416"/>
      <c r="D90" s="263"/>
      <c r="E90" s="263"/>
      <c r="F90" s="263"/>
      <c r="G90" s="266"/>
      <c r="H90" s="267"/>
    </row>
    <row r="91" spans="1:8" ht="19.5" customHeight="1" x14ac:dyDescent="0.55000000000000004">
      <c r="A91" s="105"/>
      <c r="B91" s="87" t="s">
        <v>355</v>
      </c>
      <c r="C91" s="112"/>
      <c r="D91" s="139"/>
      <c r="E91" s="139"/>
      <c r="F91" s="139"/>
      <c r="G91" s="140"/>
      <c r="H91" s="141"/>
    </row>
    <row r="92" spans="1:8" x14ac:dyDescent="0.55000000000000004">
      <c r="A92" s="105"/>
      <c r="B92" s="416"/>
      <c r="C92" s="416"/>
      <c r="D92" s="263"/>
      <c r="E92" s="263"/>
      <c r="F92" s="263"/>
      <c r="G92" s="266"/>
      <c r="H92" s="267"/>
    </row>
    <row r="93" spans="1:8" x14ac:dyDescent="0.55000000000000004">
      <c r="A93" s="105"/>
      <c r="B93" s="424"/>
      <c r="C93" s="425"/>
      <c r="D93" s="263"/>
      <c r="E93" s="263"/>
      <c r="F93" s="263"/>
      <c r="G93" s="266"/>
      <c r="H93" s="267"/>
    </row>
    <row r="94" spans="1:8" x14ac:dyDescent="0.55000000000000004">
      <c r="A94" s="105"/>
      <c r="B94" s="424"/>
      <c r="C94" s="425"/>
      <c r="D94" s="263"/>
      <c r="E94" s="263"/>
      <c r="F94" s="263"/>
      <c r="G94" s="266"/>
      <c r="H94" s="267"/>
    </row>
    <row r="95" spans="1:8" x14ac:dyDescent="0.55000000000000004">
      <c r="A95" s="105"/>
      <c r="B95" s="424"/>
      <c r="C95" s="425"/>
      <c r="D95" s="263"/>
      <c r="E95" s="263"/>
      <c r="F95" s="263"/>
      <c r="G95" s="266"/>
      <c r="H95" s="267"/>
    </row>
    <row r="96" spans="1:8" x14ac:dyDescent="0.55000000000000004">
      <c r="A96" s="105"/>
      <c r="B96" s="419" t="s">
        <v>288</v>
      </c>
      <c r="C96" s="421"/>
      <c r="D96" s="263"/>
      <c r="E96" s="263"/>
      <c r="F96" s="263"/>
      <c r="G96" s="266"/>
      <c r="H96" s="267"/>
    </row>
    <row r="97" spans="1:8" x14ac:dyDescent="0.55000000000000004">
      <c r="A97" s="105"/>
      <c r="B97" s="416"/>
      <c r="C97" s="416"/>
      <c r="D97" s="263"/>
      <c r="E97" s="263"/>
      <c r="F97" s="263"/>
      <c r="G97" s="266"/>
      <c r="H97" s="267"/>
    </row>
    <row r="98" spans="1:8" x14ac:dyDescent="0.55000000000000004">
      <c r="A98" s="105"/>
      <c r="B98" s="142"/>
      <c r="C98" s="119"/>
      <c r="D98" s="143">
        <f>SUM(D85:D97)</f>
        <v>0</v>
      </c>
      <c r="E98" s="144">
        <f>SUM(E85:E97)</f>
        <v>0</v>
      </c>
      <c r="F98" s="144">
        <f>SUM(F85:F97)</f>
        <v>0</v>
      </c>
      <c r="G98" s="143">
        <f>SUM(G85:G97)</f>
        <v>0</v>
      </c>
      <c r="H98" s="145">
        <f>SUM(H85:H97)</f>
        <v>0</v>
      </c>
    </row>
    <row r="99" spans="1:8" x14ac:dyDescent="0.55000000000000004">
      <c r="A99" s="73" t="s">
        <v>301</v>
      </c>
      <c r="B99" s="49" t="s">
        <v>356</v>
      </c>
      <c r="C99" s="119"/>
      <c r="D99" s="146"/>
      <c r="E99" s="146"/>
      <c r="F99" s="146"/>
      <c r="G99" s="140"/>
      <c r="H99" s="141"/>
    </row>
    <row r="100" spans="1:8" x14ac:dyDescent="0.55000000000000004">
      <c r="A100" s="105"/>
      <c r="C100" s="43" t="s">
        <v>357</v>
      </c>
      <c r="D100" s="143">
        <f>D98</f>
        <v>0</v>
      </c>
      <c r="E100" s="144">
        <f t="shared" ref="E100:H100" si="2">E98</f>
        <v>0</v>
      </c>
      <c r="F100" s="144">
        <f t="shared" si="2"/>
        <v>0</v>
      </c>
      <c r="G100" s="143">
        <f t="shared" si="2"/>
        <v>0</v>
      </c>
      <c r="H100" s="149">
        <f t="shared" si="2"/>
        <v>0</v>
      </c>
    </row>
    <row r="101" spans="1:8" x14ac:dyDescent="0.55000000000000004">
      <c r="A101" s="105"/>
      <c r="C101" s="43" t="s">
        <v>358</v>
      </c>
      <c r="E101" s="301" t="e">
        <f>E100/D100</f>
        <v>#DIV/0!</v>
      </c>
      <c r="F101" s="301" t="e">
        <f>F100/D100</f>
        <v>#DIV/0!</v>
      </c>
      <c r="G101" s="301" t="e">
        <f>G100/D100</f>
        <v>#DIV/0!</v>
      </c>
      <c r="H101" s="302" t="e">
        <f>H100/D100</f>
        <v>#DIV/0!</v>
      </c>
    </row>
    <row r="102" spans="1:8" x14ac:dyDescent="0.55000000000000004">
      <c r="A102" s="105"/>
      <c r="C102" s="43" t="s">
        <v>359</v>
      </c>
      <c r="E102" s="91" t="e">
        <f>IF(E101&gt;=(2/3),"Yes","No")</f>
        <v>#DIV/0!</v>
      </c>
      <c r="F102" s="91" t="e">
        <f>IF(F101&gt;=(2/3),"Yes","No")</f>
        <v>#DIV/0!</v>
      </c>
      <c r="G102" s="91" t="e">
        <f>IF(G101&gt;=(2/3),"Yes","No")</f>
        <v>#DIV/0!</v>
      </c>
      <c r="H102" s="150" t="e">
        <f>IF(H101&gt;=(2/3),"Yes","No")</f>
        <v>#DIV/0!</v>
      </c>
    </row>
    <row r="103" spans="1:8" x14ac:dyDescent="0.55000000000000004">
      <c r="A103" s="105"/>
      <c r="B103" s="83"/>
      <c r="C103" s="83"/>
      <c r="D103" s="83"/>
      <c r="E103" s="151" t="e">
        <f>IF(E102="No", "Note A", "Note B")</f>
        <v>#DIV/0!</v>
      </c>
      <c r="F103" s="151" t="e">
        <f>IF(F102="No", "Note A", "Note B")</f>
        <v>#DIV/0!</v>
      </c>
      <c r="G103" s="151" t="e">
        <f>IF(G102="No", "Note A", "Note B")</f>
        <v>#DIV/0!</v>
      </c>
      <c r="H103" s="152" t="e">
        <f>IF(H102="No", "Note A", "Note B")</f>
        <v>#DIV/0!</v>
      </c>
    </row>
    <row r="104" spans="1:8" x14ac:dyDescent="0.55000000000000004">
      <c r="A104" s="136" t="s">
        <v>362</v>
      </c>
      <c r="B104" s="137"/>
      <c r="C104" s="79"/>
      <c r="D104" s="79"/>
      <c r="E104" s="79"/>
      <c r="F104" s="79"/>
      <c r="G104" s="79"/>
      <c r="H104" s="80"/>
    </row>
    <row r="105" spans="1:8" ht="19.5" customHeight="1" x14ac:dyDescent="0.55000000000000004">
      <c r="A105" s="105"/>
      <c r="B105" s="87" t="s">
        <v>354</v>
      </c>
      <c r="C105" s="79"/>
      <c r="D105" s="79"/>
      <c r="E105" s="79"/>
      <c r="F105" s="79"/>
      <c r="G105" s="79"/>
      <c r="H105" s="80"/>
    </row>
    <row r="106" spans="1:8" x14ac:dyDescent="0.55000000000000004">
      <c r="A106" s="105"/>
      <c r="B106" s="416"/>
      <c r="C106" s="416"/>
      <c r="D106" s="262"/>
      <c r="E106" s="263"/>
      <c r="F106" s="263"/>
      <c r="G106" s="264"/>
      <c r="H106" s="265"/>
    </row>
    <row r="107" spans="1:8" x14ac:dyDescent="0.55000000000000004">
      <c r="A107" s="105"/>
      <c r="B107" s="424"/>
      <c r="C107" s="425"/>
      <c r="D107" s="262"/>
      <c r="E107" s="263"/>
      <c r="F107" s="263"/>
      <c r="G107" s="264"/>
      <c r="H107" s="265"/>
    </row>
    <row r="108" spans="1:8" x14ac:dyDescent="0.55000000000000004">
      <c r="A108" s="105"/>
      <c r="B108" s="424"/>
      <c r="C108" s="425"/>
      <c r="D108" s="262"/>
      <c r="E108" s="263"/>
      <c r="F108" s="263"/>
      <c r="G108" s="264"/>
      <c r="H108" s="265"/>
    </row>
    <row r="109" spans="1:8" x14ac:dyDescent="0.55000000000000004">
      <c r="A109" s="105"/>
      <c r="B109" s="424"/>
      <c r="C109" s="425"/>
      <c r="D109" s="262"/>
      <c r="E109" s="263"/>
      <c r="F109" s="263"/>
      <c r="G109" s="264"/>
      <c r="H109" s="265"/>
    </row>
    <row r="110" spans="1:8" x14ac:dyDescent="0.55000000000000004">
      <c r="A110" s="105"/>
      <c r="B110" s="419" t="s">
        <v>288</v>
      </c>
      <c r="C110" s="421"/>
      <c r="D110" s="262"/>
      <c r="E110" s="263"/>
      <c r="F110" s="263"/>
      <c r="G110" s="264"/>
      <c r="H110" s="265"/>
    </row>
    <row r="111" spans="1:8" x14ac:dyDescent="0.55000000000000004">
      <c r="A111" s="105"/>
      <c r="B111" s="416"/>
      <c r="C111" s="416"/>
      <c r="D111" s="263"/>
      <c r="E111" s="263"/>
      <c r="F111" s="263"/>
      <c r="G111" s="266"/>
      <c r="H111" s="267"/>
    </row>
    <row r="112" spans="1:8" ht="19.5" customHeight="1" x14ac:dyDescent="0.55000000000000004">
      <c r="A112" s="105"/>
      <c r="B112" s="87" t="s">
        <v>355</v>
      </c>
      <c r="C112" s="112"/>
      <c r="D112" s="139"/>
      <c r="E112" s="139"/>
      <c r="F112" s="139"/>
      <c r="G112" s="140"/>
      <c r="H112" s="141"/>
    </row>
    <row r="113" spans="1:8" x14ac:dyDescent="0.55000000000000004">
      <c r="A113" s="105"/>
      <c r="B113" s="416"/>
      <c r="C113" s="416"/>
      <c r="D113" s="263"/>
      <c r="E113" s="263"/>
      <c r="F113" s="263"/>
      <c r="G113" s="266"/>
      <c r="H113" s="267"/>
    </row>
    <row r="114" spans="1:8" x14ac:dyDescent="0.55000000000000004">
      <c r="A114" s="105"/>
      <c r="B114" s="424"/>
      <c r="C114" s="425"/>
      <c r="D114" s="263"/>
      <c r="E114" s="263"/>
      <c r="F114" s="263"/>
      <c r="G114" s="266"/>
      <c r="H114" s="267"/>
    </row>
    <row r="115" spans="1:8" x14ac:dyDescent="0.55000000000000004">
      <c r="A115" s="105"/>
      <c r="B115" s="424"/>
      <c r="C115" s="425"/>
      <c r="D115" s="263"/>
      <c r="E115" s="263"/>
      <c r="F115" s="263"/>
      <c r="G115" s="266"/>
      <c r="H115" s="267"/>
    </row>
    <row r="116" spans="1:8" x14ac:dyDescent="0.55000000000000004">
      <c r="A116" s="105"/>
      <c r="B116" s="424"/>
      <c r="C116" s="425"/>
      <c r="D116" s="263"/>
      <c r="E116" s="263"/>
      <c r="F116" s="263"/>
      <c r="G116" s="266"/>
      <c r="H116" s="267"/>
    </row>
    <row r="117" spans="1:8" x14ac:dyDescent="0.55000000000000004">
      <c r="A117" s="105"/>
      <c r="B117" s="419" t="s">
        <v>288</v>
      </c>
      <c r="C117" s="421"/>
      <c r="D117" s="263"/>
      <c r="E117" s="263"/>
      <c r="F117" s="263"/>
      <c r="G117" s="266"/>
      <c r="H117" s="267"/>
    </row>
    <row r="118" spans="1:8" x14ac:dyDescent="0.55000000000000004">
      <c r="A118" s="105"/>
      <c r="B118" s="416"/>
      <c r="C118" s="416"/>
      <c r="D118" s="263"/>
      <c r="E118" s="263"/>
      <c r="F118" s="263"/>
      <c r="G118" s="266"/>
      <c r="H118" s="267"/>
    </row>
    <row r="119" spans="1:8" x14ac:dyDescent="0.55000000000000004">
      <c r="A119" s="105"/>
      <c r="B119" s="142"/>
      <c r="C119" s="119"/>
      <c r="D119" s="143">
        <f>SUM(D106:D118)</f>
        <v>0</v>
      </c>
      <c r="E119" s="144">
        <f>SUM(E106:E118)</f>
        <v>0</v>
      </c>
      <c r="F119" s="144">
        <f>SUM(F106:F118)</f>
        <v>0</v>
      </c>
      <c r="G119" s="143">
        <f>SUM(G106:G118)</f>
        <v>0</v>
      </c>
      <c r="H119" s="145">
        <f>SUM(H106:H118)</f>
        <v>0</v>
      </c>
    </row>
    <row r="120" spans="1:8" x14ac:dyDescent="0.55000000000000004">
      <c r="A120" s="73" t="s">
        <v>301</v>
      </c>
      <c r="B120" s="49" t="s">
        <v>356</v>
      </c>
      <c r="C120" s="119"/>
      <c r="D120" s="146"/>
      <c r="E120" s="146"/>
      <c r="F120" s="146"/>
      <c r="G120" s="140"/>
      <c r="H120" s="141"/>
    </row>
    <row r="121" spans="1:8" x14ac:dyDescent="0.55000000000000004">
      <c r="A121" s="105"/>
      <c r="C121" s="43" t="s">
        <v>357</v>
      </c>
      <c r="D121" s="143">
        <f>D119</f>
        <v>0</v>
      </c>
      <c r="E121" s="144">
        <f t="shared" ref="E121:H121" si="3">E119</f>
        <v>0</v>
      </c>
      <c r="F121" s="144">
        <f t="shared" si="3"/>
        <v>0</v>
      </c>
      <c r="G121" s="143">
        <f t="shared" si="3"/>
        <v>0</v>
      </c>
      <c r="H121" s="149">
        <f t="shared" si="3"/>
        <v>0</v>
      </c>
    </row>
    <row r="122" spans="1:8" x14ac:dyDescent="0.55000000000000004">
      <c r="A122" s="105"/>
      <c r="C122" s="43" t="s">
        <v>358</v>
      </c>
      <c r="E122" s="301" t="e">
        <f>E121/D121</f>
        <v>#DIV/0!</v>
      </c>
      <c r="F122" s="301" t="e">
        <f>F121/D121</f>
        <v>#DIV/0!</v>
      </c>
      <c r="G122" s="301" t="e">
        <f>G121/D121</f>
        <v>#DIV/0!</v>
      </c>
      <c r="H122" s="302" t="e">
        <f>H121/D121</f>
        <v>#DIV/0!</v>
      </c>
    </row>
    <row r="123" spans="1:8" x14ac:dyDescent="0.55000000000000004">
      <c r="A123" s="105"/>
      <c r="C123" s="43" t="s">
        <v>359</v>
      </c>
      <c r="E123" s="91" t="e">
        <f>IF(E122&gt;=(2/3),"Yes","No")</f>
        <v>#DIV/0!</v>
      </c>
      <c r="F123" s="91" t="e">
        <f>IF(F122&gt;=(2/3),"Yes","No")</f>
        <v>#DIV/0!</v>
      </c>
      <c r="G123" s="91" t="e">
        <f>IF(G122&gt;=(2/3),"Yes","No")</f>
        <v>#DIV/0!</v>
      </c>
      <c r="H123" s="150" t="e">
        <f>IF(H122&gt;=(2/3),"Yes","No")</f>
        <v>#DIV/0!</v>
      </c>
    </row>
    <row r="124" spans="1:8" x14ac:dyDescent="0.55000000000000004">
      <c r="A124" s="105"/>
      <c r="B124" s="83"/>
      <c r="C124" s="83"/>
      <c r="D124" s="83"/>
      <c r="E124" s="151" t="e">
        <f>IF(E123="No", "Note A", "Note B")</f>
        <v>#DIV/0!</v>
      </c>
      <c r="F124" s="151" t="e">
        <f>IF(F123="No", "Note A", "Note B")</f>
        <v>#DIV/0!</v>
      </c>
      <c r="G124" s="151" t="e">
        <f>IF(G123="No", "Note A", "Note B")</f>
        <v>#DIV/0!</v>
      </c>
      <c r="H124" s="152" t="e">
        <f>IF(H123="No", "Note A", "Note B")</f>
        <v>#DIV/0!</v>
      </c>
    </row>
    <row r="125" spans="1:8" x14ac:dyDescent="0.55000000000000004">
      <c r="A125" s="105"/>
      <c r="E125" s="153"/>
      <c r="F125" s="153"/>
      <c r="G125" s="153"/>
      <c r="H125" s="183"/>
    </row>
    <row r="126" spans="1:8" ht="15" customHeight="1" x14ac:dyDescent="0.55000000000000004">
      <c r="A126" s="105"/>
      <c r="B126" s="154" t="s">
        <v>363</v>
      </c>
      <c r="C126" s="142" t="s">
        <v>364</v>
      </c>
      <c r="D126" s="142"/>
      <c r="E126" s="142"/>
      <c r="F126" s="142"/>
      <c r="G126" s="142"/>
      <c r="H126" s="155"/>
    </row>
    <row r="127" spans="1:8" ht="15" customHeight="1" x14ac:dyDescent="0.55000000000000004">
      <c r="A127" s="105"/>
      <c r="B127" s="154" t="s">
        <v>365</v>
      </c>
      <c r="C127" s="442" t="s">
        <v>366</v>
      </c>
      <c r="D127" s="442"/>
      <c r="E127" s="442"/>
      <c r="F127" s="442"/>
      <c r="G127" s="442"/>
      <c r="H127" s="443"/>
    </row>
    <row r="128" spans="1:8" x14ac:dyDescent="0.55000000000000004">
      <c r="A128" s="105"/>
      <c r="B128" s="156"/>
      <c r="C128" s="442"/>
      <c r="D128" s="442"/>
      <c r="E128" s="442"/>
      <c r="F128" s="442"/>
      <c r="G128" s="442"/>
      <c r="H128" s="443"/>
    </row>
    <row r="129" spans="1:8" x14ac:dyDescent="0.55000000000000004">
      <c r="A129" s="105"/>
      <c r="E129" s="91"/>
      <c r="F129" s="91"/>
      <c r="G129" s="91"/>
      <c r="H129" s="150"/>
    </row>
    <row r="130" spans="1:8" x14ac:dyDescent="0.55000000000000004">
      <c r="A130" s="73" t="s">
        <v>304</v>
      </c>
      <c r="B130" s="49" t="s">
        <v>367</v>
      </c>
      <c r="E130" s="91"/>
      <c r="F130" s="91"/>
      <c r="G130" s="91"/>
      <c r="H130" s="150"/>
    </row>
    <row r="131" spans="1:8" x14ac:dyDescent="0.55000000000000004">
      <c r="A131" s="105"/>
      <c r="B131" s="431" t="s">
        <v>368</v>
      </c>
      <c r="C131" s="431"/>
      <c r="D131" s="431"/>
      <c r="E131" s="431"/>
      <c r="F131" s="431"/>
      <c r="G131" s="431"/>
      <c r="H131" s="432"/>
    </row>
    <row r="132" spans="1:8" x14ac:dyDescent="0.55000000000000004">
      <c r="A132" s="73"/>
      <c r="B132" s="431"/>
      <c r="C132" s="431"/>
      <c r="D132" s="431"/>
      <c r="E132" s="431"/>
      <c r="F132" s="431"/>
      <c r="G132" s="431"/>
      <c r="H132" s="432"/>
    </row>
    <row r="133" spans="1:8" x14ac:dyDescent="0.55000000000000004">
      <c r="A133" s="73"/>
      <c r="B133" s="431"/>
      <c r="C133" s="431"/>
      <c r="D133" s="431"/>
      <c r="E133" s="431"/>
      <c r="F133" s="431"/>
      <c r="G133" s="431"/>
      <c r="H133" s="432"/>
    </row>
    <row r="134" spans="1:8" x14ac:dyDescent="0.55000000000000004">
      <c r="A134" s="73"/>
      <c r="E134" s="91"/>
      <c r="F134" s="91"/>
      <c r="G134" s="91"/>
      <c r="H134" s="150"/>
    </row>
    <row r="135" spans="1:8" x14ac:dyDescent="0.55000000000000004">
      <c r="A135" s="73"/>
      <c r="B135" s="431" t="s">
        <v>369</v>
      </c>
      <c r="C135" s="431"/>
      <c r="D135" s="431"/>
      <c r="E135" s="431"/>
      <c r="F135" s="431"/>
      <c r="G135" s="431"/>
      <c r="H135" s="432"/>
    </row>
    <row r="136" spans="1:8" x14ac:dyDescent="0.55000000000000004">
      <c r="A136" s="73"/>
      <c r="B136" s="431"/>
      <c r="C136" s="431"/>
      <c r="D136" s="431"/>
      <c r="E136" s="431"/>
      <c r="F136" s="431"/>
      <c r="G136" s="431"/>
      <c r="H136" s="432"/>
    </row>
    <row r="137" spans="1:8" x14ac:dyDescent="0.55000000000000004">
      <c r="A137" s="73"/>
      <c r="B137" s="431"/>
      <c r="C137" s="431"/>
      <c r="D137" s="431"/>
      <c r="E137" s="431"/>
      <c r="F137" s="431"/>
      <c r="G137" s="431"/>
      <c r="H137" s="432"/>
    </row>
    <row r="138" spans="1:8" x14ac:dyDescent="0.55000000000000004">
      <c r="A138" s="73"/>
      <c r="B138" s="431"/>
      <c r="C138" s="431"/>
      <c r="D138" s="431"/>
      <c r="E138" s="431"/>
      <c r="F138" s="431"/>
      <c r="G138" s="431"/>
      <c r="H138" s="432"/>
    </row>
    <row r="139" spans="1:8" x14ac:dyDescent="0.55000000000000004">
      <c r="A139" s="73"/>
      <c r="B139" s="431"/>
      <c r="C139" s="431"/>
      <c r="D139" s="431"/>
      <c r="E139" s="431"/>
      <c r="F139" s="431"/>
      <c r="G139" s="431"/>
      <c r="H139" s="432"/>
    </row>
    <row r="140" spans="1:8" x14ac:dyDescent="0.55000000000000004">
      <c r="A140" s="73"/>
      <c r="E140" s="91"/>
      <c r="F140" s="91"/>
      <c r="G140" s="91"/>
      <c r="H140" s="150"/>
    </row>
    <row r="141" spans="1:8" x14ac:dyDescent="0.55000000000000004">
      <c r="A141" s="73"/>
      <c r="B141" s="49" t="s">
        <v>275</v>
      </c>
      <c r="D141" s="452"/>
      <c r="E141" s="452"/>
      <c r="F141" s="452"/>
      <c r="G141" s="452"/>
      <c r="H141" s="453"/>
    </row>
    <row r="142" spans="1:8" x14ac:dyDescent="0.55000000000000004">
      <c r="A142" s="73"/>
      <c r="D142" s="184"/>
      <c r="E142" s="157"/>
      <c r="F142" s="157"/>
      <c r="G142" s="157"/>
      <c r="H142" s="158"/>
    </row>
    <row r="143" spans="1:8" x14ac:dyDescent="0.55000000000000004">
      <c r="A143" s="73"/>
      <c r="D143" s="77" t="s">
        <v>370</v>
      </c>
      <c r="E143" s="157" t="s">
        <v>371</v>
      </c>
      <c r="F143" s="157" t="s">
        <v>372</v>
      </c>
      <c r="G143" s="157"/>
      <c r="H143" s="158"/>
    </row>
    <row r="144" spans="1:8" x14ac:dyDescent="0.55000000000000004">
      <c r="A144" s="73"/>
      <c r="B144" s="159" t="s">
        <v>373</v>
      </c>
      <c r="C144" s="83"/>
      <c r="D144" s="160" t="s">
        <v>374</v>
      </c>
      <c r="E144" s="161" t="s">
        <v>375</v>
      </c>
      <c r="F144" s="161" t="s">
        <v>376</v>
      </c>
      <c r="G144" s="446" t="s">
        <v>377</v>
      </c>
      <c r="H144" s="447"/>
    </row>
    <row r="145" spans="1:8" x14ac:dyDescent="0.55000000000000004">
      <c r="A145" s="73"/>
      <c r="B145" s="43" t="s">
        <v>378</v>
      </c>
      <c r="C145" s="43" t="s">
        <v>349</v>
      </c>
      <c r="E145" s="91"/>
      <c r="G145" s="91"/>
      <c r="H145" s="150"/>
    </row>
    <row r="146" spans="1:8" x14ac:dyDescent="0.55000000000000004">
      <c r="A146" s="73"/>
      <c r="C146" s="162" t="e">
        <f>IF(E60="Yes", "Complete Analysis", "N/A - Do Not Complete")</f>
        <v>#DIV/0!</v>
      </c>
      <c r="D146" s="286"/>
      <c r="E146" s="263"/>
      <c r="F146" s="90" t="e">
        <f>E146/E152</f>
        <v>#DIV/0!</v>
      </c>
      <c r="G146" s="440"/>
      <c r="H146" s="441"/>
    </row>
    <row r="147" spans="1:8" x14ac:dyDescent="0.55000000000000004">
      <c r="A147" s="73"/>
      <c r="D147" s="286"/>
      <c r="E147" s="263"/>
      <c r="F147" s="90" t="e">
        <f>E147/E152</f>
        <v>#DIV/0!</v>
      </c>
      <c r="G147" s="440"/>
      <c r="H147" s="441"/>
    </row>
    <row r="148" spans="1:8" x14ac:dyDescent="0.55000000000000004">
      <c r="A148" s="73"/>
      <c r="D148" s="286"/>
      <c r="E148" s="263"/>
      <c r="F148" s="90" t="e">
        <f>E148/E152</f>
        <v>#DIV/0!</v>
      </c>
      <c r="G148" s="440"/>
      <c r="H148" s="441"/>
    </row>
    <row r="149" spans="1:8" x14ac:dyDescent="0.55000000000000004">
      <c r="A149" s="73"/>
      <c r="D149" s="286"/>
      <c r="E149" s="263"/>
      <c r="F149" s="90" t="e">
        <f>E149/E152</f>
        <v>#DIV/0!</v>
      </c>
      <c r="G149" s="440"/>
      <c r="H149" s="441"/>
    </row>
    <row r="150" spans="1:8" x14ac:dyDescent="0.55000000000000004">
      <c r="A150" s="73"/>
      <c r="D150" s="286"/>
      <c r="E150" s="263"/>
      <c r="F150" s="90" t="e">
        <f>E150/E152</f>
        <v>#DIV/0!</v>
      </c>
      <c r="G150" s="440"/>
      <c r="H150" s="441"/>
    </row>
    <row r="151" spans="1:8" x14ac:dyDescent="0.55000000000000004">
      <c r="A151" s="73"/>
      <c r="D151" s="287"/>
      <c r="E151" s="269"/>
      <c r="F151" s="90" t="e">
        <f>E151/E152</f>
        <v>#DIV/0!</v>
      </c>
      <c r="G151" s="444"/>
      <c r="H151" s="445"/>
    </row>
    <row r="152" spans="1:8" x14ac:dyDescent="0.55000000000000004">
      <c r="A152" s="73"/>
      <c r="C152" s="163"/>
      <c r="D152" s="163" t="s">
        <v>379</v>
      </c>
      <c r="E152" s="164">
        <f>SUM(E146:E151)</f>
        <v>0</v>
      </c>
      <c r="F152" s="91"/>
      <c r="G152" s="165" t="s">
        <v>380</v>
      </c>
      <c r="H152" s="290"/>
    </row>
    <row r="153" spans="1:8" x14ac:dyDescent="0.55000000000000004">
      <c r="A153" s="73"/>
      <c r="E153" s="91"/>
      <c r="F153" s="91"/>
      <c r="G153" s="91"/>
      <c r="H153" s="150"/>
    </row>
    <row r="154" spans="1:8" x14ac:dyDescent="0.55000000000000004">
      <c r="A154" s="73"/>
      <c r="B154" s="43" t="s">
        <v>378</v>
      </c>
      <c r="C154" s="43" t="s">
        <v>350</v>
      </c>
      <c r="E154" s="91"/>
      <c r="F154" s="91"/>
      <c r="G154" s="91"/>
      <c r="H154" s="150"/>
    </row>
    <row r="155" spans="1:8" x14ac:dyDescent="0.55000000000000004">
      <c r="A155" s="73"/>
      <c r="C155" s="162" t="e">
        <f>IF(F60="Yes", "Complete Analysis", "N/A - Do Not Complete")</f>
        <v>#DIV/0!</v>
      </c>
      <c r="D155" s="286"/>
      <c r="E155" s="263"/>
      <c r="F155" s="90" t="e">
        <f>E155/E161</f>
        <v>#DIV/0!</v>
      </c>
      <c r="G155" s="440"/>
      <c r="H155" s="441"/>
    </row>
    <row r="156" spans="1:8" x14ac:dyDescent="0.55000000000000004">
      <c r="A156" s="73"/>
      <c r="D156" s="286"/>
      <c r="E156" s="263"/>
      <c r="F156" s="90" t="e">
        <f>E156/E161</f>
        <v>#DIV/0!</v>
      </c>
      <c r="G156" s="440"/>
      <c r="H156" s="441"/>
    </row>
    <row r="157" spans="1:8" x14ac:dyDescent="0.55000000000000004">
      <c r="A157" s="73"/>
      <c r="D157" s="286"/>
      <c r="E157" s="263"/>
      <c r="F157" s="90" t="e">
        <f>E157/E161</f>
        <v>#DIV/0!</v>
      </c>
      <c r="G157" s="440"/>
      <c r="H157" s="441"/>
    </row>
    <row r="158" spans="1:8" x14ac:dyDescent="0.55000000000000004">
      <c r="A158" s="73"/>
      <c r="D158" s="286"/>
      <c r="E158" s="263"/>
      <c r="F158" s="90" t="e">
        <f>E158/E161</f>
        <v>#DIV/0!</v>
      </c>
      <c r="G158" s="440"/>
      <c r="H158" s="441"/>
    </row>
    <row r="159" spans="1:8" x14ac:dyDescent="0.55000000000000004">
      <c r="A159" s="73"/>
      <c r="D159" s="286"/>
      <c r="E159" s="263"/>
      <c r="F159" s="90" t="e">
        <f>E159/E161</f>
        <v>#DIV/0!</v>
      </c>
      <c r="G159" s="440"/>
      <c r="H159" s="441"/>
    </row>
    <row r="160" spans="1:8" x14ac:dyDescent="0.55000000000000004">
      <c r="A160" s="73"/>
      <c r="D160" s="287"/>
      <c r="E160" s="269"/>
      <c r="F160" s="90" t="e">
        <f>E160/E161</f>
        <v>#DIV/0!</v>
      </c>
      <c r="G160" s="444"/>
      <c r="H160" s="445"/>
    </row>
    <row r="161" spans="1:10" x14ac:dyDescent="0.55000000000000004">
      <c r="A161" s="73"/>
      <c r="D161" s="163" t="s">
        <v>381</v>
      </c>
      <c r="E161" s="164">
        <f>SUM(E155:E160)</f>
        <v>0</v>
      </c>
      <c r="F161" s="91"/>
      <c r="G161" s="165" t="s">
        <v>380</v>
      </c>
      <c r="H161" s="291"/>
    </row>
    <row r="162" spans="1:10" x14ac:dyDescent="0.55000000000000004">
      <c r="A162" s="73"/>
      <c r="D162" s="163"/>
      <c r="E162" s="139"/>
      <c r="F162" s="91"/>
      <c r="G162" s="165"/>
      <c r="H162" s="166"/>
    </row>
    <row r="163" spans="1:10" x14ac:dyDescent="0.55000000000000004">
      <c r="A163" s="105"/>
      <c r="B163" s="43" t="s">
        <v>378</v>
      </c>
      <c r="C163" s="43" t="s">
        <v>382</v>
      </c>
      <c r="E163" s="91"/>
      <c r="F163" s="91"/>
      <c r="G163" s="91"/>
      <c r="H163" s="150"/>
      <c r="I163" s="178"/>
      <c r="J163" s="138"/>
    </row>
    <row r="164" spans="1:10" x14ac:dyDescent="0.55000000000000004">
      <c r="A164" s="105"/>
      <c r="C164" s="162" t="e">
        <f>IF(G60="Yes", "Complete Analysis", "N/A - Do Not Complete")</f>
        <v>#DIV/0!</v>
      </c>
      <c r="D164" s="286"/>
      <c r="E164" s="262"/>
      <c r="F164" s="90" t="e">
        <f>E164/$E$169</f>
        <v>#DIV/0!</v>
      </c>
      <c r="G164" s="440"/>
      <c r="H164" s="441"/>
      <c r="J164" s="138"/>
    </row>
    <row r="165" spans="1:10" x14ac:dyDescent="0.55000000000000004">
      <c r="A165" s="105"/>
      <c r="D165" s="286"/>
      <c r="E165" s="262"/>
      <c r="F165" s="90" t="e">
        <f>E165/$E$169</f>
        <v>#DIV/0!</v>
      </c>
      <c r="G165" s="440"/>
      <c r="H165" s="441"/>
      <c r="J165" s="138"/>
    </row>
    <row r="166" spans="1:10" x14ac:dyDescent="0.55000000000000004">
      <c r="A166" s="105"/>
      <c r="D166" s="286"/>
      <c r="E166" s="262"/>
      <c r="F166" s="90" t="e">
        <f>E166/$E$169</f>
        <v>#DIV/0!</v>
      </c>
      <c r="G166" s="440"/>
      <c r="H166" s="441"/>
    </row>
    <row r="167" spans="1:10" x14ac:dyDescent="0.55000000000000004">
      <c r="A167" s="105"/>
      <c r="D167" s="288"/>
      <c r="E167" s="262"/>
      <c r="F167" s="90" t="e">
        <f>E167/E169</f>
        <v>#DIV/0!</v>
      </c>
      <c r="G167" s="440"/>
      <c r="H167" s="441"/>
    </row>
    <row r="168" spans="1:10" x14ac:dyDescent="0.55000000000000004">
      <c r="A168" s="105"/>
      <c r="D168" s="287"/>
      <c r="E168" s="270"/>
      <c r="F168" s="90" t="e">
        <f>E168/E169</f>
        <v>#DIV/0!</v>
      </c>
      <c r="G168" s="444"/>
      <c r="H168" s="445"/>
    </row>
    <row r="169" spans="1:10" x14ac:dyDescent="0.55000000000000004">
      <c r="A169" s="105"/>
      <c r="D169" s="163" t="s">
        <v>383</v>
      </c>
      <c r="E169" s="167">
        <f>SUM(E164:E168)</f>
        <v>0</v>
      </c>
      <c r="F169" s="91"/>
      <c r="G169" s="165" t="s">
        <v>380</v>
      </c>
      <c r="H169" s="291"/>
    </row>
    <row r="170" spans="1:10" x14ac:dyDescent="0.55000000000000004">
      <c r="A170" s="105"/>
      <c r="E170" s="91"/>
      <c r="F170" s="91"/>
      <c r="G170" s="91"/>
      <c r="H170" s="150"/>
    </row>
    <row r="171" spans="1:10" x14ac:dyDescent="0.55000000000000004">
      <c r="A171" s="105"/>
      <c r="B171" s="43" t="s">
        <v>378</v>
      </c>
      <c r="C171" s="43" t="s">
        <v>384</v>
      </c>
      <c r="E171" s="91"/>
      <c r="F171" s="91"/>
      <c r="G171" s="91"/>
      <c r="H171" s="150"/>
      <c r="J171" s="138"/>
    </row>
    <row r="172" spans="1:10" x14ac:dyDescent="0.55000000000000004">
      <c r="A172" s="105"/>
      <c r="C172" s="162" t="e">
        <f>IF(G82="Yes", "Complete Analysis", "N/A - Do Not Complete")</f>
        <v>#DIV/0!</v>
      </c>
      <c r="D172" s="286"/>
      <c r="E172" s="262"/>
      <c r="F172" s="90" t="e">
        <f>E172/$E$177</f>
        <v>#DIV/0!</v>
      </c>
      <c r="G172" s="440"/>
      <c r="H172" s="441"/>
      <c r="J172" s="138"/>
    </row>
    <row r="173" spans="1:10" x14ac:dyDescent="0.55000000000000004">
      <c r="A173" s="105"/>
      <c r="D173" s="286"/>
      <c r="E173" s="262"/>
      <c r="F173" s="90" t="e">
        <f>E173/$E$177</f>
        <v>#DIV/0!</v>
      </c>
      <c r="G173" s="440"/>
      <c r="H173" s="441"/>
    </row>
    <row r="174" spans="1:10" x14ac:dyDescent="0.55000000000000004">
      <c r="A174" s="105"/>
      <c r="D174" s="286"/>
      <c r="E174" s="262"/>
      <c r="F174" s="90" t="e">
        <f>E174/$E$177</f>
        <v>#DIV/0!</v>
      </c>
      <c r="G174" s="440"/>
      <c r="H174" s="441"/>
    </row>
    <row r="175" spans="1:10" x14ac:dyDescent="0.55000000000000004">
      <c r="A175" s="105"/>
      <c r="D175" s="286"/>
      <c r="E175" s="262"/>
      <c r="F175" s="90" t="e">
        <f>E175/$E$177</f>
        <v>#DIV/0!</v>
      </c>
      <c r="G175" s="440"/>
      <c r="H175" s="441"/>
    </row>
    <row r="176" spans="1:10" x14ac:dyDescent="0.55000000000000004">
      <c r="A176" s="105"/>
      <c r="D176" s="287"/>
      <c r="E176" s="270"/>
      <c r="F176" s="90" t="e">
        <f>E176/$E$177</f>
        <v>#DIV/0!</v>
      </c>
      <c r="G176" s="444"/>
      <c r="H176" s="445"/>
    </row>
    <row r="177" spans="1:10" x14ac:dyDescent="0.55000000000000004">
      <c r="A177" s="105"/>
      <c r="D177" s="163" t="s">
        <v>383</v>
      </c>
      <c r="E177" s="167">
        <f>SUM(E172:E176)</f>
        <v>0</v>
      </c>
      <c r="F177" s="91"/>
      <c r="G177" s="165" t="s">
        <v>380</v>
      </c>
      <c r="H177" s="291"/>
    </row>
    <row r="178" spans="1:10" x14ac:dyDescent="0.55000000000000004">
      <c r="A178" s="105"/>
      <c r="E178" s="91"/>
      <c r="F178" s="91"/>
      <c r="G178" s="91"/>
      <c r="H178" s="150"/>
    </row>
    <row r="179" spans="1:10" x14ac:dyDescent="0.55000000000000004">
      <c r="A179" s="105"/>
      <c r="B179" s="43" t="s">
        <v>378</v>
      </c>
      <c r="C179" s="43" t="s">
        <v>385</v>
      </c>
      <c r="E179" s="91"/>
      <c r="F179" s="91"/>
      <c r="G179" s="91"/>
      <c r="H179" s="150"/>
      <c r="J179" s="138"/>
    </row>
    <row r="180" spans="1:10" x14ac:dyDescent="0.55000000000000004">
      <c r="A180" s="105"/>
      <c r="C180" s="162" t="e">
        <f>IF(G103="Yes", "Complete Analysis", "N/A - Do Not Complete")</f>
        <v>#DIV/0!</v>
      </c>
      <c r="D180" s="286"/>
      <c r="E180" s="262"/>
      <c r="F180" s="90" t="e">
        <f>E180/$E$185</f>
        <v>#DIV/0!</v>
      </c>
      <c r="G180" s="440"/>
      <c r="H180" s="441"/>
      <c r="J180" s="138"/>
    </row>
    <row r="181" spans="1:10" x14ac:dyDescent="0.55000000000000004">
      <c r="A181" s="105"/>
      <c r="D181" s="286"/>
      <c r="E181" s="262"/>
      <c r="F181" s="90" t="e">
        <f>E181/$E$185</f>
        <v>#DIV/0!</v>
      </c>
      <c r="G181" s="440"/>
      <c r="H181" s="441"/>
    </row>
    <row r="182" spans="1:10" x14ac:dyDescent="0.55000000000000004">
      <c r="A182" s="105"/>
      <c r="D182" s="286"/>
      <c r="E182" s="262"/>
      <c r="F182" s="90" t="e">
        <f>E182/$E$185</f>
        <v>#DIV/0!</v>
      </c>
      <c r="G182" s="440"/>
      <c r="H182" s="441"/>
    </row>
    <row r="183" spans="1:10" x14ac:dyDescent="0.55000000000000004">
      <c r="A183" s="105"/>
      <c r="D183" s="286"/>
      <c r="E183" s="262"/>
      <c r="F183" s="90" t="e">
        <f>E183/$E$185</f>
        <v>#DIV/0!</v>
      </c>
      <c r="G183" s="440"/>
      <c r="H183" s="441"/>
    </row>
    <row r="184" spans="1:10" x14ac:dyDescent="0.55000000000000004">
      <c r="A184" s="105"/>
      <c r="D184" s="287"/>
      <c r="E184" s="270"/>
      <c r="F184" s="90" t="e">
        <f>E184/$E$185</f>
        <v>#DIV/0!</v>
      </c>
      <c r="G184" s="444"/>
      <c r="H184" s="445"/>
    </row>
    <row r="185" spans="1:10" x14ac:dyDescent="0.55000000000000004">
      <c r="A185" s="105"/>
      <c r="D185" s="163" t="s">
        <v>383</v>
      </c>
      <c r="E185" s="167">
        <f>SUM(E180:E184)</f>
        <v>0</v>
      </c>
      <c r="F185" s="91"/>
      <c r="G185" s="165" t="s">
        <v>380</v>
      </c>
      <c r="H185" s="291"/>
    </row>
    <row r="186" spans="1:10" x14ac:dyDescent="0.55000000000000004">
      <c r="A186" s="105"/>
      <c r="E186" s="91"/>
      <c r="F186" s="91"/>
      <c r="G186" s="91"/>
      <c r="H186" s="150"/>
    </row>
    <row r="187" spans="1:10" x14ac:dyDescent="0.55000000000000004">
      <c r="A187" s="105"/>
      <c r="B187" s="43" t="s">
        <v>378</v>
      </c>
      <c r="C187" s="43" t="s">
        <v>386</v>
      </c>
      <c r="E187" s="91"/>
      <c r="F187" s="91"/>
      <c r="G187" s="91"/>
      <c r="H187" s="150"/>
      <c r="J187" s="138"/>
    </row>
    <row r="188" spans="1:10" x14ac:dyDescent="0.55000000000000004">
      <c r="A188" s="105"/>
      <c r="C188" s="162" t="e">
        <f>IF(G124="Yes", "Complete Analysis", "N/A - Do Not Complete")</f>
        <v>#DIV/0!</v>
      </c>
      <c r="D188" s="286"/>
      <c r="E188" s="262"/>
      <c r="F188" s="90" t="e">
        <f>E188/$E$193</f>
        <v>#DIV/0!</v>
      </c>
      <c r="G188" s="440"/>
      <c r="H188" s="441"/>
      <c r="J188" s="138"/>
    </row>
    <row r="189" spans="1:10" x14ac:dyDescent="0.55000000000000004">
      <c r="A189" s="105"/>
      <c r="D189" s="286"/>
      <c r="E189" s="262"/>
      <c r="F189" s="90" t="e">
        <f>E189/$E$193</f>
        <v>#DIV/0!</v>
      </c>
      <c r="G189" s="440"/>
      <c r="H189" s="441"/>
    </row>
    <row r="190" spans="1:10" x14ac:dyDescent="0.55000000000000004">
      <c r="A190" s="105"/>
      <c r="D190" s="286"/>
      <c r="E190" s="262"/>
      <c r="F190" s="90" t="e">
        <f>E190/$E$193</f>
        <v>#DIV/0!</v>
      </c>
      <c r="G190" s="440"/>
      <c r="H190" s="441"/>
    </row>
    <row r="191" spans="1:10" x14ac:dyDescent="0.55000000000000004">
      <c r="A191" s="105"/>
      <c r="D191" s="286"/>
      <c r="E191" s="262"/>
      <c r="F191" s="90" t="e">
        <f>E191/$E$193</f>
        <v>#DIV/0!</v>
      </c>
      <c r="G191" s="440"/>
      <c r="H191" s="441"/>
    </row>
    <row r="192" spans="1:10" x14ac:dyDescent="0.55000000000000004">
      <c r="A192" s="105"/>
      <c r="D192" s="287"/>
      <c r="E192" s="275"/>
      <c r="F192" s="90" t="e">
        <f>E192/$E$193</f>
        <v>#DIV/0!</v>
      </c>
      <c r="G192" s="444"/>
      <c r="H192" s="445"/>
    </row>
    <row r="193" spans="1:8" x14ac:dyDescent="0.55000000000000004">
      <c r="A193" s="105"/>
      <c r="D193" s="163" t="s">
        <v>383</v>
      </c>
      <c r="E193" s="185">
        <f>SUM(E188:E192)</f>
        <v>0</v>
      </c>
      <c r="F193" s="91"/>
      <c r="G193" s="165" t="s">
        <v>380</v>
      </c>
      <c r="H193" s="291"/>
    </row>
    <row r="194" spans="1:8" x14ac:dyDescent="0.55000000000000004">
      <c r="A194" s="105"/>
      <c r="D194" s="163"/>
      <c r="E194" s="186"/>
      <c r="F194" s="91"/>
      <c r="G194" s="165"/>
      <c r="H194" s="166"/>
    </row>
    <row r="195" spans="1:8" x14ac:dyDescent="0.55000000000000004">
      <c r="A195" s="105"/>
      <c r="B195" s="43" t="s">
        <v>378</v>
      </c>
      <c r="C195" s="43" t="s">
        <v>387</v>
      </c>
      <c r="E195" s="91"/>
      <c r="F195" s="91"/>
      <c r="G195" s="91"/>
      <c r="H195" s="150"/>
    </row>
    <row r="196" spans="1:8" x14ac:dyDescent="0.55000000000000004">
      <c r="A196" s="105"/>
      <c r="C196" s="162" t="e">
        <f>IF(H60="Yes", "Complete Analysis", "N/A - Do Not Complete")</f>
        <v>#DIV/0!</v>
      </c>
      <c r="D196" s="293"/>
      <c r="E196" s="276"/>
      <c r="F196" s="90" t="e">
        <f>E196/E198</f>
        <v>#DIV/0!</v>
      </c>
      <c r="G196" s="454"/>
      <c r="H196" s="455"/>
    </row>
    <row r="197" spans="1:8" x14ac:dyDescent="0.55000000000000004">
      <c r="A197" s="105"/>
      <c r="C197" s="162"/>
      <c r="D197" s="294"/>
      <c r="E197" s="277"/>
      <c r="F197" s="90" t="e">
        <f>E197/E198</f>
        <v>#DIV/0!</v>
      </c>
      <c r="G197" s="456"/>
      <c r="H197" s="457"/>
    </row>
    <row r="198" spans="1:8" x14ac:dyDescent="0.55000000000000004">
      <c r="A198" s="105"/>
      <c r="C198" s="162"/>
      <c r="D198" s="163" t="s">
        <v>388</v>
      </c>
      <c r="E198" s="167">
        <f>SUM(E196:E197)</f>
        <v>0</v>
      </c>
      <c r="F198" s="90"/>
      <c r="G198" s="165" t="s">
        <v>380</v>
      </c>
      <c r="H198" s="295"/>
    </row>
    <row r="199" spans="1:8" ht="14.7" thickBot="1" x14ac:dyDescent="0.6">
      <c r="A199" s="120"/>
      <c r="B199" s="95"/>
      <c r="C199" s="168"/>
      <c r="D199" s="169"/>
      <c r="E199" s="169"/>
      <c r="F199" s="170"/>
      <c r="G199" s="96"/>
      <c r="H199" s="171"/>
    </row>
    <row r="200" spans="1:8" ht="14.7" thickBot="1" x14ac:dyDescent="0.6">
      <c r="C200" s="162"/>
      <c r="E200" s="139"/>
      <c r="F200" s="91"/>
      <c r="G200" s="91"/>
      <c r="H200" s="91"/>
    </row>
    <row r="201" spans="1:8" ht="15.9" thickBot="1" x14ac:dyDescent="0.65">
      <c r="A201" s="403" t="s">
        <v>413</v>
      </c>
      <c r="B201" s="404"/>
      <c r="C201" s="404"/>
      <c r="D201" s="404"/>
      <c r="E201" s="404"/>
      <c r="F201" s="404"/>
      <c r="G201" s="404"/>
      <c r="H201" s="405"/>
    </row>
    <row r="202" spans="1:8" x14ac:dyDescent="0.55000000000000004">
      <c r="A202" s="73" t="s">
        <v>309</v>
      </c>
      <c r="B202" s="429" t="s">
        <v>390</v>
      </c>
      <c r="C202" s="429"/>
      <c r="D202" s="429"/>
      <c r="E202" s="429"/>
      <c r="F202" s="429"/>
      <c r="G202" s="429"/>
      <c r="H202" s="430"/>
    </row>
    <row r="203" spans="1:8" x14ac:dyDescent="0.55000000000000004">
      <c r="A203" s="73"/>
      <c r="B203" s="431"/>
      <c r="C203" s="431"/>
      <c r="D203" s="431"/>
      <c r="E203" s="431"/>
      <c r="F203" s="431"/>
      <c r="G203" s="431"/>
      <c r="H203" s="432"/>
    </row>
    <row r="204" spans="1:8" x14ac:dyDescent="0.55000000000000004">
      <c r="A204" s="105"/>
      <c r="H204" s="75"/>
    </row>
    <row r="205" spans="1:8" x14ac:dyDescent="0.55000000000000004">
      <c r="A205" s="73"/>
      <c r="B205" s="49" t="s">
        <v>275</v>
      </c>
      <c r="D205" s="417"/>
      <c r="E205" s="417"/>
      <c r="F205" s="417"/>
      <c r="G205" s="417"/>
      <c r="H205" s="418"/>
    </row>
    <row r="206" spans="1:8" x14ac:dyDescent="0.55000000000000004">
      <c r="A206" s="73"/>
      <c r="C206" s="77"/>
      <c r="D206" s="77"/>
      <c r="E206" s="77"/>
      <c r="F206" s="77"/>
      <c r="G206" s="77"/>
      <c r="H206" s="78"/>
    </row>
    <row r="207" spans="1:8" x14ac:dyDescent="0.55000000000000004">
      <c r="A207" s="105"/>
      <c r="E207" s="433" t="s">
        <v>346</v>
      </c>
      <c r="F207" s="433"/>
      <c r="G207" s="433"/>
      <c r="H207" s="434"/>
    </row>
    <row r="208" spans="1:8" x14ac:dyDescent="0.55000000000000004">
      <c r="A208" s="105"/>
      <c r="E208" s="79" t="s">
        <v>311</v>
      </c>
      <c r="F208" s="79" t="s">
        <v>311</v>
      </c>
      <c r="G208" s="79" t="s">
        <v>311</v>
      </c>
      <c r="H208" s="80" t="s">
        <v>311</v>
      </c>
    </row>
    <row r="209" spans="1:8" x14ac:dyDescent="0.55000000000000004">
      <c r="A209" s="105"/>
      <c r="B209" s="81" t="s">
        <v>414</v>
      </c>
      <c r="C209" s="82"/>
      <c r="D209" s="83"/>
      <c r="E209" s="82" t="s">
        <v>349</v>
      </c>
      <c r="F209" s="82" t="s">
        <v>350</v>
      </c>
      <c r="G209" s="82" t="s">
        <v>351</v>
      </c>
      <c r="H209" s="134" t="s">
        <v>352</v>
      </c>
    </row>
    <row r="210" spans="1:8" ht="22" customHeight="1" x14ac:dyDescent="0.55000000000000004">
      <c r="A210" s="105"/>
      <c r="B210" s="87" t="s">
        <v>354</v>
      </c>
      <c r="C210" s="79"/>
      <c r="D210" s="79"/>
      <c r="E210" s="79"/>
      <c r="F210" s="79"/>
      <c r="G210" s="79"/>
      <c r="H210" s="80"/>
    </row>
    <row r="211" spans="1:8" x14ac:dyDescent="0.55000000000000004">
      <c r="A211" s="105"/>
      <c r="B211" s="449"/>
      <c r="C211" s="449"/>
      <c r="D211" s="449"/>
      <c r="E211" s="271"/>
      <c r="F211" s="271"/>
      <c r="G211" s="273"/>
      <c r="H211" s="272"/>
    </row>
    <row r="212" spans="1:8" x14ac:dyDescent="0.55000000000000004">
      <c r="A212" s="105"/>
      <c r="B212" s="416"/>
      <c r="C212" s="416"/>
      <c r="D212" s="416"/>
      <c r="E212" s="273"/>
      <c r="F212" s="273"/>
      <c r="G212" s="273"/>
      <c r="H212" s="272"/>
    </row>
    <row r="213" spans="1:8" x14ac:dyDescent="0.55000000000000004">
      <c r="A213" s="105"/>
      <c r="B213" s="416"/>
      <c r="C213" s="416"/>
      <c r="D213" s="416"/>
      <c r="E213" s="273"/>
      <c r="F213" s="273"/>
      <c r="G213" s="273"/>
      <c r="H213" s="272"/>
    </row>
    <row r="214" spans="1:8" x14ac:dyDescent="0.55000000000000004">
      <c r="A214" s="105"/>
      <c r="B214" s="416"/>
      <c r="C214" s="416"/>
      <c r="D214" s="416"/>
      <c r="E214" s="273"/>
      <c r="F214" s="273"/>
      <c r="G214" s="273"/>
      <c r="H214" s="272"/>
    </row>
    <row r="215" spans="1:8" x14ac:dyDescent="0.55000000000000004">
      <c r="A215" s="105"/>
      <c r="B215" s="448" t="s">
        <v>288</v>
      </c>
      <c r="C215" s="448"/>
      <c r="D215" s="448"/>
      <c r="E215" s="273"/>
      <c r="F215" s="273"/>
      <c r="G215" s="273"/>
      <c r="H215" s="274"/>
    </row>
    <row r="216" spans="1:8" x14ac:dyDescent="0.55000000000000004">
      <c r="A216" s="105"/>
      <c r="B216" s="416"/>
      <c r="C216" s="416"/>
      <c r="D216" s="416"/>
      <c r="E216" s="273"/>
      <c r="F216" s="273"/>
      <c r="G216" s="273"/>
      <c r="H216" s="274"/>
    </row>
    <row r="217" spans="1:8" ht="22" customHeight="1" x14ac:dyDescent="0.55000000000000004">
      <c r="A217" s="105"/>
      <c r="B217" s="87" t="s">
        <v>355</v>
      </c>
      <c r="C217" s="112"/>
      <c r="D217" s="139"/>
      <c r="E217" s="139"/>
      <c r="F217" s="139"/>
      <c r="G217" s="140"/>
      <c r="H217" s="141"/>
    </row>
    <row r="218" spans="1:8" x14ac:dyDescent="0.55000000000000004">
      <c r="A218" s="105"/>
      <c r="B218" s="416"/>
      <c r="C218" s="416"/>
      <c r="D218" s="416"/>
      <c r="E218" s="273"/>
      <c r="F218" s="273"/>
      <c r="G218" s="273"/>
      <c r="H218" s="274"/>
    </row>
    <row r="219" spans="1:8" x14ac:dyDescent="0.55000000000000004">
      <c r="A219" s="105"/>
      <c r="B219" s="424"/>
      <c r="C219" s="439"/>
      <c r="D219" s="425"/>
      <c r="E219" s="273"/>
      <c r="F219" s="273"/>
      <c r="G219" s="273"/>
      <c r="H219" s="274"/>
    </row>
    <row r="220" spans="1:8" x14ac:dyDescent="0.55000000000000004">
      <c r="A220" s="105"/>
      <c r="B220" s="424"/>
      <c r="C220" s="439"/>
      <c r="D220" s="425"/>
      <c r="E220" s="273"/>
      <c r="F220" s="273"/>
      <c r="G220" s="273"/>
      <c r="H220" s="274"/>
    </row>
    <row r="221" spans="1:8" x14ac:dyDescent="0.55000000000000004">
      <c r="A221" s="105"/>
      <c r="B221" s="424"/>
      <c r="C221" s="439"/>
      <c r="D221" s="425"/>
      <c r="E221" s="273"/>
      <c r="F221" s="273"/>
      <c r="G221" s="273"/>
      <c r="H221" s="274"/>
    </row>
    <row r="222" spans="1:8" x14ac:dyDescent="0.55000000000000004">
      <c r="A222" s="105"/>
      <c r="B222" s="419" t="s">
        <v>288</v>
      </c>
      <c r="C222" s="420"/>
      <c r="D222" s="421"/>
      <c r="E222" s="273"/>
      <c r="F222" s="273"/>
      <c r="G222" s="273"/>
      <c r="H222" s="274"/>
    </row>
    <row r="223" spans="1:8" x14ac:dyDescent="0.55000000000000004">
      <c r="A223" s="105"/>
      <c r="B223" s="416"/>
      <c r="C223" s="416"/>
      <c r="D223" s="416"/>
      <c r="E223" s="273"/>
      <c r="F223" s="273"/>
      <c r="G223" s="273"/>
      <c r="H223" s="274"/>
    </row>
    <row r="224" spans="1:8" x14ac:dyDescent="0.55000000000000004">
      <c r="A224" s="105"/>
      <c r="B224" s="118"/>
      <c r="C224" s="118"/>
      <c r="D224" s="118"/>
      <c r="E224" s="119"/>
      <c r="F224" s="119"/>
      <c r="G224" s="119"/>
      <c r="H224" s="172"/>
    </row>
    <row r="225" spans="1:10" x14ac:dyDescent="0.55000000000000004">
      <c r="A225" s="73" t="s">
        <v>314</v>
      </c>
      <c r="B225" s="117" t="s">
        <v>315</v>
      </c>
      <c r="C225" s="118"/>
      <c r="D225" s="118"/>
      <c r="E225" s="119"/>
      <c r="F225" s="119"/>
      <c r="G225" s="119"/>
      <c r="H225" s="172"/>
      <c r="J225" s="138"/>
    </row>
    <row r="226" spans="1:10" x14ac:dyDescent="0.55000000000000004">
      <c r="A226" s="105"/>
      <c r="B226" s="414"/>
      <c r="C226" s="414"/>
      <c r="D226" s="414"/>
      <c r="E226" s="414"/>
      <c r="F226" s="414"/>
      <c r="G226" s="414"/>
      <c r="H226" s="415"/>
      <c r="J226" s="138"/>
    </row>
    <row r="227" spans="1:10" x14ac:dyDescent="0.55000000000000004">
      <c r="A227" s="105"/>
      <c r="B227" s="414"/>
      <c r="C227" s="414"/>
      <c r="D227" s="414"/>
      <c r="E227" s="414"/>
      <c r="F227" s="414"/>
      <c r="G227" s="414"/>
      <c r="H227" s="415"/>
      <c r="J227" s="138"/>
    </row>
    <row r="228" spans="1:10" ht="14.7" thickBot="1" x14ac:dyDescent="0.6">
      <c r="A228" s="120"/>
      <c r="B228" s="173"/>
      <c r="C228" s="174"/>
      <c r="D228" s="174"/>
      <c r="E228" s="174"/>
      <c r="F228" s="174"/>
      <c r="G228" s="174"/>
      <c r="H228" s="175"/>
    </row>
  </sheetData>
  <sheetProtection algorithmName="SHA-512" hashValue="AbO3bDZ9PKr1iSsfVEPOTriivE4d4faDQ82r7zpySnAzxCa+J/CwQ9XGNCTB6lgtNajNAp8J9ykENoZBib0xNw==" saltValue="a/VIoeqjR/smPKzjdL7G6w==" spinCount="100000" sheet="1" objects="1" scenarios="1" insertRows="0"/>
  <mergeCells count="111">
    <mergeCell ref="G148:H148"/>
    <mergeCell ref="G167:H167"/>
    <mergeCell ref="G168:H168"/>
    <mergeCell ref="G166:H166"/>
    <mergeCell ref="G149:H149"/>
    <mergeCell ref="G150:H150"/>
    <mergeCell ref="G151:H151"/>
    <mergeCell ref="G155:H155"/>
    <mergeCell ref="G156:H156"/>
    <mergeCell ref="G157:H157"/>
    <mergeCell ref="G158:H158"/>
    <mergeCell ref="G159:H159"/>
    <mergeCell ref="G160:H160"/>
    <mergeCell ref="G164:H164"/>
    <mergeCell ref="G165:H165"/>
    <mergeCell ref="B115:C115"/>
    <mergeCell ref="B116:C116"/>
    <mergeCell ref="B117:C117"/>
    <mergeCell ref="B95:C95"/>
    <mergeCell ref="B96:C96"/>
    <mergeCell ref="B107:C107"/>
    <mergeCell ref="B108:C108"/>
    <mergeCell ref="B109:C109"/>
    <mergeCell ref="B24:G24"/>
    <mergeCell ref="B25:G25"/>
    <mergeCell ref="B73:C73"/>
    <mergeCell ref="B74:C74"/>
    <mergeCell ref="B75:C75"/>
    <mergeCell ref="B86:C86"/>
    <mergeCell ref="G197:H197"/>
    <mergeCell ref="A201:H201"/>
    <mergeCell ref="B202:H203"/>
    <mergeCell ref="D205:H205"/>
    <mergeCell ref="B226:H227"/>
    <mergeCell ref="B223:D223"/>
    <mergeCell ref="B216:D216"/>
    <mergeCell ref="B218:D218"/>
    <mergeCell ref="E207:H207"/>
    <mergeCell ref="B211:D211"/>
    <mergeCell ref="B212:D212"/>
    <mergeCell ref="B213:D213"/>
    <mergeCell ref="B214:D214"/>
    <mergeCell ref="B215:D215"/>
    <mergeCell ref="B219:D219"/>
    <mergeCell ref="B220:D220"/>
    <mergeCell ref="B221:D221"/>
    <mergeCell ref="B222:D222"/>
    <mergeCell ref="G196:H196"/>
    <mergeCell ref="G182:H182"/>
    <mergeCell ref="G184:H184"/>
    <mergeCell ref="G188:H188"/>
    <mergeCell ref="G189:H189"/>
    <mergeCell ref="G190:H190"/>
    <mergeCell ref="G192:H192"/>
    <mergeCell ref="G181:H181"/>
    <mergeCell ref="G172:H172"/>
    <mergeCell ref="G173:H173"/>
    <mergeCell ref="G174:H174"/>
    <mergeCell ref="G176:H176"/>
    <mergeCell ref="G180:H180"/>
    <mergeCell ref="G183:H183"/>
    <mergeCell ref="G175:H175"/>
    <mergeCell ref="G191:H191"/>
    <mergeCell ref="C127:H128"/>
    <mergeCell ref="B131:H133"/>
    <mergeCell ref="B50:C50"/>
    <mergeCell ref="B135:H139"/>
    <mergeCell ref="D141:H141"/>
    <mergeCell ref="G144:H144"/>
    <mergeCell ref="G146:H146"/>
    <mergeCell ref="G147:H147"/>
    <mergeCell ref="B64:C64"/>
    <mergeCell ref="B69:C69"/>
    <mergeCell ref="B71:C71"/>
    <mergeCell ref="B76:C76"/>
    <mergeCell ref="B85:C85"/>
    <mergeCell ref="B90:C90"/>
    <mergeCell ref="B118:C118"/>
    <mergeCell ref="B54:C54"/>
    <mergeCell ref="B65:C65"/>
    <mergeCell ref="B66:C66"/>
    <mergeCell ref="B67:C67"/>
    <mergeCell ref="B68:C68"/>
    <mergeCell ref="B51:C51"/>
    <mergeCell ref="B52:C52"/>
    <mergeCell ref="B110:C110"/>
    <mergeCell ref="B114:C114"/>
    <mergeCell ref="B17:E18"/>
    <mergeCell ref="B92:C92"/>
    <mergeCell ref="B97:C97"/>
    <mergeCell ref="B106:C106"/>
    <mergeCell ref="B111:C111"/>
    <mergeCell ref="B113:C113"/>
    <mergeCell ref="B48:C48"/>
    <mergeCell ref="A28:H28"/>
    <mergeCell ref="B29:H30"/>
    <mergeCell ref="E37:H37"/>
    <mergeCell ref="B43:C43"/>
    <mergeCell ref="B44:C44"/>
    <mergeCell ref="B45:C45"/>
    <mergeCell ref="B46:C46"/>
    <mergeCell ref="B47:C47"/>
    <mergeCell ref="B53:C53"/>
    <mergeCell ref="B87:C87"/>
    <mergeCell ref="B88:C88"/>
    <mergeCell ref="B89:C89"/>
    <mergeCell ref="B93:C93"/>
    <mergeCell ref="B94:C94"/>
    <mergeCell ref="B72:C72"/>
    <mergeCell ref="B55:C55"/>
    <mergeCell ref="D33:H35"/>
  </mergeCells>
  <conditionalFormatting sqref="A41">
    <cfRule type="expression" dxfId="150" priority="4">
      <formula>$F$17="no"</formula>
    </cfRule>
    <cfRule type="expression" dxfId="149" priority="6">
      <formula>$F$20="no"</formula>
    </cfRule>
  </conditionalFormatting>
  <conditionalFormatting sqref="A62">
    <cfRule type="expression" dxfId="148" priority="7">
      <formula>$F$20="no"</formula>
    </cfRule>
  </conditionalFormatting>
  <conditionalFormatting sqref="A83">
    <cfRule type="expression" dxfId="147" priority="8">
      <formula>$F$20="no"</formula>
    </cfRule>
  </conditionalFormatting>
  <conditionalFormatting sqref="A104">
    <cfRule type="expression" dxfId="146" priority="9">
      <formula>$F$20="no"</formula>
    </cfRule>
  </conditionalFormatting>
  <conditionalFormatting sqref="A28:H32 A33:D33 A34:C35 A36:H174 A175:G175 A176:H182 A183:G183 A184:H190 A191:G191 A192:H228">
    <cfRule type="expression" dxfId="145" priority="1">
      <formula>AND($F$11="no",$F$13="no",$F$15="no",$F$20="no")</formula>
    </cfRule>
  </conditionalFormatting>
  <conditionalFormatting sqref="A62:H64 A65:B68 D65:H68 A69:H71 A72:B75 D72:H75 A76:H85 A86:B89 D86:H89 A90:H92 A93:B96 D93:H96 A97:H106 A107:B110 D107:H110 A111:H113 A114:B117 D114:H117 A118:H124 A171:H174 A175:G175 A176:H182 A183:G183 A184:H190 A191:G191 A192:H193">
    <cfRule type="expression" dxfId="144" priority="5">
      <formula>$F$17="no"</formula>
    </cfRule>
  </conditionalFormatting>
  <conditionalFormatting sqref="B171:B175">
    <cfRule type="expression" dxfId="143" priority="34">
      <formula>$F$15="no"</formula>
    </cfRule>
  </conditionalFormatting>
  <conditionalFormatting sqref="B178:B179">
    <cfRule type="expression" dxfId="142" priority="38">
      <formula>$F$15="no"</formula>
    </cfRule>
  </conditionalFormatting>
  <conditionalFormatting sqref="B163:H169">
    <cfRule type="expression" dxfId="141" priority="43">
      <formula>$F$15="no"</formula>
    </cfRule>
  </conditionalFormatting>
  <conditionalFormatting sqref="B187:H190">
    <cfRule type="expression" dxfId="140" priority="35">
      <formula>$F$15="no"</formula>
    </cfRule>
  </conditionalFormatting>
  <conditionalFormatting sqref="C163">
    <cfRule type="expression" dxfId="139" priority="3">
      <formula>$F$17="no"</formula>
    </cfRule>
  </conditionalFormatting>
  <conditionalFormatting sqref="C195">
    <cfRule type="expression" dxfId="138" priority="2">
      <formula>$F$17="no"</formula>
    </cfRule>
  </conditionalFormatting>
  <conditionalFormatting sqref="C171:H174">
    <cfRule type="expression" dxfId="137" priority="46">
      <formula>$F$15="no"</formula>
    </cfRule>
  </conditionalFormatting>
  <conditionalFormatting sqref="C179:H179">
    <cfRule type="expression" dxfId="136" priority="41">
      <formula>$F$15="no"</formula>
    </cfRule>
  </conditionalFormatting>
  <conditionalFormatting sqref="E43:E48 E50:E56 E58:E61 E71:E77 E79:E82 E92:E98 E100:E103 E113:E119 E121:E125 B145:H152 E218:E223">
    <cfRule type="expression" dxfId="135" priority="55">
      <formula>$F$11="no"</formula>
    </cfRule>
  </conditionalFormatting>
  <conditionalFormatting sqref="E64:E69">
    <cfRule type="expression" dxfId="134" priority="21">
      <formula>$F$11="no"</formula>
    </cfRule>
  </conditionalFormatting>
  <conditionalFormatting sqref="E85:E90">
    <cfRule type="expression" dxfId="133" priority="17">
      <formula>$F$11="no"</formula>
    </cfRule>
  </conditionalFormatting>
  <conditionalFormatting sqref="E106:E111">
    <cfRule type="expression" dxfId="132" priority="13">
      <formula>$F$11="no"</formula>
    </cfRule>
  </conditionalFormatting>
  <conditionalFormatting sqref="E211:E216">
    <cfRule type="expression" dxfId="131" priority="51">
      <formula>$F$11="no"</formula>
    </cfRule>
  </conditionalFormatting>
  <conditionalFormatting sqref="F43:F48 F50:F56 F58:F61 F71:F77 F79:F82 F92:F98 F100:F103 F113:F119 F121:F125 B154:H161 F218:F223">
    <cfRule type="expression" dxfId="130" priority="54">
      <formula>$F$13="no"</formula>
    </cfRule>
  </conditionalFormatting>
  <conditionalFormatting sqref="F64:F69">
    <cfRule type="expression" dxfId="129" priority="20">
      <formula>$F$13="no"</formula>
    </cfRule>
  </conditionalFormatting>
  <conditionalFormatting sqref="F85:F90">
    <cfRule type="expression" dxfId="128" priority="16">
      <formula>$F$13="no"</formula>
    </cfRule>
  </conditionalFormatting>
  <conditionalFormatting sqref="F106:F111">
    <cfRule type="expression" dxfId="127" priority="12">
      <formula>$F$13="no"</formula>
    </cfRule>
  </conditionalFormatting>
  <conditionalFormatting sqref="F211:F216">
    <cfRule type="expression" dxfId="126" priority="50">
      <formula>$F$13="no"</formula>
    </cfRule>
  </conditionalFormatting>
  <conditionalFormatting sqref="G43:G48 G50:G56 G58:G61 G71:G77 G79:G82 G92:G98 G100:G103 G113:G119 G121:G125 C175:G175 C176:H177 B180:H182 B183:G183 B184:H184 C185:H185 B191:G191 B192:H194 G218:G223">
    <cfRule type="expression" dxfId="125" priority="53">
      <formula>$F$15="no"</formula>
    </cfRule>
  </conditionalFormatting>
  <conditionalFormatting sqref="G64:G69">
    <cfRule type="expression" dxfId="124" priority="19">
      <formula>$F$15="no"</formula>
    </cfRule>
  </conditionalFormatting>
  <conditionalFormatting sqref="G85:G90">
    <cfRule type="expression" dxfId="123" priority="15">
      <formula>$F$15="no"</formula>
    </cfRule>
  </conditionalFormatting>
  <conditionalFormatting sqref="G106:G111">
    <cfRule type="expression" dxfId="122" priority="11">
      <formula>$F$15="no"</formula>
    </cfRule>
  </conditionalFormatting>
  <conditionalFormatting sqref="G211:G216">
    <cfRule type="expression" dxfId="121" priority="49">
      <formula>$F$15="no"</formula>
    </cfRule>
  </conditionalFormatting>
  <conditionalFormatting sqref="H43:H48 H50:H56 H58:H61 H71:H77 H79:H82 H92:H98 H100:H103 H113:H119 H121:H125 B195:H198 H218:H223">
    <cfRule type="expression" dxfId="120" priority="52">
      <formula>$F$20="no"</formula>
    </cfRule>
  </conditionalFormatting>
  <conditionalFormatting sqref="H64:H69">
    <cfRule type="expression" dxfId="119" priority="18">
      <formula>$F$20="no"</formula>
    </cfRule>
  </conditionalFormatting>
  <conditionalFormatting sqref="H85:H90">
    <cfRule type="expression" dxfId="118" priority="14">
      <formula>$F$20="no"</formula>
    </cfRule>
  </conditionalFormatting>
  <conditionalFormatting sqref="H106:H111">
    <cfRule type="expression" dxfId="117" priority="10">
      <formula>$F$20="no"</formula>
    </cfRule>
  </conditionalFormatting>
  <conditionalFormatting sqref="H211:H216">
    <cfRule type="expression" dxfId="116" priority="48">
      <formula>$F$20="no"</formula>
    </cfRule>
  </conditionalFormatting>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E00-000000000000}">
          <x14:formula1>
            <xm:f>'Yes or No'!$A:$A</xm:f>
          </x14:formula1>
          <xm:sqref>F11 F13 F15 F20 F17</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tabColor rgb="FF92D050"/>
  </sheetPr>
  <dimension ref="A1:J325"/>
  <sheetViews>
    <sheetView showGridLines="0" zoomScaleNormal="100" workbookViewId="0">
      <selection activeCell="B24" sqref="B24:G24"/>
    </sheetView>
  </sheetViews>
  <sheetFormatPr defaultColWidth="9.15625" defaultRowHeight="14.4" x14ac:dyDescent="0.55000000000000004"/>
  <cols>
    <col min="1" max="1" width="3" style="43" customWidth="1"/>
    <col min="2" max="2" width="13.83984375" style="43" customWidth="1"/>
    <col min="3" max="3" width="45.26171875" style="43" customWidth="1"/>
    <col min="4" max="4" width="18.26171875" style="43" customWidth="1"/>
    <col min="5" max="8" width="17.15625" style="43" customWidth="1"/>
    <col min="9" max="9" width="2.83984375" style="43" customWidth="1"/>
    <col min="10" max="16384" width="9.15625" style="43"/>
  </cols>
  <sheetData>
    <row r="1" spans="1:8" ht="18.75" customHeight="1" x14ac:dyDescent="0.7">
      <c r="A1" s="42" t="str">
        <f>'Cover and Instructions'!A1</f>
        <v>Georgia Families MHPAEA Parity</v>
      </c>
      <c r="H1" s="44" t="s">
        <v>59</v>
      </c>
    </row>
    <row r="2" spans="1:8" ht="25.8" x14ac:dyDescent="0.95">
      <c r="A2" s="45" t="s">
        <v>1</v>
      </c>
    </row>
    <row r="3" spans="1:8" ht="20.399999999999999" x14ac:dyDescent="0.75">
      <c r="A3" s="47" t="s">
        <v>415</v>
      </c>
    </row>
    <row r="5" spans="1:8" x14ac:dyDescent="0.55000000000000004">
      <c r="A5" s="49" t="s">
        <v>2</v>
      </c>
      <c r="C5" s="50" t="str">
        <f>'Cover and Instructions'!$D$4</f>
        <v>Amerigroup Community Care</v>
      </c>
      <c r="D5" s="50"/>
      <c r="E5" s="50"/>
      <c r="F5" s="50"/>
      <c r="G5" s="50"/>
    </row>
    <row r="6" spans="1:8" x14ac:dyDescent="0.55000000000000004">
      <c r="A6" s="49" t="s">
        <v>264</v>
      </c>
      <c r="C6" s="50" t="str">
        <f>'Cover and Instructions'!D5</f>
        <v>Title XIX Children</v>
      </c>
      <c r="D6" s="50"/>
      <c r="E6" s="50"/>
      <c r="F6" s="50"/>
      <c r="G6" s="50"/>
    </row>
    <row r="7" spans="1:8" ht="14.7" thickBot="1" x14ac:dyDescent="0.6"/>
    <row r="8" spans="1:8" x14ac:dyDescent="0.55000000000000004">
      <c r="A8" s="187" t="s">
        <v>265</v>
      </c>
      <c r="B8" s="188"/>
      <c r="C8" s="188"/>
      <c r="D8" s="188"/>
      <c r="E8" s="188"/>
      <c r="F8" s="188"/>
      <c r="G8" s="188"/>
      <c r="H8" s="189"/>
    </row>
    <row r="9" spans="1:8" ht="15" customHeight="1" x14ac:dyDescent="0.55000000000000004">
      <c r="A9" s="190" t="s">
        <v>266</v>
      </c>
      <c r="B9" s="191"/>
      <c r="C9" s="191"/>
      <c r="D9" s="191"/>
      <c r="E9" s="191"/>
      <c r="F9" s="191"/>
      <c r="G9" s="191"/>
      <c r="H9" s="192"/>
    </row>
    <row r="10" spans="1:8" x14ac:dyDescent="0.55000000000000004">
      <c r="A10" s="193"/>
      <c r="B10" s="194"/>
      <c r="C10" s="194"/>
      <c r="D10" s="194"/>
      <c r="E10" s="194"/>
      <c r="F10" s="194"/>
      <c r="G10" s="194"/>
      <c r="H10" s="129"/>
    </row>
    <row r="11" spans="1:8" x14ac:dyDescent="0.55000000000000004">
      <c r="A11" s="195" t="s">
        <v>267</v>
      </c>
      <c r="B11" s="196" t="s">
        <v>416</v>
      </c>
      <c r="C11" s="194"/>
      <c r="D11" s="194"/>
      <c r="E11" s="194"/>
      <c r="F11" s="128" t="s">
        <v>155</v>
      </c>
      <c r="G11" s="64" t="str">
        <f>IF(F11="yes","  Complete Section 1 and Section 2","")</f>
        <v/>
      </c>
      <c r="H11" s="129"/>
    </row>
    <row r="12" spans="1:8" ht="6" customHeight="1" x14ac:dyDescent="0.55000000000000004">
      <c r="A12" s="195"/>
      <c r="B12" s="196"/>
      <c r="C12" s="194"/>
      <c r="D12" s="194"/>
      <c r="E12" s="194"/>
      <c r="F12" s="59"/>
      <c r="G12" s="64"/>
      <c r="H12" s="129"/>
    </row>
    <row r="13" spans="1:8" x14ac:dyDescent="0.55000000000000004">
      <c r="A13" s="195" t="s">
        <v>269</v>
      </c>
      <c r="B13" s="196" t="s">
        <v>417</v>
      </c>
      <c r="C13" s="194"/>
      <c r="D13" s="194"/>
      <c r="E13" s="194"/>
      <c r="F13" s="128" t="s">
        <v>155</v>
      </c>
      <c r="G13" s="64" t="str">
        <f>IF(F13="yes","  Complete Section 1 and Section 2","")</f>
        <v/>
      </c>
      <c r="H13" s="129"/>
    </row>
    <row r="14" spans="1:8" ht="6" customHeight="1" x14ac:dyDescent="0.55000000000000004">
      <c r="A14" s="195"/>
      <c r="B14" s="196"/>
      <c r="C14" s="194"/>
      <c r="D14" s="194"/>
      <c r="E14" s="194"/>
      <c r="F14" s="59"/>
      <c r="G14" s="64"/>
      <c r="H14" s="129"/>
    </row>
    <row r="15" spans="1:8" x14ac:dyDescent="0.55000000000000004">
      <c r="A15" s="195" t="s">
        <v>335</v>
      </c>
      <c r="B15" s="196" t="s">
        <v>418</v>
      </c>
      <c r="C15" s="194"/>
      <c r="D15" s="194"/>
      <c r="E15" s="194"/>
      <c r="F15" s="63" t="s">
        <v>155</v>
      </c>
      <c r="G15" s="64" t="str">
        <f>IF(F15="yes","  Complete Section 1 and Section 2","")</f>
        <v/>
      </c>
      <c r="H15" s="129"/>
    </row>
    <row r="16" spans="1:8" ht="6" customHeight="1" x14ac:dyDescent="0.55000000000000004">
      <c r="A16" s="195"/>
      <c r="B16" s="196"/>
      <c r="C16" s="194"/>
      <c r="D16" s="194"/>
      <c r="E16" s="194"/>
      <c r="F16" s="59"/>
      <c r="G16" s="64"/>
      <c r="H16" s="129"/>
    </row>
    <row r="17" spans="1:10" x14ac:dyDescent="0.55000000000000004">
      <c r="A17" s="195" t="s">
        <v>337</v>
      </c>
      <c r="B17" s="458" t="s">
        <v>419</v>
      </c>
      <c r="C17" s="458"/>
      <c r="D17" s="458"/>
      <c r="E17" s="458"/>
      <c r="F17" s="128" t="s">
        <v>155</v>
      </c>
      <c r="G17" s="64" t="str">
        <f>IF(F17="yes","  Report each income level in separate tiers in Section 1 and Section 2","")</f>
        <v/>
      </c>
      <c r="H17" s="129"/>
    </row>
    <row r="18" spans="1:10" x14ac:dyDescent="0.55000000000000004">
      <c r="A18" s="195"/>
      <c r="B18" s="458"/>
      <c r="C18" s="458"/>
      <c r="D18" s="458"/>
      <c r="E18" s="458"/>
      <c r="F18" s="59"/>
      <c r="G18" s="64"/>
      <c r="H18" s="129"/>
    </row>
    <row r="19" spans="1:10" ht="6" customHeight="1" x14ac:dyDescent="0.55000000000000004">
      <c r="A19" s="195"/>
      <c r="B19" s="196"/>
      <c r="C19" s="194"/>
      <c r="D19" s="194"/>
      <c r="E19" s="194"/>
      <c r="F19" s="59"/>
      <c r="G19" s="64"/>
      <c r="H19" s="129"/>
    </row>
    <row r="20" spans="1:10" x14ac:dyDescent="0.55000000000000004">
      <c r="A20" s="195" t="s">
        <v>339</v>
      </c>
      <c r="B20" s="196" t="s">
        <v>420</v>
      </c>
      <c r="C20" s="194"/>
      <c r="D20" s="194"/>
      <c r="E20" s="194"/>
      <c r="F20" s="128" t="s">
        <v>155</v>
      </c>
      <c r="G20" s="64" t="str">
        <f>IF(F20="yes","  Complete Section 1 and Section 2","")</f>
        <v/>
      </c>
      <c r="H20" s="129"/>
    </row>
    <row r="21" spans="1:10" ht="6" customHeight="1" x14ac:dyDescent="0.55000000000000004">
      <c r="A21" s="61"/>
      <c r="B21" s="62"/>
      <c r="C21" s="59"/>
      <c r="D21" s="59"/>
      <c r="E21" s="59"/>
      <c r="F21" s="59"/>
      <c r="G21" s="64"/>
      <c r="H21" s="129"/>
    </row>
    <row r="22" spans="1:10" x14ac:dyDescent="0.55000000000000004">
      <c r="A22" s="61" t="s">
        <v>341</v>
      </c>
      <c r="B22" s="62"/>
      <c r="C22" s="59"/>
      <c r="D22" s="59"/>
      <c r="E22" s="59"/>
      <c r="F22" s="66"/>
      <c r="G22" s="64"/>
      <c r="H22" s="129"/>
    </row>
    <row r="23" spans="1:10" x14ac:dyDescent="0.55000000000000004">
      <c r="A23" s="61"/>
      <c r="B23" s="62" t="s">
        <v>342</v>
      </c>
      <c r="C23" s="59"/>
      <c r="D23" s="59"/>
      <c r="E23" s="59"/>
      <c r="F23" s="66"/>
      <c r="G23" s="64"/>
      <c r="H23" s="129"/>
    </row>
    <row r="24" spans="1:10" x14ac:dyDescent="0.55000000000000004">
      <c r="A24" s="61"/>
      <c r="B24" s="435"/>
      <c r="C24" s="435"/>
      <c r="D24" s="435"/>
      <c r="E24" s="435"/>
      <c r="F24" s="435"/>
      <c r="G24" s="435"/>
      <c r="H24" s="129"/>
      <c r="J24" s="131"/>
    </row>
    <row r="25" spans="1:10" x14ac:dyDescent="0.55000000000000004">
      <c r="A25" s="61"/>
      <c r="B25" s="436"/>
      <c r="C25" s="436"/>
      <c r="D25" s="436"/>
      <c r="E25" s="436"/>
      <c r="F25" s="436"/>
      <c r="G25" s="436"/>
      <c r="H25" s="129"/>
      <c r="J25" s="132"/>
    </row>
    <row r="26" spans="1:10" ht="14.7" thickBot="1" x14ac:dyDescent="0.6">
      <c r="A26" s="67"/>
      <c r="B26" s="68"/>
      <c r="C26" s="69"/>
      <c r="D26" s="69"/>
      <c r="E26" s="69"/>
      <c r="F26" s="69"/>
      <c r="G26" s="69"/>
      <c r="H26" s="133"/>
    </row>
    <row r="27" spans="1:10" ht="14.7" thickBot="1" x14ac:dyDescent="0.6">
      <c r="A27" s="95"/>
      <c r="B27" s="95"/>
      <c r="C27" s="95"/>
      <c r="D27" s="95"/>
      <c r="E27" s="95"/>
      <c r="F27" s="95"/>
      <c r="G27" s="95"/>
      <c r="H27" s="182"/>
    </row>
    <row r="28" spans="1:10" ht="15.9" thickBot="1" x14ac:dyDescent="0.65">
      <c r="A28" s="403" t="s">
        <v>421</v>
      </c>
      <c r="B28" s="404"/>
      <c r="C28" s="404"/>
      <c r="D28" s="404"/>
      <c r="E28" s="404"/>
      <c r="F28" s="404"/>
      <c r="G28" s="404"/>
      <c r="H28" s="405"/>
    </row>
    <row r="29" spans="1:10" x14ac:dyDescent="0.55000000000000004">
      <c r="A29" s="73" t="s">
        <v>272</v>
      </c>
      <c r="B29" s="429" t="s">
        <v>344</v>
      </c>
      <c r="C29" s="429"/>
      <c r="D29" s="429"/>
      <c r="E29" s="429"/>
      <c r="F29" s="429"/>
      <c r="G29" s="429"/>
      <c r="H29" s="430"/>
    </row>
    <row r="30" spans="1:10" x14ac:dyDescent="0.55000000000000004">
      <c r="A30" s="73"/>
      <c r="B30" s="431"/>
      <c r="C30" s="431"/>
      <c r="D30" s="431"/>
      <c r="E30" s="431"/>
      <c r="F30" s="431"/>
      <c r="G30" s="431"/>
      <c r="H30" s="432"/>
    </row>
    <row r="31" spans="1:10" x14ac:dyDescent="0.55000000000000004">
      <c r="A31" s="73"/>
      <c r="B31" s="76" t="s">
        <v>274</v>
      </c>
      <c r="C31" s="77"/>
      <c r="D31" s="77"/>
      <c r="E31" s="77"/>
      <c r="F31" s="77"/>
      <c r="G31" s="77"/>
      <c r="H31" s="78"/>
    </row>
    <row r="32" spans="1:10" x14ac:dyDescent="0.55000000000000004">
      <c r="A32" s="73"/>
      <c r="C32" s="77"/>
      <c r="D32" s="77"/>
      <c r="E32" s="77"/>
      <c r="F32" s="77"/>
      <c r="G32" s="77"/>
      <c r="H32" s="78"/>
    </row>
    <row r="33" spans="1:10" x14ac:dyDescent="0.55000000000000004">
      <c r="A33" s="73"/>
      <c r="B33" s="49" t="s">
        <v>275</v>
      </c>
      <c r="D33" s="437" t="s">
        <v>345</v>
      </c>
      <c r="E33" s="437"/>
      <c r="F33" s="437"/>
      <c r="G33" s="437"/>
      <c r="H33" s="438"/>
    </row>
    <row r="34" spans="1:10" ht="15" customHeight="1" x14ac:dyDescent="0.55000000000000004">
      <c r="A34" s="73"/>
      <c r="B34" s="49"/>
      <c r="D34" s="437"/>
      <c r="E34" s="437"/>
      <c r="F34" s="437"/>
      <c r="G34" s="437"/>
      <c r="H34" s="438"/>
    </row>
    <row r="35" spans="1:10" x14ac:dyDescent="0.55000000000000004">
      <c r="A35" s="73"/>
      <c r="B35" s="49"/>
      <c r="D35" s="437"/>
      <c r="E35" s="437"/>
      <c r="F35" s="437"/>
      <c r="G35" s="437"/>
      <c r="H35" s="438"/>
    </row>
    <row r="36" spans="1:10" x14ac:dyDescent="0.55000000000000004">
      <c r="A36" s="73"/>
      <c r="C36" s="77"/>
      <c r="D36" s="77"/>
      <c r="E36" s="77"/>
      <c r="F36" s="77"/>
      <c r="G36" s="77"/>
      <c r="H36" s="78"/>
    </row>
    <row r="37" spans="1:10" ht="15" customHeight="1" x14ac:dyDescent="0.55000000000000004">
      <c r="A37" s="105"/>
      <c r="B37" s="77"/>
      <c r="C37" s="77"/>
      <c r="D37" s="77"/>
      <c r="E37" s="433" t="s">
        <v>346</v>
      </c>
      <c r="F37" s="433"/>
      <c r="G37" s="433"/>
      <c r="H37" s="434"/>
    </row>
    <row r="38" spans="1:10" x14ac:dyDescent="0.55000000000000004">
      <c r="A38" s="105"/>
      <c r="E38" s="79" t="s">
        <v>276</v>
      </c>
      <c r="F38" s="79" t="s">
        <v>276</v>
      </c>
      <c r="G38" s="79" t="s">
        <v>276</v>
      </c>
      <c r="H38" s="80" t="s">
        <v>276</v>
      </c>
    </row>
    <row r="39" spans="1:10" x14ac:dyDescent="0.55000000000000004">
      <c r="A39" s="105"/>
      <c r="B39" s="79"/>
      <c r="C39" s="79"/>
      <c r="D39" s="79" t="s">
        <v>422</v>
      </c>
      <c r="E39" s="79" t="s">
        <v>280</v>
      </c>
      <c r="F39" s="79" t="s">
        <v>280</v>
      </c>
      <c r="G39" s="79" t="s">
        <v>280</v>
      </c>
      <c r="H39" s="80" t="s">
        <v>280</v>
      </c>
    </row>
    <row r="40" spans="1:10" x14ac:dyDescent="0.55000000000000004">
      <c r="A40" s="105"/>
      <c r="B40" s="81" t="s">
        <v>423</v>
      </c>
      <c r="C40" s="82"/>
      <c r="D40" s="82" t="s">
        <v>276</v>
      </c>
      <c r="E40" s="82" t="s">
        <v>349</v>
      </c>
      <c r="F40" s="82" t="s">
        <v>350</v>
      </c>
      <c r="G40" s="82" t="s">
        <v>351</v>
      </c>
      <c r="H40" s="134" t="s">
        <v>352</v>
      </c>
    </row>
    <row r="41" spans="1:10" x14ac:dyDescent="0.55000000000000004">
      <c r="A41" s="136" t="s">
        <v>353</v>
      </c>
      <c r="B41" s="137"/>
      <c r="C41" s="79"/>
      <c r="D41" s="79"/>
      <c r="E41" s="79"/>
      <c r="F41" s="79"/>
      <c r="G41" s="79"/>
      <c r="H41" s="80"/>
      <c r="J41" s="135"/>
    </row>
    <row r="42" spans="1:10" ht="22" customHeight="1" x14ac:dyDescent="0.55000000000000004">
      <c r="A42" s="105"/>
      <c r="B42" s="87" t="s">
        <v>354</v>
      </c>
      <c r="C42" s="79"/>
      <c r="D42" s="79"/>
      <c r="E42" s="79"/>
      <c r="F42" s="79"/>
      <c r="G42" s="79"/>
      <c r="H42" s="80"/>
      <c r="J42" s="138"/>
    </row>
    <row r="43" spans="1:10" ht="15" customHeight="1" x14ac:dyDescent="0.55000000000000004">
      <c r="A43" s="105"/>
      <c r="B43" s="416"/>
      <c r="C43" s="416"/>
      <c r="D43" s="262"/>
      <c r="E43" s="278"/>
      <c r="F43" s="278"/>
      <c r="G43" s="262"/>
      <c r="H43" s="279"/>
      <c r="J43" s="138"/>
    </row>
    <row r="44" spans="1:10" ht="15" customHeight="1" x14ac:dyDescent="0.55000000000000004">
      <c r="A44" s="105"/>
      <c r="B44" s="362"/>
      <c r="C44" s="363"/>
      <c r="D44" s="262"/>
      <c r="E44" s="278"/>
      <c r="F44" s="278"/>
      <c r="G44" s="262"/>
      <c r="H44" s="279"/>
      <c r="J44" s="138"/>
    </row>
    <row r="45" spans="1:10" ht="15" customHeight="1" x14ac:dyDescent="0.55000000000000004">
      <c r="A45" s="105"/>
      <c r="B45" s="362"/>
      <c r="C45" s="363"/>
      <c r="D45" s="262"/>
      <c r="E45" s="278"/>
      <c r="F45" s="278"/>
      <c r="G45" s="262"/>
      <c r="H45" s="279"/>
      <c r="J45" s="138"/>
    </row>
    <row r="46" spans="1:10" ht="15" customHeight="1" x14ac:dyDescent="0.55000000000000004">
      <c r="A46" s="105"/>
      <c r="B46" s="362"/>
      <c r="C46" s="363"/>
      <c r="D46" s="262"/>
      <c r="E46" s="278"/>
      <c r="F46" s="278"/>
      <c r="G46" s="262"/>
      <c r="H46" s="279"/>
      <c r="J46" s="138"/>
    </row>
    <row r="47" spans="1:10" ht="15" customHeight="1" x14ac:dyDescent="0.55000000000000004">
      <c r="A47" s="105"/>
      <c r="B47" s="362"/>
      <c r="C47" s="363"/>
      <c r="D47" s="262"/>
      <c r="E47" s="278"/>
      <c r="F47" s="278"/>
      <c r="G47" s="262"/>
      <c r="H47" s="279"/>
      <c r="J47" s="138"/>
    </row>
    <row r="48" spans="1:10" ht="15" customHeight="1" x14ac:dyDescent="0.55000000000000004">
      <c r="A48" s="105"/>
      <c r="B48" s="362"/>
      <c r="C48" s="363"/>
      <c r="D48" s="262"/>
      <c r="E48" s="278"/>
      <c r="F48" s="278"/>
      <c r="G48" s="262"/>
      <c r="H48" s="279"/>
      <c r="J48" s="138"/>
    </row>
    <row r="49" spans="1:10" ht="15" customHeight="1" x14ac:dyDescent="0.55000000000000004">
      <c r="A49" s="105"/>
      <c r="B49" s="362"/>
      <c r="C49" s="363"/>
      <c r="D49" s="262"/>
      <c r="E49" s="278"/>
      <c r="F49" s="278"/>
      <c r="G49" s="262"/>
      <c r="H49" s="279"/>
      <c r="J49" s="138"/>
    </row>
    <row r="50" spans="1:10" ht="15" customHeight="1" x14ac:dyDescent="0.55000000000000004">
      <c r="A50" s="105"/>
      <c r="B50" s="362"/>
      <c r="C50" s="363"/>
      <c r="D50" s="262"/>
      <c r="E50" s="278"/>
      <c r="F50" s="278"/>
      <c r="G50" s="262"/>
      <c r="H50" s="279"/>
      <c r="J50" s="138"/>
    </row>
    <row r="51" spans="1:10" ht="15" customHeight="1" x14ac:dyDescent="0.55000000000000004">
      <c r="A51" s="105"/>
      <c r="B51" s="362"/>
      <c r="C51" s="363"/>
      <c r="D51" s="262"/>
      <c r="E51" s="278"/>
      <c r="F51" s="278"/>
      <c r="G51" s="262"/>
      <c r="H51" s="279"/>
      <c r="J51" s="138"/>
    </row>
    <row r="52" spans="1:10" ht="15" customHeight="1" x14ac:dyDescent="0.55000000000000004">
      <c r="A52" s="105"/>
      <c r="B52" s="362"/>
      <c r="C52" s="363"/>
      <c r="D52" s="262"/>
      <c r="E52" s="278"/>
      <c r="F52" s="278"/>
      <c r="G52" s="262"/>
      <c r="H52" s="279"/>
      <c r="J52" s="138"/>
    </row>
    <row r="53" spans="1:10" ht="15" customHeight="1" x14ac:dyDescent="0.55000000000000004">
      <c r="A53" s="105"/>
      <c r="B53" s="362"/>
      <c r="C53" s="363"/>
      <c r="D53" s="262"/>
      <c r="E53" s="278"/>
      <c r="F53" s="278"/>
      <c r="G53" s="262"/>
      <c r="H53" s="279"/>
      <c r="J53" s="138"/>
    </row>
    <row r="54" spans="1:10" ht="15" customHeight="1" x14ac:dyDescent="0.55000000000000004">
      <c r="A54" s="105"/>
      <c r="B54" s="362"/>
      <c r="C54" s="363"/>
      <c r="D54" s="262"/>
      <c r="E54" s="278"/>
      <c r="F54" s="278"/>
      <c r="G54" s="262"/>
      <c r="H54" s="279"/>
      <c r="J54" s="138"/>
    </row>
    <row r="55" spans="1:10" ht="15" customHeight="1" x14ac:dyDescent="0.55000000000000004">
      <c r="A55" s="105"/>
      <c r="B55" s="362"/>
      <c r="C55" s="363"/>
      <c r="D55" s="262"/>
      <c r="E55" s="278"/>
      <c r="F55" s="278"/>
      <c r="G55" s="262"/>
      <c r="H55" s="279"/>
      <c r="J55" s="138"/>
    </row>
    <row r="56" spans="1:10" ht="15" customHeight="1" x14ac:dyDescent="0.55000000000000004">
      <c r="A56" s="105"/>
      <c r="B56" s="362"/>
      <c r="C56" s="363"/>
      <c r="D56" s="262"/>
      <c r="E56" s="278"/>
      <c r="F56" s="278"/>
      <c r="G56" s="262"/>
      <c r="H56" s="279"/>
      <c r="J56" s="138"/>
    </row>
    <row r="57" spans="1:10" ht="15" customHeight="1" x14ac:dyDescent="0.55000000000000004">
      <c r="A57" s="105"/>
      <c r="B57" s="362"/>
      <c r="C57" s="363"/>
      <c r="D57" s="262"/>
      <c r="E57" s="278"/>
      <c r="F57" s="278"/>
      <c r="G57" s="262"/>
      <c r="H57" s="279"/>
      <c r="J57" s="138"/>
    </row>
    <row r="58" spans="1:10" ht="15" customHeight="1" x14ac:dyDescent="0.55000000000000004">
      <c r="A58" s="105"/>
      <c r="B58" s="362"/>
      <c r="C58" s="363"/>
      <c r="D58" s="262"/>
      <c r="E58" s="278"/>
      <c r="F58" s="278"/>
      <c r="G58" s="262"/>
      <c r="H58" s="279"/>
      <c r="J58" s="138"/>
    </row>
    <row r="59" spans="1:10" ht="15" customHeight="1" x14ac:dyDescent="0.55000000000000004">
      <c r="A59" s="105"/>
      <c r="B59" s="362"/>
      <c r="C59" s="363"/>
      <c r="D59" s="262"/>
      <c r="E59" s="278"/>
      <c r="F59" s="278"/>
      <c r="G59" s="262"/>
      <c r="H59" s="279"/>
      <c r="J59" s="138"/>
    </row>
    <row r="60" spans="1:10" ht="15" customHeight="1" x14ac:dyDescent="0.55000000000000004">
      <c r="A60" s="105"/>
      <c r="B60" s="362"/>
      <c r="C60" s="363"/>
      <c r="D60" s="262"/>
      <c r="E60" s="278"/>
      <c r="F60" s="278"/>
      <c r="G60" s="262"/>
      <c r="H60" s="279"/>
      <c r="J60" s="138"/>
    </row>
    <row r="61" spans="1:10" ht="15" customHeight="1" x14ac:dyDescent="0.55000000000000004">
      <c r="A61" s="105"/>
      <c r="B61" s="362"/>
      <c r="C61" s="363"/>
      <c r="D61" s="262"/>
      <c r="E61" s="278"/>
      <c r="F61" s="278"/>
      <c r="G61" s="262"/>
      <c r="H61" s="279"/>
      <c r="J61" s="138"/>
    </row>
    <row r="62" spans="1:10" ht="15" customHeight="1" x14ac:dyDescent="0.55000000000000004">
      <c r="A62" s="105"/>
      <c r="B62" s="362"/>
      <c r="C62" s="363"/>
      <c r="D62" s="262"/>
      <c r="E62" s="278"/>
      <c r="F62" s="278"/>
      <c r="G62" s="262"/>
      <c r="H62" s="279"/>
      <c r="J62" s="138"/>
    </row>
    <row r="63" spans="1:10" ht="15" customHeight="1" x14ac:dyDescent="0.55000000000000004">
      <c r="A63" s="105"/>
      <c r="B63" s="362"/>
      <c r="C63" s="363"/>
      <c r="D63" s="262"/>
      <c r="E63" s="278"/>
      <c r="F63" s="278"/>
      <c r="G63" s="262"/>
      <c r="H63" s="279"/>
      <c r="J63" s="138"/>
    </row>
    <row r="64" spans="1:10" ht="15" customHeight="1" x14ac:dyDescent="0.55000000000000004">
      <c r="A64" s="105"/>
      <c r="B64" s="362"/>
      <c r="C64" s="363"/>
      <c r="D64" s="262"/>
      <c r="E64" s="278"/>
      <c r="F64" s="278"/>
      <c r="G64" s="262"/>
      <c r="H64" s="279"/>
      <c r="J64" s="138"/>
    </row>
    <row r="65" spans="1:10" ht="15" customHeight="1" x14ac:dyDescent="0.55000000000000004">
      <c r="A65" s="105"/>
      <c r="B65" s="362"/>
      <c r="C65" s="363"/>
      <c r="D65" s="262"/>
      <c r="E65" s="278"/>
      <c r="F65" s="278"/>
      <c r="G65" s="262"/>
      <c r="H65" s="279"/>
      <c r="J65" s="138"/>
    </row>
    <row r="66" spans="1:10" ht="15" customHeight="1" x14ac:dyDescent="0.55000000000000004">
      <c r="A66" s="105"/>
      <c r="B66" s="362"/>
      <c r="C66" s="363"/>
      <c r="D66" s="262"/>
      <c r="E66" s="278"/>
      <c r="F66" s="278"/>
      <c r="G66" s="262"/>
      <c r="H66" s="279"/>
      <c r="J66" s="138"/>
    </row>
    <row r="67" spans="1:10" ht="15" customHeight="1" x14ac:dyDescent="0.55000000000000004">
      <c r="A67" s="105"/>
      <c r="B67" s="362"/>
      <c r="C67" s="363"/>
      <c r="D67" s="262"/>
      <c r="E67" s="278"/>
      <c r="F67" s="278"/>
      <c r="G67" s="262"/>
      <c r="H67" s="279"/>
      <c r="J67" s="138"/>
    </row>
    <row r="68" spans="1:10" ht="15" customHeight="1" x14ac:dyDescent="0.55000000000000004">
      <c r="A68" s="105"/>
      <c r="B68" s="362"/>
      <c r="C68" s="363"/>
      <c r="D68" s="262"/>
      <c r="E68" s="278"/>
      <c r="F68" s="278"/>
      <c r="G68" s="262"/>
      <c r="H68" s="279"/>
      <c r="J68" s="138"/>
    </row>
    <row r="69" spans="1:10" ht="15" customHeight="1" x14ac:dyDescent="0.55000000000000004">
      <c r="A69" s="105"/>
      <c r="B69" s="362"/>
      <c r="C69" s="363"/>
      <c r="D69" s="262"/>
      <c r="E69" s="278"/>
      <c r="F69" s="278"/>
      <c r="G69" s="262"/>
      <c r="H69" s="279"/>
      <c r="J69" s="138"/>
    </row>
    <row r="70" spans="1:10" ht="15" customHeight="1" x14ac:dyDescent="0.55000000000000004">
      <c r="A70" s="105"/>
      <c r="B70" s="362"/>
      <c r="C70" s="363"/>
      <c r="D70" s="262"/>
      <c r="E70" s="278"/>
      <c r="F70" s="278"/>
      <c r="G70" s="262"/>
      <c r="H70" s="279"/>
      <c r="J70" s="138"/>
    </row>
    <row r="71" spans="1:10" ht="15" customHeight="1" x14ac:dyDescent="0.55000000000000004">
      <c r="A71" s="105"/>
      <c r="B71" s="362"/>
      <c r="C71" s="363"/>
      <c r="D71" s="262"/>
      <c r="E71" s="278"/>
      <c r="F71" s="278"/>
      <c r="G71" s="262"/>
      <c r="H71" s="279"/>
      <c r="J71" s="138"/>
    </row>
    <row r="72" spans="1:10" ht="15" customHeight="1" x14ac:dyDescent="0.55000000000000004">
      <c r="A72" s="105"/>
      <c r="B72" s="362"/>
      <c r="C72" s="363"/>
      <c r="D72" s="262"/>
      <c r="E72" s="278"/>
      <c r="F72" s="278"/>
      <c r="G72" s="262"/>
      <c r="H72" s="279"/>
      <c r="J72" s="138"/>
    </row>
    <row r="73" spans="1:10" ht="15" customHeight="1" x14ac:dyDescent="0.55000000000000004">
      <c r="A73" s="105"/>
      <c r="B73" s="362"/>
      <c r="C73" s="363"/>
      <c r="D73" s="262"/>
      <c r="E73" s="278"/>
      <c r="F73" s="278"/>
      <c r="G73" s="262"/>
      <c r="H73" s="279"/>
      <c r="J73" s="138"/>
    </row>
    <row r="74" spans="1:10" ht="15" customHeight="1" x14ac:dyDescent="0.55000000000000004">
      <c r="A74" s="105"/>
      <c r="B74" s="362"/>
      <c r="C74" s="363"/>
      <c r="D74" s="262"/>
      <c r="E74" s="278"/>
      <c r="F74" s="278"/>
      <c r="G74" s="262"/>
      <c r="H74" s="279"/>
      <c r="J74" s="138"/>
    </row>
    <row r="75" spans="1:10" ht="15" customHeight="1" x14ac:dyDescent="0.55000000000000004">
      <c r="A75" s="105"/>
      <c r="B75" s="362"/>
      <c r="C75" s="363"/>
      <c r="D75" s="262"/>
      <c r="E75" s="278"/>
      <c r="F75" s="278"/>
      <c r="G75" s="262"/>
      <c r="H75" s="279"/>
      <c r="J75" s="138"/>
    </row>
    <row r="76" spans="1:10" ht="15" customHeight="1" x14ac:dyDescent="0.55000000000000004">
      <c r="A76" s="105"/>
      <c r="B76" s="362"/>
      <c r="C76" s="363"/>
      <c r="D76" s="262"/>
      <c r="E76" s="278"/>
      <c r="F76" s="278"/>
      <c r="G76" s="262"/>
      <c r="H76" s="279"/>
      <c r="J76" s="138"/>
    </row>
    <row r="77" spans="1:10" ht="15" customHeight="1" x14ac:dyDescent="0.55000000000000004">
      <c r="A77" s="105"/>
      <c r="B77" s="362"/>
      <c r="C77" s="363"/>
      <c r="D77" s="262"/>
      <c r="E77" s="278"/>
      <c r="F77" s="278"/>
      <c r="G77" s="262"/>
      <c r="H77" s="279"/>
      <c r="J77" s="138"/>
    </row>
    <row r="78" spans="1:10" ht="15" customHeight="1" x14ac:dyDescent="0.55000000000000004">
      <c r="A78" s="105"/>
      <c r="B78" s="362"/>
      <c r="C78" s="363"/>
      <c r="D78" s="262"/>
      <c r="E78" s="278"/>
      <c r="F78" s="278"/>
      <c r="G78" s="262"/>
      <c r="H78" s="279"/>
      <c r="J78" s="138"/>
    </row>
    <row r="79" spans="1:10" ht="15" customHeight="1" x14ac:dyDescent="0.55000000000000004">
      <c r="A79" s="105"/>
      <c r="B79" s="362"/>
      <c r="C79" s="363"/>
      <c r="D79" s="262"/>
      <c r="E79" s="278"/>
      <c r="F79" s="278"/>
      <c r="G79" s="262"/>
      <c r="H79" s="279"/>
      <c r="J79" s="138"/>
    </row>
    <row r="80" spans="1:10" ht="15" customHeight="1" x14ac:dyDescent="0.55000000000000004">
      <c r="A80" s="105"/>
      <c r="B80" s="362"/>
      <c r="C80" s="363"/>
      <c r="D80" s="262"/>
      <c r="E80" s="278"/>
      <c r="F80" s="278"/>
      <c r="G80" s="262"/>
      <c r="H80" s="279"/>
      <c r="J80" s="138"/>
    </row>
    <row r="81" spans="1:10" ht="15" customHeight="1" x14ac:dyDescent="0.55000000000000004">
      <c r="A81" s="105"/>
      <c r="B81" s="362"/>
      <c r="C81" s="363"/>
      <c r="D81" s="262"/>
      <c r="E81" s="278"/>
      <c r="F81" s="278"/>
      <c r="G81" s="262"/>
      <c r="H81" s="279"/>
      <c r="J81" s="138"/>
    </row>
    <row r="82" spans="1:10" ht="15" customHeight="1" x14ac:dyDescent="0.55000000000000004">
      <c r="A82" s="105"/>
      <c r="B82" s="362"/>
      <c r="C82" s="363"/>
      <c r="D82" s="262"/>
      <c r="E82" s="278"/>
      <c r="F82" s="278"/>
      <c r="G82" s="262"/>
      <c r="H82" s="279"/>
      <c r="J82" s="138"/>
    </row>
    <row r="83" spans="1:10" ht="15" customHeight="1" x14ac:dyDescent="0.55000000000000004">
      <c r="A83" s="105"/>
      <c r="B83" s="362"/>
      <c r="C83" s="363"/>
      <c r="D83" s="262"/>
      <c r="E83" s="278"/>
      <c r="F83" s="278"/>
      <c r="G83" s="262"/>
      <c r="H83" s="279"/>
      <c r="J83" s="138"/>
    </row>
    <row r="84" spans="1:10" ht="15" customHeight="1" x14ac:dyDescent="0.55000000000000004">
      <c r="A84" s="105"/>
      <c r="B84" s="362"/>
      <c r="C84" s="363"/>
      <c r="D84" s="262"/>
      <c r="E84" s="278"/>
      <c r="F84" s="278"/>
      <c r="G84" s="262"/>
      <c r="H84" s="279"/>
      <c r="J84" s="138"/>
    </row>
    <row r="85" spans="1:10" ht="15" customHeight="1" x14ac:dyDescent="0.55000000000000004">
      <c r="A85" s="105"/>
      <c r="B85" s="362"/>
      <c r="C85" s="363"/>
      <c r="D85" s="262"/>
      <c r="E85" s="278"/>
      <c r="F85" s="278"/>
      <c r="G85" s="262"/>
      <c r="H85" s="279"/>
      <c r="J85" s="138"/>
    </row>
    <row r="86" spans="1:10" ht="15" customHeight="1" x14ac:dyDescent="0.55000000000000004">
      <c r="A86" s="105"/>
      <c r="B86" s="362"/>
      <c r="C86" s="363"/>
      <c r="D86" s="262"/>
      <c r="E86" s="278"/>
      <c r="F86" s="278"/>
      <c r="G86" s="262"/>
      <c r="H86" s="279"/>
      <c r="J86" s="138"/>
    </row>
    <row r="87" spans="1:10" ht="15" customHeight="1" x14ac:dyDescent="0.55000000000000004">
      <c r="A87" s="105"/>
      <c r="B87" s="362"/>
      <c r="C87" s="363"/>
      <c r="D87" s="262"/>
      <c r="E87" s="278"/>
      <c r="F87" s="278"/>
      <c r="G87" s="262"/>
      <c r="H87" s="279"/>
      <c r="J87" s="138"/>
    </row>
    <row r="88" spans="1:10" ht="15" customHeight="1" x14ac:dyDescent="0.55000000000000004">
      <c r="A88" s="105"/>
      <c r="B88" s="362"/>
      <c r="C88" s="363"/>
      <c r="D88" s="262"/>
      <c r="E88" s="278"/>
      <c r="F88" s="278"/>
      <c r="G88" s="262"/>
      <c r="H88" s="279"/>
      <c r="J88" s="138"/>
    </row>
    <row r="89" spans="1:10" ht="15" customHeight="1" x14ac:dyDescent="0.55000000000000004">
      <c r="A89" s="105"/>
      <c r="B89" s="362"/>
      <c r="C89" s="363"/>
      <c r="D89" s="262"/>
      <c r="E89" s="278"/>
      <c r="F89" s="278"/>
      <c r="G89" s="262"/>
      <c r="H89" s="279"/>
      <c r="J89" s="138"/>
    </row>
    <row r="90" spans="1:10" ht="15" customHeight="1" x14ac:dyDescent="0.55000000000000004">
      <c r="A90" s="105"/>
      <c r="B90" s="362"/>
      <c r="C90" s="363"/>
      <c r="D90" s="262"/>
      <c r="E90" s="278"/>
      <c r="F90" s="278"/>
      <c r="G90" s="262"/>
      <c r="H90" s="279"/>
      <c r="J90" s="138"/>
    </row>
    <row r="91" spans="1:10" ht="15" customHeight="1" x14ac:dyDescent="0.55000000000000004">
      <c r="A91" s="105"/>
      <c r="B91" s="362"/>
      <c r="C91" s="363"/>
      <c r="D91" s="262"/>
      <c r="E91" s="278"/>
      <c r="F91" s="278"/>
      <c r="G91" s="262"/>
      <c r="H91" s="279"/>
      <c r="J91" s="138"/>
    </row>
    <row r="92" spans="1:10" ht="15" customHeight="1" x14ac:dyDescent="0.55000000000000004">
      <c r="A92" s="105"/>
      <c r="B92" s="362"/>
      <c r="C92" s="363"/>
      <c r="D92" s="262"/>
      <c r="E92" s="278"/>
      <c r="F92" s="278"/>
      <c r="G92" s="262"/>
      <c r="H92" s="279"/>
      <c r="J92" s="138"/>
    </row>
    <row r="93" spans="1:10" ht="15" customHeight="1" x14ac:dyDescent="0.55000000000000004">
      <c r="A93" s="105"/>
      <c r="B93" s="362"/>
      <c r="C93" s="363"/>
      <c r="D93" s="262"/>
      <c r="E93" s="278"/>
      <c r="F93" s="278"/>
      <c r="G93" s="262"/>
      <c r="H93" s="279"/>
      <c r="J93" s="138"/>
    </row>
    <row r="94" spans="1:10" ht="15" customHeight="1" x14ac:dyDescent="0.55000000000000004">
      <c r="A94" s="105"/>
      <c r="B94" s="362"/>
      <c r="C94" s="363"/>
      <c r="D94" s="262"/>
      <c r="E94" s="278"/>
      <c r="F94" s="278"/>
      <c r="G94" s="262"/>
      <c r="H94" s="279"/>
      <c r="J94" s="138"/>
    </row>
    <row r="95" spans="1:10" ht="15" customHeight="1" x14ac:dyDescent="0.55000000000000004">
      <c r="A95" s="105"/>
      <c r="B95" s="362"/>
      <c r="C95" s="363"/>
      <c r="D95" s="262"/>
      <c r="E95" s="278"/>
      <c r="F95" s="278"/>
      <c r="G95" s="262"/>
      <c r="H95" s="279"/>
      <c r="J95" s="138"/>
    </row>
    <row r="96" spans="1:10" ht="15" customHeight="1" x14ac:dyDescent="0.55000000000000004">
      <c r="A96" s="105"/>
      <c r="B96" s="362"/>
      <c r="C96" s="363"/>
      <c r="D96" s="262"/>
      <c r="E96" s="278"/>
      <c r="F96" s="278"/>
      <c r="G96" s="262"/>
      <c r="H96" s="279"/>
      <c r="J96" s="138"/>
    </row>
    <row r="97" spans="1:10" ht="15" customHeight="1" x14ac:dyDescent="0.55000000000000004">
      <c r="A97" s="105"/>
      <c r="B97" s="362"/>
      <c r="C97" s="363"/>
      <c r="D97" s="262"/>
      <c r="E97" s="278"/>
      <c r="F97" s="278"/>
      <c r="G97" s="262"/>
      <c r="H97" s="279"/>
      <c r="J97" s="138"/>
    </row>
    <row r="98" spans="1:10" ht="15" customHeight="1" x14ac:dyDescent="0.55000000000000004">
      <c r="A98" s="105"/>
      <c r="B98" s="362"/>
      <c r="C98" s="363"/>
      <c r="D98" s="262"/>
      <c r="E98" s="278"/>
      <c r="F98" s="278"/>
      <c r="G98" s="262"/>
      <c r="H98" s="279"/>
      <c r="J98" s="138"/>
    </row>
    <row r="99" spans="1:10" ht="15" customHeight="1" x14ac:dyDescent="0.55000000000000004">
      <c r="A99" s="105"/>
      <c r="B99" s="362"/>
      <c r="C99" s="363"/>
      <c r="D99" s="262"/>
      <c r="E99" s="278"/>
      <c r="F99" s="278"/>
      <c r="G99" s="262"/>
      <c r="H99" s="279"/>
      <c r="J99" s="138"/>
    </row>
    <row r="100" spans="1:10" ht="15" customHeight="1" x14ac:dyDescent="0.55000000000000004">
      <c r="A100" s="105"/>
      <c r="B100" s="362"/>
      <c r="C100" s="363"/>
      <c r="D100" s="262"/>
      <c r="E100" s="278"/>
      <c r="F100" s="278"/>
      <c r="G100" s="262"/>
      <c r="H100" s="279"/>
      <c r="J100" s="138"/>
    </row>
    <row r="101" spans="1:10" ht="15" customHeight="1" x14ac:dyDescent="0.55000000000000004">
      <c r="A101" s="105"/>
      <c r="B101" s="362"/>
      <c r="C101" s="363"/>
      <c r="D101" s="262"/>
      <c r="E101" s="278"/>
      <c r="F101" s="278"/>
      <c r="G101" s="262"/>
      <c r="H101" s="279"/>
      <c r="J101" s="138"/>
    </row>
    <row r="102" spans="1:10" ht="15" customHeight="1" x14ac:dyDescent="0.55000000000000004">
      <c r="A102" s="105"/>
      <c r="B102" s="362"/>
      <c r="C102" s="363"/>
      <c r="D102" s="262"/>
      <c r="E102" s="278"/>
      <c r="F102" s="278"/>
      <c r="G102" s="262"/>
      <c r="H102" s="279"/>
      <c r="J102" s="138"/>
    </row>
    <row r="103" spans="1:10" ht="15" customHeight="1" x14ac:dyDescent="0.55000000000000004">
      <c r="A103" s="105"/>
      <c r="B103" s="362"/>
      <c r="C103" s="363"/>
      <c r="D103" s="262"/>
      <c r="E103" s="278"/>
      <c r="F103" s="278"/>
      <c r="G103" s="262"/>
      <c r="H103" s="279"/>
      <c r="J103" s="138"/>
    </row>
    <row r="104" spans="1:10" ht="15" customHeight="1" x14ac:dyDescent="0.55000000000000004">
      <c r="A104" s="105"/>
      <c r="B104" s="362"/>
      <c r="C104" s="363"/>
      <c r="D104" s="262"/>
      <c r="E104" s="278"/>
      <c r="F104" s="278"/>
      <c r="G104" s="262"/>
      <c r="H104" s="279"/>
      <c r="J104" s="138"/>
    </row>
    <row r="105" spans="1:10" ht="15" customHeight="1" x14ac:dyDescent="0.55000000000000004">
      <c r="A105" s="105"/>
      <c r="B105" s="362"/>
      <c r="C105" s="363"/>
      <c r="D105" s="262"/>
      <c r="E105" s="278"/>
      <c r="F105" s="278"/>
      <c r="G105" s="262"/>
      <c r="H105" s="279"/>
      <c r="J105" s="138"/>
    </row>
    <row r="106" spans="1:10" ht="15" customHeight="1" x14ac:dyDescent="0.55000000000000004">
      <c r="A106" s="105"/>
      <c r="B106" s="362"/>
      <c r="C106" s="363"/>
      <c r="D106" s="262"/>
      <c r="E106" s="278"/>
      <c r="F106" s="278"/>
      <c r="G106" s="262"/>
      <c r="H106" s="279"/>
      <c r="J106" s="138"/>
    </row>
    <row r="107" spans="1:10" ht="15" customHeight="1" x14ac:dyDescent="0.55000000000000004">
      <c r="A107" s="105"/>
      <c r="B107" s="362"/>
      <c r="C107" s="363"/>
      <c r="D107" s="262"/>
      <c r="E107" s="278"/>
      <c r="F107" s="278"/>
      <c r="G107" s="262"/>
      <c r="H107" s="279"/>
      <c r="J107" s="138"/>
    </row>
    <row r="108" spans="1:10" ht="15" customHeight="1" x14ac:dyDescent="0.55000000000000004">
      <c r="A108" s="105"/>
      <c r="B108" s="362"/>
      <c r="C108" s="363"/>
      <c r="D108" s="262"/>
      <c r="E108" s="278"/>
      <c r="F108" s="278"/>
      <c r="G108" s="262"/>
      <c r="H108" s="279"/>
      <c r="J108" s="138"/>
    </row>
    <row r="109" spans="1:10" ht="15" customHeight="1" x14ac:dyDescent="0.55000000000000004">
      <c r="A109" s="105"/>
      <c r="B109" s="362"/>
      <c r="C109" s="363"/>
      <c r="D109" s="262"/>
      <c r="E109" s="278"/>
      <c r="F109" s="278"/>
      <c r="G109" s="262"/>
      <c r="H109" s="279"/>
      <c r="J109" s="138"/>
    </row>
    <row r="110" spans="1:10" ht="15" customHeight="1" x14ac:dyDescent="0.55000000000000004">
      <c r="A110" s="105"/>
      <c r="B110" s="362"/>
      <c r="C110" s="363"/>
      <c r="D110" s="262"/>
      <c r="E110" s="278"/>
      <c r="F110" s="278"/>
      <c r="G110" s="262"/>
      <c r="H110" s="279"/>
      <c r="J110" s="138"/>
    </row>
    <row r="111" spans="1:10" ht="15" customHeight="1" x14ac:dyDescent="0.55000000000000004">
      <c r="A111" s="105"/>
      <c r="B111" s="362"/>
      <c r="C111" s="363"/>
      <c r="D111" s="262"/>
      <c r="E111" s="278"/>
      <c r="F111" s="278"/>
      <c r="G111" s="262"/>
      <c r="H111" s="279"/>
      <c r="J111" s="138"/>
    </row>
    <row r="112" spans="1:10" ht="15" customHeight="1" x14ac:dyDescent="0.55000000000000004">
      <c r="A112" s="105"/>
      <c r="B112" s="362"/>
      <c r="C112" s="363"/>
      <c r="D112" s="262"/>
      <c r="E112" s="278"/>
      <c r="F112" s="278"/>
      <c r="G112" s="262"/>
      <c r="H112" s="279"/>
      <c r="J112" s="138"/>
    </row>
    <row r="113" spans="1:10" ht="15" customHeight="1" x14ac:dyDescent="0.55000000000000004">
      <c r="A113" s="105"/>
      <c r="B113" s="362"/>
      <c r="C113" s="363"/>
      <c r="D113" s="262"/>
      <c r="E113" s="278"/>
      <c r="F113" s="278"/>
      <c r="G113" s="262"/>
      <c r="H113" s="279"/>
      <c r="J113" s="138"/>
    </row>
    <row r="114" spans="1:10" ht="15" customHeight="1" x14ac:dyDescent="0.55000000000000004">
      <c r="A114" s="105"/>
      <c r="B114" s="362"/>
      <c r="C114" s="363"/>
      <c r="D114" s="262"/>
      <c r="E114" s="278"/>
      <c r="F114" s="278"/>
      <c r="G114" s="262"/>
      <c r="H114" s="279"/>
      <c r="J114" s="138"/>
    </row>
    <row r="115" spans="1:10" ht="15" customHeight="1" x14ac:dyDescent="0.55000000000000004">
      <c r="A115" s="105"/>
      <c r="B115" s="362"/>
      <c r="C115" s="363"/>
      <c r="D115" s="262"/>
      <c r="E115" s="278"/>
      <c r="F115" s="278"/>
      <c r="G115" s="262"/>
      <c r="H115" s="279"/>
      <c r="J115" s="138"/>
    </row>
    <row r="116" spans="1:10" ht="15" customHeight="1" x14ac:dyDescent="0.55000000000000004">
      <c r="A116" s="105"/>
      <c r="B116" s="362"/>
      <c r="C116" s="363"/>
      <c r="D116" s="262"/>
      <c r="E116" s="278"/>
      <c r="F116" s="278"/>
      <c r="G116" s="262"/>
      <c r="H116" s="279"/>
      <c r="J116" s="138"/>
    </row>
    <row r="117" spans="1:10" ht="15" customHeight="1" x14ac:dyDescent="0.55000000000000004">
      <c r="A117" s="105"/>
      <c r="B117" s="362"/>
      <c r="C117" s="363"/>
      <c r="D117" s="262"/>
      <c r="E117" s="278"/>
      <c r="F117" s="278"/>
      <c r="G117" s="262"/>
      <c r="H117" s="279"/>
      <c r="J117" s="138"/>
    </row>
    <row r="118" spans="1:10" ht="15" customHeight="1" x14ac:dyDescent="0.55000000000000004">
      <c r="A118" s="105"/>
      <c r="B118" s="362"/>
      <c r="C118" s="363"/>
      <c r="D118" s="262"/>
      <c r="E118" s="278"/>
      <c r="F118" s="278"/>
      <c r="G118" s="262"/>
      <c r="H118" s="279"/>
      <c r="J118" s="138"/>
    </row>
    <row r="119" spans="1:10" ht="15" customHeight="1" x14ac:dyDescent="0.55000000000000004">
      <c r="A119" s="105"/>
      <c r="B119" s="362"/>
      <c r="C119" s="363"/>
      <c r="D119" s="262"/>
      <c r="E119" s="278"/>
      <c r="F119" s="278"/>
      <c r="G119" s="262"/>
      <c r="H119" s="279"/>
      <c r="J119" s="138"/>
    </row>
    <row r="120" spans="1:10" ht="15" customHeight="1" x14ac:dyDescent="0.55000000000000004">
      <c r="A120" s="105"/>
      <c r="B120" s="362"/>
      <c r="C120" s="363"/>
      <c r="D120" s="262"/>
      <c r="E120" s="278"/>
      <c r="F120" s="278"/>
      <c r="G120" s="262"/>
      <c r="H120" s="279"/>
      <c r="J120" s="138"/>
    </row>
    <row r="121" spans="1:10" ht="15" customHeight="1" x14ac:dyDescent="0.55000000000000004">
      <c r="A121" s="105"/>
      <c r="B121" s="362"/>
      <c r="C121" s="363"/>
      <c r="D121" s="262"/>
      <c r="E121" s="278"/>
      <c r="F121" s="278"/>
      <c r="G121" s="262"/>
      <c r="H121" s="279"/>
      <c r="J121" s="138"/>
    </row>
    <row r="122" spans="1:10" ht="15" customHeight="1" x14ac:dyDescent="0.55000000000000004">
      <c r="A122" s="105"/>
      <c r="B122" s="362"/>
      <c r="C122" s="363"/>
      <c r="D122" s="262"/>
      <c r="E122" s="278"/>
      <c r="F122" s="278"/>
      <c r="G122" s="262"/>
      <c r="H122" s="279"/>
      <c r="J122" s="138"/>
    </row>
    <row r="123" spans="1:10" ht="15" customHeight="1" x14ac:dyDescent="0.55000000000000004">
      <c r="A123" s="105"/>
      <c r="B123" s="362"/>
      <c r="C123" s="363"/>
      <c r="D123" s="262"/>
      <c r="E123" s="278"/>
      <c r="F123" s="278"/>
      <c r="G123" s="262"/>
      <c r="H123" s="279"/>
      <c r="J123" s="138"/>
    </row>
    <row r="124" spans="1:10" ht="15" customHeight="1" x14ac:dyDescent="0.55000000000000004">
      <c r="A124" s="105"/>
      <c r="B124" s="362"/>
      <c r="C124" s="363"/>
      <c r="D124" s="262"/>
      <c r="E124" s="278"/>
      <c r="F124" s="278"/>
      <c r="G124" s="262"/>
      <c r="H124" s="279"/>
      <c r="J124" s="138"/>
    </row>
    <row r="125" spans="1:10" ht="15" customHeight="1" x14ac:dyDescent="0.55000000000000004">
      <c r="A125" s="105"/>
      <c r="B125" s="362"/>
      <c r="C125" s="363"/>
      <c r="D125" s="262"/>
      <c r="E125" s="278"/>
      <c r="F125" s="278"/>
      <c r="G125" s="262"/>
      <c r="H125" s="279"/>
      <c r="J125" s="138"/>
    </row>
    <row r="126" spans="1:10" ht="15" customHeight="1" x14ac:dyDescent="0.55000000000000004">
      <c r="A126" s="105"/>
      <c r="B126" s="362"/>
      <c r="C126" s="363"/>
      <c r="D126" s="262"/>
      <c r="E126" s="278"/>
      <c r="F126" s="278"/>
      <c r="G126" s="262"/>
      <c r="H126" s="279"/>
      <c r="J126" s="138"/>
    </row>
    <row r="127" spans="1:10" ht="15" customHeight="1" x14ac:dyDescent="0.55000000000000004">
      <c r="A127" s="105"/>
      <c r="B127" s="362"/>
      <c r="C127" s="363"/>
      <c r="D127" s="262"/>
      <c r="E127" s="278"/>
      <c r="F127" s="278"/>
      <c r="G127" s="262"/>
      <c r="H127" s="279"/>
      <c r="J127" s="138"/>
    </row>
    <row r="128" spans="1:10" ht="15" customHeight="1" x14ac:dyDescent="0.55000000000000004">
      <c r="A128" s="105"/>
      <c r="B128" s="362"/>
      <c r="C128" s="363"/>
      <c r="D128" s="262"/>
      <c r="E128" s="278"/>
      <c r="F128" s="278"/>
      <c r="G128" s="262"/>
      <c r="H128" s="279"/>
      <c r="J128" s="138"/>
    </row>
    <row r="129" spans="1:10" ht="15" customHeight="1" x14ac:dyDescent="0.55000000000000004">
      <c r="A129" s="105"/>
      <c r="B129" s="362"/>
      <c r="C129" s="363"/>
      <c r="D129" s="262"/>
      <c r="E129" s="278"/>
      <c r="F129" s="278"/>
      <c r="G129" s="262"/>
      <c r="H129" s="279"/>
      <c r="J129" s="138"/>
    </row>
    <row r="130" spans="1:10" ht="15" customHeight="1" x14ac:dyDescent="0.55000000000000004">
      <c r="A130" s="105"/>
      <c r="B130" s="362"/>
      <c r="C130" s="363"/>
      <c r="D130" s="262"/>
      <c r="E130" s="278"/>
      <c r="F130" s="278"/>
      <c r="G130" s="262"/>
      <c r="H130" s="279"/>
      <c r="J130" s="138"/>
    </row>
    <row r="131" spans="1:10" ht="15" customHeight="1" x14ac:dyDescent="0.55000000000000004">
      <c r="A131" s="105"/>
      <c r="B131" s="362"/>
      <c r="C131" s="363"/>
      <c r="D131" s="262"/>
      <c r="E131" s="278"/>
      <c r="F131" s="278"/>
      <c r="G131" s="262"/>
      <c r="H131" s="279"/>
      <c r="J131" s="138"/>
    </row>
    <row r="132" spans="1:10" ht="15" customHeight="1" x14ac:dyDescent="0.55000000000000004">
      <c r="A132" s="105"/>
      <c r="B132" s="362"/>
      <c r="C132" s="363"/>
      <c r="D132" s="262"/>
      <c r="E132" s="278"/>
      <c r="F132" s="278"/>
      <c r="G132" s="262"/>
      <c r="H132" s="279"/>
      <c r="J132" s="138"/>
    </row>
    <row r="133" spans="1:10" ht="15" customHeight="1" x14ac:dyDescent="0.55000000000000004">
      <c r="A133" s="105"/>
      <c r="B133" s="362"/>
      <c r="C133" s="363"/>
      <c r="D133" s="262"/>
      <c r="E133" s="278"/>
      <c r="F133" s="278"/>
      <c r="G133" s="262"/>
      <c r="H133" s="279"/>
      <c r="J133" s="138"/>
    </row>
    <row r="134" spans="1:10" ht="15" customHeight="1" x14ac:dyDescent="0.55000000000000004">
      <c r="A134" s="105"/>
      <c r="B134" s="362"/>
      <c r="C134" s="363"/>
      <c r="D134" s="262"/>
      <c r="E134" s="278"/>
      <c r="F134" s="278"/>
      <c r="G134" s="262"/>
      <c r="H134" s="279"/>
      <c r="J134" s="138"/>
    </row>
    <row r="135" spans="1:10" ht="15" customHeight="1" x14ac:dyDescent="0.55000000000000004">
      <c r="A135" s="105"/>
      <c r="B135" s="362"/>
      <c r="C135" s="363"/>
      <c r="D135" s="262"/>
      <c r="E135" s="278"/>
      <c r="F135" s="278"/>
      <c r="G135" s="262"/>
      <c r="H135" s="279"/>
      <c r="J135" s="138"/>
    </row>
    <row r="136" spans="1:10" ht="15" customHeight="1" x14ac:dyDescent="0.55000000000000004">
      <c r="A136" s="105"/>
      <c r="B136" s="424"/>
      <c r="C136" s="425"/>
      <c r="D136" s="262"/>
      <c r="E136" s="278"/>
      <c r="F136" s="278"/>
      <c r="G136" s="262"/>
      <c r="H136" s="279"/>
      <c r="J136" s="138"/>
    </row>
    <row r="137" spans="1:10" ht="15" customHeight="1" x14ac:dyDescent="0.55000000000000004">
      <c r="A137" s="105"/>
      <c r="B137" s="424"/>
      <c r="C137" s="425"/>
      <c r="D137" s="262"/>
      <c r="E137" s="278"/>
      <c r="F137" s="278"/>
      <c r="G137" s="262"/>
      <c r="H137" s="279"/>
      <c r="J137" s="138"/>
    </row>
    <row r="138" spans="1:10" ht="15" customHeight="1" x14ac:dyDescent="0.55000000000000004">
      <c r="A138" s="105"/>
      <c r="B138" s="424"/>
      <c r="C138" s="425"/>
      <c r="D138" s="262"/>
      <c r="E138" s="278"/>
      <c r="F138" s="278"/>
      <c r="G138" s="262"/>
      <c r="H138" s="279"/>
      <c r="J138" s="138"/>
    </row>
    <row r="139" spans="1:10" ht="15" customHeight="1" x14ac:dyDescent="0.55000000000000004">
      <c r="A139" s="105"/>
      <c r="B139" s="419" t="s">
        <v>288</v>
      </c>
      <c r="C139" s="421"/>
      <c r="D139" s="262"/>
      <c r="E139" s="278"/>
      <c r="F139" s="278"/>
      <c r="G139" s="262"/>
      <c r="H139" s="279"/>
      <c r="J139" s="138"/>
    </row>
    <row r="140" spans="1:10" x14ac:dyDescent="0.55000000000000004">
      <c r="A140" s="105"/>
      <c r="B140" s="416"/>
      <c r="C140" s="416"/>
      <c r="D140" s="263"/>
      <c r="E140" s="263"/>
      <c r="F140" s="280"/>
      <c r="G140" s="266"/>
      <c r="H140" s="267"/>
      <c r="J140" s="122"/>
    </row>
    <row r="141" spans="1:10" ht="22" customHeight="1" x14ac:dyDescent="0.55000000000000004">
      <c r="A141" s="105"/>
      <c r="B141" s="87" t="s">
        <v>355</v>
      </c>
      <c r="C141" s="112"/>
      <c r="D141" s="139"/>
      <c r="E141" s="139"/>
      <c r="F141" s="139"/>
      <c r="G141" s="140"/>
      <c r="H141" s="141"/>
      <c r="J141" s="122"/>
    </row>
    <row r="142" spans="1:10" x14ac:dyDescent="0.55000000000000004">
      <c r="A142" s="105"/>
      <c r="B142" s="416"/>
      <c r="C142" s="416"/>
      <c r="D142" s="263"/>
      <c r="E142" s="263"/>
      <c r="F142" s="263"/>
      <c r="G142" s="266"/>
      <c r="H142" s="267"/>
      <c r="J142" s="122"/>
    </row>
    <row r="143" spans="1:10" x14ac:dyDescent="0.55000000000000004">
      <c r="A143" s="105"/>
      <c r="B143" s="424"/>
      <c r="C143" s="425"/>
      <c r="D143" s="263"/>
      <c r="E143" s="263"/>
      <c r="F143" s="263"/>
      <c r="G143" s="266"/>
      <c r="H143" s="267"/>
      <c r="J143" s="122"/>
    </row>
    <row r="144" spans="1:10" x14ac:dyDescent="0.55000000000000004">
      <c r="A144" s="105"/>
      <c r="B144" s="424"/>
      <c r="C144" s="425"/>
      <c r="D144" s="263"/>
      <c r="E144" s="263"/>
      <c r="F144" s="263"/>
      <c r="G144" s="266"/>
      <c r="H144" s="267"/>
      <c r="J144" s="122"/>
    </row>
    <row r="145" spans="1:10" x14ac:dyDescent="0.55000000000000004">
      <c r="A145" s="105"/>
      <c r="B145" s="424"/>
      <c r="C145" s="425"/>
      <c r="D145" s="263"/>
      <c r="E145" s="263"/>
      <c r="F145" s="263"/>
      <c r="G145" s="266"/>
      <c r="H145" s="267"/>
      <c r="J145" s="122"/>
    </row>
    <row r="146" spans="1:10" x14ac:dyDescent="0.55000000000000004">
      <c r="A146" s="105"/>
      <c r="B146" s="419" t="s">
        <v>288</v>
      </c>
      <c r="C146" s="421"/>
      <c r="D146" s="263"/>
      <c r="E146" s="263"/>
      <c r="F146" s="263"/>
      <c r="G146" s="266"/>
      <c r="H146" s="267"/>
      <c r="J146" s="122"/>
    </row>
    <row r="147" spans="1:10" x14ac:dyDescent="0.55000000000000004">
      <c r="A147" s="105"/>
      <c r="B147" s="416"/>
      <c r="C147" s="416"/>
      <c r="D147" s="263"/>
      <c r="E147" s="263"/>
      <c r="F147" s="263"/>
      <c r="G147" s="266"/>
      <c r="H147" s="267"/>
      <c r="J147" s="122"/>
    </row>
    <row r="148" spans="1:10" x14ac:dyDescent="0.55000000000000004">
      <c r="A148" s="105"/>
      <c r="B148" s="142"/>
      <c r="C148" s="119"/>
      <c r="D148" s="143">
        <f>SUM(D43:D147)</f>
        <v>0</v>
      </c>
      <c r="E148" s="144">
        <f>SUM(E43:E147)</f>
        <v>0</v>
      </c>
      <c r="F148" s="144">
        <f>SUM(F43:F147)</f>
        <v>0</v>
      </c>
      <c r="G148" s="143">
        <f>SUM(G43:G147)</f>
        <v>0</v>
      </c>
      <c r="H148" s="145">
        <f>SUM(H43:H147)</f>
        <v>0</v>
      </c>
      <c r="J148" s="122"/>
    </row>
    <row r="149" spans="1:10" x14ac:dyDescent="0.55000000000000004">
      <c r="A149" s="73" t="s">
        <v>301</v>
      </c>
      <c r="B149" s="49" t="s">
        <v>356</v>
      </c>
      <c r="C149" s="119"/>
      <c r="D149" s="146"/>
      <c r="E149" s="146"/>
      <c r="F149" s="146"/>
      <c r="G149" s="140"/>
      <c r="H149" s="141"/>
      <c r="J149" s="122"/>
    </row>
    <row r="150" spans="1:10" x14ac:dyDescent="0.55000000000000004">
      <c r="A150" s="105"/>
      <c r="C150" s="43" t="s">
        <v>357</v>
      </c>
      <c r="D150" s="143">
        <f>D148</f>
        <v>0</v>
      </c>
      <c r="E150" s="144">
        <f t="shared" ref="E150:H150" si="0">E148</f>
        <v>0</v>
      </c>
      <c r="F150" s="144">
        <f t="shared" si="0"/>
        <v>0</v>
      </c>
      <c r="G150" s="143">
        <f t="shared" si="0"/>
        <v>0</v>
      </c>
      <c r="H150" s="149">
        <f t="shared" si="0"/>
        <v>0</v>
      </c>
      <c r="J150" s="122"/>
    </row>
    <row r="151" spans="1:10" x14ac:dyDescent="0.55000000000000004">
      <c r="A151" s="105"/>
      <c r="C151" s="43" t="s">
        <v>358</v>
      </c>
      <c r="E151" s="301" t="e">
        <f>E150/D150</f>
        <v>#DIV/0!</v>
      </c>
      <c r="F151" s="301" t="e">
        <f>F150/D150</f>
        <v>#DIV/0!</v>
      </c>
      <c r="G151" s="301" t="e">
        <f>G150/D150</f>
        <v>#DIV/0!</v>
      </c>
      <c r="H151" s="302" t="e">
        <f>H150/D150</f>
        <v>#DIV/0!</v>
      </c>
      <c r="J151" s="122"/>
    </row>
    <row r="152" spans="1:10" x14ac:dyDescent="0.55000000000000004">
      <c r="A152" s="105"/>
      <c r="C152" s="43" t="s">
        <v>359</v>
      </c>
      <c r="E152" s="91" t="e">
        <f>IF(E151&gt;=(2/3),"Yes","No")</f>
        <v>#DIV/0!</v>
      </c>
      <c r="F152" s="91" t="e">
        <f>IF(F151&gt;=(2/3),"Yes","No")</f>
        <v>#DIV/0!</v>
      </c>
      <c r="G152" s="91" t="e">
        <f>IF(G151&gt;=(2/3),"Yes","No")</f>
        <v>#DIV/0!</v>
      </c>
      <c r="H152" s="150" t="e">
        <f>IF(H151&gt;=(2/3),"Yes","No")</f>
        <v>#DIV/0!</v>
      </c>
      <c r="J152" s="122"/>
    </row>
    <row r="153" spans="1:10" x14ac:dyDescent="0.55000000000000004">
      <c r="A153" s="105"/>
      <c r="B153" s="83"/>
      <c r="C153" s="83"/>
      <c r="D153" s="83"/>
      <c r="E153" s="151" t="e">
        <f>IF(E152="No", "Note A", "Note B")</f>
        <v>#DIV/0!</v>
      </c>
      <c r="F153" s="151" t="e">
        <f>IF(F152="No", "Note A", "Note B")</f>
        <v>#DIV/0!</v>
      </c>
      <c r="G153" s="151" t="e">
        <f>IF(G152="No", "Note A", "Note B")</f>
        <v>#DIV/0!</v>
      </c>
      <c r="H153" s="152" t="e">
        <f>IF(H152="No", "Note A", "Note B")</f>
        <v>#DIV/0!</v>
      </c>
      <c r="J153" s="122"/>
    </row>
    <row r="154" spans="1:10" x14ac:dyDescent="0.55000000000000004">
      <c r="A154" s="136" t="s">
        <v>360</v>
      </c>
      <c r="D154" s="153"/>
      <c r="E154" s="153"/>
      <c r="F154" s="153"/>
      <c r="G154" s="153"/>
      <c r="H154" s="75"/>
      <c r="J154" s="138"/>
    </row>
    <row r="155" spans="1:10" x14ac:dyDescent="0.55000000000000004">
      <c r="A155" s="105"/>
      <c r="B155" s="87" t="s">
        <v>354</v>
      </c>
      <c r="C155" s="79"/>
      <c r="D155" s="79"/>
      <c r="E155" s="79"/>
      <c r="F155" s="79"/>
      <c r="G155" s="79"/>
      <c r="H155" s="80"/>
      <c r="J155" s="138"/>
    </row>
    <row r="156" spans="1:10" x14ac:dyDescent="0.55000000000000004">
      <c r="A156" s="105"/>
      <c r="B156" s="416"/>
      <c r="C156" s="416"/>
      <c r="D156" s="262"/>
      <c r="E156" s="263"/>
      <c r="F156" s="263"/>
      <c r="G156" s="264"/>
      <c r="H156" s="279"/>
      <c r="J156" s="122"/>
    </row>
    <row r="157" spans="1:10" x14ac:dyDescent="0.55000000000000004">
      <c r="A157" s="105"/>
      <c r="B157" s="424"/>
      <c r="C157" s="425"/>
      <c r="D157" s="262"/>
      <c r="E157" s="263"/>
      <c r="F157" s="263"/>
      <c r="G157" s="264"/>
      <c r="H157" s="279"/>
      <c r="J157" s="122"/>
    </row>
    <row r="158" spans="1:10" x14ac:dyDescent="0.55000000000000004">
      <c r="A158" s="105"/>
      <c r="B158" s="424"/>
      <c r="C158" s="425"/>
      <c r="D158" s="262"/>
      <c r="E158" s="263"/>
      <c r="F158" s="263"/>
      <c r="G158" s="264"/>
      <c r="H158" s="279"/>
      <c r="J158" s="122"/>
    </row>
    <row r="159" spans="1:10" x14ac:dyDescent="0.55000000000000004">
      <c r="A159" s="105"/>
      <c r="B159" s="424"/>
      <c r="C159" s="425"/>
      <c r="D159" s="262"/>
      <c r="E159" s="263"/>
      <c r="F159" s="263"/>
      <c r="G159" s="264"/>
      <c r="H159" s="279"/>
      <c r="J159" s="122"/>
    </row>
    <row r="160" spans="1:10" x14ac:dyDescent="0.55000000000000004">
      <c r="A160" s="105"/>
      <c r="B160" s="419" t="s">
        <v>288</v>
      </c>
      <c r="C160" s="421"/>
      <c r="D160" s="262"/>
      <c r="E160" s="263"/>
      <c r="F160" s="263"/>
      <c r="G160" s="264"/>
      <c r="H160" s="279"/>
      <c r="J160" s="122"/>
    </row>
    <row r="161" spans="1:10" x14ac:dyDescent="0.55000000000000004">
      <c r="A161" s="105"/>
      <c r="B161" s="416"/>
      <c r="C161" s="416"/>
      <c r="D161" s="263"/>
      <c r="E161" s="263"/>
      <c r="F161" s="263"/>
      <c r="G161" s="266"/>
      <c r="H161" s="267"/>
      <c r="J161" s="122"/>
    </row>
    <row r="162" spans="1:10" x14ac:dyDescent="0.55000000000000004">
      <c r="A162" s="105"/>
      <c r="B162" s="87" t="s">
        <v>355</v>
      </c>
      <c r="C162" s="112"/>
      <c r="D162" s="139"/>
      <c r="E162" s="139"/>
      <c r="F162" s="139"/>
      <c r="G162" s="140"/>
      <c r="H162" s="141"/>
      <c r="J162" s="122"/>
    </row>
    <row r="163" spans="1:10" x14ac:dyDescent="0.55000000000000004">
      <c r="A163" s="105"/>
      <c r="B163" s="416"/>
      <c r="C163" s="416"/>
      <c r="D163" s="263"/>
      <c r="E163" s="263"/>
      <c r="F163" s="263"/>
      <c r="G163" s="266"/>
      <c r="H163" s="267"/>
      <c r="J163" s="122"/>
    </row>
    <row r="164" spans="1:10" x14ac:dyDescent="0.55000000000000004">
      <c r="A164" s="105"/>
      <c r="B164" s="424"/>
      <c r="C164" s="425"/>
      <c r="D164" s="263"/>
      <c r="E164" s="263"/>
      <c r="F164" s="263"/>
      <c r="G164" s="266"/>
      <c r="H164" s="267"/>
      <c r="J164" s="122"/>
    </row>
    <row r="165" spans="1:10" x14ac:dyDescent="0.55000000000000004">
      <c r="A165" s="105"/>
      <c r="B165" s="424"/>
      <c r="C165" s="425"/>
      <c r="D165" s="263"/>
      <c r="E165" s="263"/>
      <c r="F165" s="263"/>
      <c r="G165" s="266"/>
      <c r="H165" s="267"/>
      <c r="J165" s="122"/>
    </row>
    <row r="166" spans="1:10" x14ac:dyDescent="0.55000000000000004">
      <c r="A166" s="105"/>
      <c r="B166" s="424"/>
      <c r="C166" s="425"/>
      <c r="D166" s="263"/>
      <c r="E166" s="263"/>
      <c r="F166" s="263"/>
      <c r="G166" s="266"/>
      <c r="H166" s="267"/>
      <c r="J166" s="122"/>
    </row>
    <row r="167" spans="1:10" x14ac:dyDescent="0.55000000000000004">
      <c r="A167" s="105"/>
      <c r="B167" s="419" t="s">
        <v>288</v>
      </c>
      <c r="C167" s="421"/>
      <c r="D167" s="263"/>
      <c r="E167" s="263"/>
      <c r="F167" s="263"/>
      <c r="G167" s="266"/>
      <c r="H167" s="267"/>
      <c r="J167" s="122"/>
    </row>
    <row r="168" spans="1:10" x14ac:dyDescent="0.55000000000000004">
      <c r="A168" s="105"/>
      <c r="B168" s="416"/>
      <c r="C168" s="416"/>
      <c r="D168" s="263"/>
      <c r="E168" s="263"/>
      <c r="F168" s="263"/>
      <c r="G168" s="266"/>
      <c r="H168" s="267"/>
      <c r="J168" s="122"/>
    </row>
    <row r="169" spans="1:10" x14ac:dyDescent="0.55000000000000004">
      <c r="A169" s="105"/>
      <c r="B169" s="142"/>
      <c r="C169" s="119"/>
      <c r="D169" s="143">
        <f>SUM(D156:D168)</f>
        <v>0</v>
      </c>
      <c r="E169" s="144">
        <f>SUM(E156:E168)</f>
        <v>0</v>
      </c>
      <c r="F169" s="144">
        <f>SUM(F156:F168)</f>
        <v>0</v>
      </c>
      <c r="G169" s="143">
        <f>SUM(G156:G168)</f>
        <v>0</v>
      </c>
      <c r="H169" s="145">
        <f>SUM(H156:H168)</f>
        <v>0</v>
      </c>
      <c r="J169" s="122"/>
    </row>
    <row r="170" spans="1:10" x14ac:dyDescent="0.55000000000000004">
      <c r="A170" s="73" t="s">
        <v>301</v>
      </c>
      <c r="B170" s="49" t="s">
        <v>356</v>
      </c>
      <c r="C170" s="119"/>
      <c r="D170" s="146"/>
      <c r="E170" s="146"/>
      <c r="F170" s="146"/>
      <c r="G170" s="140"/>
      <c r="H170" s="141"/>
      <c r="J170" s="122"/>
    </row>
    <row r="171" spans="1:10" x14ac:dyDescent="0.55000000000000004">
      <c r="A171" s="105"/>
      <c r="C171" s="43" t="s">
        <v>357</v>
      </c>
      <c r="D171" s="143">
        <f>D169</f>
        <v>0</v>
      </c>
      <c r="E171" s="144">
        <f t="shared" ref="E171:H171" si="1">E169</f>
        <v>0</v>
      </c>
      <c r="F171" s="144">
        <f t="shared" si="1"/>
        <v>0</v>
      </c>
      <c r="G171" s="143">
        <f t="shared" si="1"/>
        <v>0</v>
      </c>
      <c r="H171" s="149">
        <f t="shared" si="1"/>
        <v>0</v>
      </c>
      <c r="J171" s="122"/>
    </row>
    <row r="172" spans="1:10" x14ac:dyDescent="0.55000000000000004">
      <c r="A172" s="105"/>
      <c r="C172" s="43" t="s">
        <v>358</v>
      </c>
      <c r="E172" s="301" t="e">
        <f>E171/D171</f>
        <v>#DIV/0!</v>
      </c>
      <c r="F172" s="301" t="e">
        <f>F171/D171</f>
        <v>#DIV/0!</v>
      </c>
      <c r="G172" s="301" t="e">
        <f>G171/D171</f>
        <v>#DIV/0!</v>
      </c>
      <c r="H172" s="302" t="e">
        <f>H171/D171</f>
        <v>#DIV/0!</v>
      </c>
      <c r="J172" s="122"/>
    </row>
    <row r="173" spans="1:10" x14ac:dyDescent="0.55000000000000004">
      <c r="A173" s="105"/>
      <c r="C173" s="43" t="s">
        <v>359</v>
      </c>
      <c r="E173" s="91" t="e">
        <f>IF(E172&gt;=(2/3),"Yes","No")</f>
        <v>#DIV/0!</v>
      </c>
      <c r="F173" s="91" t="e">
        <f>IF(F172&gt;=(2/3),"Yes","No")</f>
        <v>#DIV/0!</v>
      </c>
      <c r="G173" s="91" t="e">
        <f>IF(G172&gt;=(2/3),"Yes","No")</f>
        <v>#DIV/0!</v>
      </c>
      <c r="H173" s="150" t="e">
        <f>IF(H172&gt;=(2/3),"Yes","No")</f>
        <v>#DIV/0!</v>
      </c>
      <c r="J173" s="122"/>
    </row>
    <row r="174" spans="1:10" x14ac:dyDescent="0.55000000000000004">
      <c r="A174" s="105"/>
      <c r="B174" s="83"/>
      <c r="C174" s="83"/>
      <c r="D174" s="83"/>
      <c r="E174" s="151" t="e">
        <f>IF(E173="No", "Note A", "Note B")</f>
        <v>#DIV/0!</v>
      </c>
      <c r="F174" s="151" t="e">
        <f>IF(F173="No", "Note A", "Note B")</f>
        <v>#DIV/0!</v>
      </c>
      <c r="G174" s="151" t="e">
        <f>IF(G173="No", "Note A", "Note B")</f>
        <v>#DIV/0!</v>
      </c>
      <c r="H174" s="152" t="e">
        <f>IF(H173="No", "Note A", "Note B")</f>
        <v>#DIV/0!</v>
      </c>
      <c r="J174" s="122"/>
    </row>
    <row r="175" spans="1:10" x14ac:dyDescent="0.55000000000000004">
      <c r="A175" s="136" t="s">
        <v>361</v>
      </c>
      <c r="D175" s="153"/>
      <c r="E175" s="153"/>
      <c r="F175" s="153"/>
      <c r="G175" s="153"/>
      <c r="H175" s="75"/>
      <c r="J175" s="138"/>
    </row>
    <row r="176" spans="1:10" x14ac:dyDescent="0.55000000000000004">
      <c r="A176" s="105"/>
      <c r="B176" s="87" t="s">
        <v>354</v>
      </c>
      <c r="C176" s="79"/>
      <c r="D176" s="79"/>
      <c r="E176" s="79"/>
      <c r="F176" s="79"/>
      <c r="G176" s="79"/>
      <c r="H176" s="80"/>
      <c r="J176" s="122"/>
    </row>
    <row r="177" spans="1:10" x14ac:dyDescent="0.55000000000000004">
      <c r="A177" s="105"/>
      <c r="B177" s="416"/>
      <c r="C177" s="416"/>
      <c r="D177" s="262"/>
      <c r="E177" s="263"/>
      <c r="F177" s="263"/>
      <c r="G177" s="264"/>
      <c r="H177" s="279"/>
      <c r="J177" s="138"/>
    </row>
    <row r="178" spans="1:10" x14ac:dyDescent="0.55000000000000004">
      <c r="A178" s="105"/>
      <c r="B178" s="424"/>
      <c r="C178" s="425"/>
      <c r="D178" s="262"/>
      <c r="E178" s="263"/>
      <c r="F178" s="263"/>
      <c r="G178" s="264"/>
      <c r="H178" s="279"/>
      <c r="J178" s="138"/>
    </row>
    <row r="179" spans="1:10" x14ac:dyDescent="0.55000000000000004">
      <c r="A179" s="105"/>
      <c r="B179" s="424"/>
      <c r="C179" s="425"/>
      <c r="D179" s="262"/>
      <c r="E179" s="263"/>
      <c r="F179" s="263"/>
      <c r="G179" s="264"/>
      <c r="H179" s="279"/>
      <c r="J179" s="138"/>
    </row>
    <row r="180" spans="1:10" x14ac:dyDescent="0.55000000000000004">
      <c r="A180" s="105"/>
      <c r="B180" s="424"/>
      <c r="C180" s="425"/>
      <c r="D180" s="262"/>
      <c r="E180" s="263"/>
      <c r="F180" s="263"/>
      <c r="G180" s="264"/>
      <c r="H180" s="279"/>
      <c r="J180" s="138"/>
    </row>
    <row r="181" spans="1:10" x14ac:dyDescent="0.55000000000000004">
      <c r="A181" s="105"/>
      <c r="B181" s="448" t="s">
        <v>288</v>
      </c>
      <c r="C181" s="448"/>
      <c r="D181" s="262"/>
      <c r="E181" s="263"/>
      <c r="F181" s="263"/>
      <c r="G181" s="264"/>
      <c r="H181" s="265"/>
      <c r="J181" s="138"/>
    </row>
    <row r="182" spans="1:10" x14ac:dyDescent="0.55000000000000004">
      <c r="A182" s="105"/>
      <c r="B182" s="416"/>
      <c r="C182" s="416"/>
      <c r="D182" s="263"/>
      <c r="E182" s="263"/>
      <c r="F182" s="263"/>
      <c r="G182" s="266"/>
      <c r="H182" s="267"/>
      <c r="J182" s="122"/>
    </row>
    <row r="183" spans="1:10" x14ac:dyDescent="0.55000000000000004">
      <c r="A183" s="105"/>
      <c r="B183" s="87" t="s">
        <v>355</v>
      </c>
      <c r="C183" s="112"/>
      <c r="D183" s="139"/>
      <c r="E183" s="139"/>
      <c r="F183" s="139"/>
      <c r="G183" s="140"/>
      <c r="H183" s="141"/>
      <c r="J183" s="122"/>
    </row>
    <row r="184" spans="1:10" x14ac:dyDescent="0.55000000000000004">
      <c r="A184" s="105"/>
      <c r="B184" s="416"/>
      <c r="C184" s="416"/>
      <c r="D184" s="263"/>
      <c r="E184" s="263"/>
      <c r="F184" s="263"/>
      <c r="G184" s="266"/>
      <c r="H184" s="267"/>
      <c r="J184" s="122"/>
    </row>
    <row r="185" spans="1:10" x14ac:dyDescent="0.55000000000000004">
      <c r="A185" s="105"/>
      <c r="B185" s="424"/>
      <c r="C185" s="425"/>
      <c r="D185" s="263"/>
      <c r="E185" s="263"/>
      <c r="F185" s="263"/>
      <c r="G185" s="266"/>
      <c r="H185" s="267"/>
      <c r="J185" s="122"/>
    </row>
    <row r="186" spans="1:10" x14ac:dyDescent="0.55000000000000004">
      <c r="A186" s="105"/>
      <c r="B186" s="424"/>
      <c r="C186" s="425"/>
      <c r="D186" s="263"/>
      <c r="E186" s="263"/>
      <c r="F186" s="263"/>
      <c r="G186" s="266"/>
      <c r="H186" s="267"/>
      <c r="J186" s="122"/>
    </row>
    <row r="187" spans="1:10" x14ac:dyDescent="0.55000000000000004">
      <c r="A187" s="105"/>
      <c r="B187" s="424"/>
      <c r="C187" s="425"/>
      <c r="D187" s="263"/>
      <c r="E187" s="263"/>
      <c r="F187" s="263"/>
      <c r="G187" s="266"/>
      <c r="H187" s="267"/>
      <c r="J187" s="122"/>
    </row>
    <row r="188" spans="1:10" x14ac:dyDescent="0.55000000000000004">
      <c r="A188" s="105"/>
      <c r="B188" s="419" t="s">
        <v>288</v>
      </c>
      <c r="C188" s="421"/>
      <c r="D188" s="263"/>
      <c r="E188" s="263"/>
      <c r="F188" s="263"/>
      <c r="G188" s="266"/>
      <c r="H188" s="267"/>
      <c r="J188" s="122"/>
    </row>
    <row r="189" spans="1:10" x14ac:dyDescent="0.55000000000000004">
      <c r="A189" s="105"/>
      <c r="B189" s="416"/>
      <c r="C189" s="416"/>
      <c r="D189" s="263"/>
      <c r="E189" s="263"/>
      <c r="F189" s="263"/>
      <c r="G189" s="266"/>
      <c r="H189" s="267"/>
      <c r="J189" s="122"/>
    </row>
    <row r="190" spans="1:10" x14ac:dyDescent="0.55000000000000004">
      <c r="A190" s="105"/>
      <c r="B190" s="142"/>
      <c r="C190" s="119"/>
      <c r="D190" s="143">
        <f>SUM(D177:D189)</f>
        <v>0</v>
      </c>
      <c r="E190" s="144">
        <f>SUM(E177:E189)</f>
        <v>0</v>
      </c>
      <c r="F190" s="144">
        <f>SUM(F177:F189)</f>
        <v>0</v>
      </c>
      <c r="G190" s="143">
        <f>SUM(G177:G189)</f>
        <v>0</v>
      </c>
      <c r="H190" s="145">
        <f>SUM(H177:H189)</f>
        <v>0</v>
      </c>
      <c r="J190" s="122"/>
    </row>
    <row r="191" spans="1:10" x14ac:dyDescent="0.55000000000000004">
      <c r="A191" s="73" t="s">
        <v>301</v>
      </c>
      <c r="B191" s="49" t="s">
        <v>356</v>
      </c>
      <c r="C191" s="119"/>
      <c r="D191" s="146"/>
      <c r="E191" s="146"/>
      <c r="F191" s="146"/>
      <c r="G191" s="140"/>
      <c r="H191" s="141"/>
      <c r="J191" s="122"/>
    </row>
    <row r="192" spans="1:10" x14ac:dyDescent="0.55000000000000004">
      <c r="A192" s="105"/>
      <c r="B192" s="197"/>
      <c r="C192" s="43" t="s">
        <v>357</v>
      </c>
      <c r="D192" s="143">
        <f>D177</f>
        <v>0</v>
      </c>
      <c r="E192" s="144">
        <f>E190</f>
        <v>0</v>
      </c>
      <c r="F192" s="144">
        <f>F190</f>
        <v>0</v>
      </c>
      <c r="G192" s="143">
        <f>G177</f>
        <v>0</v>
      </c>
      <c r="H192" s="149">
        <f>H177</f>
        <v>0</v>
      </c>
      <c r="J192" s="122"/>
    </row>
    <row r="193" spans="1:10" x14ac:dyDescent="0.55000000000000004">
      <c r="A193" s="105"/>
      <c r="B193" s="197"/>
      <c r="C193" s="43" t="s">
        <v>358</v>
      </c>
      <c r="E193" s="301" t="e">
        <f>E192/D192</f>
        <v>#DIV/0!</v>
      </c>
      <c r="F193" s="301" t="e">
        <f>F192/D192</f>
        <v>#DIV/0!</v>
      </c>
      <c r="G193" s="301" t="e">
        <f>G192/D192</f>
        <v>#DIV/0!</v>
      </c>
      <c r="H193" s="302" t="e">
        <f>H192/D192</f>
        <v>#DIV/0!</v>
      </c>
      <c r="J193" s="122"/>
    </row>
    <row r="194" spans="1:10" x14ac:dyDescent="0.55000000000000004">
      <c r="A194" s="105"/>
      <c r="B194" s="197"/>
      <c r="C194" s="43" t="s">
        <v>359</v>
      </c>
      <c r="E194" s="91" t="e">
        <f>IF(E193&gt;=(2/3),"Yes","No")</f>
        <v>#DIV/0!</v>
      </c>
      <c r="F194" s="91" t="e">
        <f>IF(F193&gt;=(2/3),"Yes","No")</f>
        <v>#DIV/0!</v>
      </c>
      <c r="G194" s="91" t="e">
        <f>IF(G193&gt;=(2/3),"Yes","No")</f>
        <v>#DIV/0!</v>
      </c>
      <c r="H194" s="150" t="e">
        <f>IF(H193&gt;=(2/3),"Yes","No")</f>
        <v>#DIV/0!</v>
      </c>
      <c r="J194" s="122"/>
    </row>
    <row r="195" spans="1:10" x14ac:dyDescent="0.55000000000000004">
      <c r="A195" s="105"/>
      <c r="B195" s="198"/>
      <c r="C195" s="83"/>
      <c r="D195" s="83"/>
      <c r="E195" s="151" t="e">
        <f>IF(E194="No", "Note A", "Note B")</f>
        <v>#DIV/0!</v>
      </c>
      <c r="F195" s="151" t="e">
        <f>IF(F194="No", "Note A", "Note B")</f>
        <v>#DIV/0!</v>
      </c>
      <c r="G195" s="151" t="e">
        <f>IF(G194="No", "Note A", "Note B")</f>
        <v>#DIV/0!</v>
      </c>
      <c r="H195" s="152" t="e">
        <f>IF(H194="No", "Note A", "Note B")</f>
        <v>#DIV/0!</v>
      </c>
      <c r="J195" s="122"/>
    </row>
    <row r="196" spans="1:10" x14ac:dyDescent="0.55000000000000004">
      <c r="A196" s="136" t="s">
        <v>362</v>
      </c>
      <c r="D196" s="153"/>
      <c r="E196" s="153"/>
      <c r="F196" s="153"/>
      <c r="G196" s="153"/>
      <c r="H196" s="75"/>
      <c r="J196" s="138"/>
    </row>
    <row r="197" spans="1:10" x14ac:dyDescent="0.55000000000000004">
      <c r="A197" s="105"/>
      <c r="B197" s="87" t="s">
        <v>354</v>
      </c>
      <c r="C197" s="79"/>
      <c r="D197" s="79"/>
      <c r="E197" s="79"/>
      <c r="F197" s="79"/>
      <c r="G197" s="79"/>
      <c r="H197" s="80"/>
    </row>
    <row r="198" spans="1:10" x14ac:dyDescent="0.55000000000000004">
      <c r="A198" s="105"/>
      <c r="B198" s="416"/>
      <c r="C198" s="416"/>
      <c r="D198" s="262"/>
      <c r="E198" s="263"/>
      <c r="F198" s="263"/>
      <c r="G198" s="264"/>
      <c r="H198" s="265"/>
      <c r="J198" s="138"/>
    </row>
    <row r="199" spans="1:10" x14ac:dyDescent="0.55000000000000004">
      <c r="A199" s="105"/>
      <c r="B199" s="424"/>
      <c r="C199" s="425"/>
      <c r="D199" s="262"/>
      <c r="E199" s="263"/>
      <c r="F199" s="263"/>
      <c r="G199" s="264"/>
      <c r="H199" s="265"/>
      <c r="J199" s="138"/>
    </row>
    <row r="200" spans="1:10" x14ac:dyDescent="0.55000000000000004">
      <c r="A200" s="105"/>
      <c r="B200" s="424"/>
      <c r="C200" s="425"/>
      <c r="D200" s="262"/>
      <c r="E200" s="263"/>
      <c r="F200" s="263"/>
      <c r="G200" s="264"/>
      <c r="H200" s="265"/>
      <c r="J200" s="138"/>
    </row>
    <row r="201" spans="1:10" x14ac:dyDescent="0.55000000000000004">
      <c r="A201" s="105"/>
      <c r="B201" s="424"/>
      <c r="C201" s="425"/>
      <c r="D201" s="262"/>
      <c r="E201" s="263"/>
      <c r="F201" s="263"/>
      <c r="G201" s="264"/>
      <c r="H201" s="265"/>
      <c r="J201" s="138"/>
    </row>
    <row r="202" spans="1:10" x14ac:dyDescent="0.55000000000000004">
      <c r="A202" s="105"/>
      <c r="B202" s="448" t="s">
        <v>288</v>
      </c>
      <c r="C202" s="448"/>
      <c r="D202" s="262"/>
      <c r="E202" s="263"/>
      <c r="F202" s="263"/>
      <c r="G202" s="264"/>
      <c r="H202" s="265"/>
      <c r="J202" s="138"/>
    </row>
    <row r="203" spans="1:10" x14ac:dyDescent="0.55000000000000004">
      <c r="A203" s="105"/>
      <c r="B203" s="416"/>
      <c r="C203" s="416"/>
      <c r="D203" s="263"/>
      <c r="E203" s="263"/>
      <c r="F203" s="263"/>
      <c r="G203" s="266"/>
      <c r="H203" s="267"/>
    </row>
    <row r="204" spans="1:10" x14ac:dyDescent="0.55000000000000004">
      <c r="A204" s="105"/>
      <c r="B204" s="87" t="s">
        <v>355</v>
      </c>
      <c r="C204" s="112"/>
      <c r="D204" s="139"/>
      <c r="E204" s="139"/>
      <c r="F204" s="139"/>
      <c r="G204" s="140"/>
      <c r="H204" s="141"/>
    </row>
    <row r="205" spans="1:10" x14ac:dyDescent="0.55000000000000004">
      <c r="A205" s="105"/>
      <c r="B205" s="416"/>
      <c r="C205" s="416"/>
      <c r="D205" s="263"/>
      <c r="E205" s="263"/>
      <c r="F205" s="263"/>
      <c r="G205" s="266"/>
      <c r="H205" s="267"/>
    </row>
    <row r="206" spans="1:10" x14ac:dyDescent="0.55000000000000004">
      <c r="A206" s="105"/>
      <c r="B206" s="424"/>
      <c r="C206" s="425"/>
      <c r="D206" s="263"/>
      <c r="E206" s="263"/>
      <c r="F206" s="263"/>
      <c r="G206" s="266"/>
      <c r="H206" s="267"/>
    </row>
    <row r="207" spans="1:10" x14ac:dyDescent="0.55000000000000004">
      <c r="A207" s="105"/>
      <c r="B207" s="424"/>
      <c r="C207" s="425"/>
      <c r="D207" s="263"/>
      <c r="E207" s="263"/>
      <c r="F207" s="263"/>
      <c r="G207" s="266"/>
      <c r="H207" s="267"/>
    </row>
    <row r="208" spans="1:10" x14ac:dyDescent="0.55000000000000004">
      <c r="A208" s="105"/>
      <c r="B208" s="424"/>
      <c r="C208" s="425"/>
      <c r="D208" s="263"/>
      <c r="E208" s="263"/>
      <c r="F208" s="263"/>
      <c r="G208" s="266"/>
      <c r="H208" s="267"/>
    </row>
    <row r="209" spans="1:8" x14ac:dyDescent="0.55000000000000004">
      <c r="A209" s="105"/>
      <c r="B209" s="419" t="s">
        <v>288</v>
      </c>
      <c r="C209" s="421"/>
      <c r="D209" s="263"/>
      <c r="E209" s="263"/>
      <c r="F209" s="263"/>
      <c r="G209" s="266"/>
      <c r="H209" s="267"/>
    </row>
    <row r="210" spans="1:8" x14ac:dyDescent="0.55000000000000004">
      <c r="A210" s="105"/>
      <c r="B210" s="416"/>
      <c r="C210" s="416"/>
      <c r="D210" s="263"/>
      <c r="E210" s="263"/>
      <c r="F210" s="263"/>
      <c r="G210" s="266"/>
      <c r="H210" s="267"/>
    </row>
    <row r="211" spans="1:8" x14ac:dyDescent="0.55000000000000004">
      <c r="A211" s="105"/>
      <c r="B211" s="142"/>
      <c r="C211" s="119"/>
      <c r="D211" s="143">
        <f>SUM(D198:D210)</f>
        <v>0</v>
      </c>
      <c r="E211" s="144">
        <f>SUM(E198:E210)</f>
        <v>0</v>
      </c>
      <c r="F211" s="144">
        <f>SUM(F198:F210)</f>
        <v>0</v>
      </c>
      <c r="G211" s="143">
        <f>SUM(G198:G210)</f>
        <v>0</v>
      </c>
      <c r="H211" s="145">
        <f>SUM(H198:H210)</f>
        <v>0</v>
      </c>
    </row>
    <row r="212" spans="1:8" x14ac:dyDescent="0.55000000000000004">
      <c r="A212" s="73" t="s">
        <v>301</v>
      </c>
      <c r="B212" s="49" t="s">
        <v>356</v>
      </c>
      <c r="C212" s="119"/>
      <c r="D212" s="146"/>
      <c r="E212" s="146"/>
      <c r="F212" s="146"/>
      <c r="G212" s="140"/>
      <c r="H212" s="141"/>
    </row>
    <row r="213" spans="1:8" x14ac:dyDescent="0.55000000000000004">
      <c r="A213" s="105"/>
      <c r="B213" s="197"/>
      <c r="C213" s="43" t="s">
        <v>357</v>
      </c>
      <c r="D213" s="143">
        <f>D198</f>
        <v>0</v>
      </c>
      <c r="E213" s="144">
        <f>E211</f>
        <v>0</v>
      </c>
      <c r="F213" s="144">
        <f>F211</f>
        <v>0</v>
      </c>
      <c r="G213" s="143">
        <f>G198</f>
        <v>0</v>
      </c>
      <c r="H213" s="149">
        <f>H198</f>
        <v>0</v>
      </c>
    </row>
    <row r="214" spans="1:8" x14ac:dyDescent="0.55000000000000004">
      <c r="A214" s="105"/>
      <c r="B214" s="197"/>
      <c r="C214" s="43" t="s">
        <v>358</v>
      </c>
      <c r="E214" s="301" t="e">
        <f>E213/D213</f>
        <v>#DIV/0!</v>
      </c>
      <c r="F214" s="301" t="e">
        <f>F213/D213</f>
        <v>#DIV/0!</v>
      </c>
      <c r="G214" s="301" t="e">
        <f>G213/D213</f>
        <v>#DIV/0!</v>
      </c>
      <c r="H214" s="302" t="e">
        <f>H213/D213</f>
        <v>#DIV/0!</v>
      </c>
    </row>
    <row r="215" spans="1:8" x14ac:dyDescent="0.55000000000000004">
      <c r="A215" s="105"/>
      <c r="B215" s="197"/>
      <c r="C215" s="43" t="s">
        <v>359</v>
      </c>
      <c r="E215" s="91" t="e">
        <f>IF(E214&gt;=(2/3),"Yes","No")</f>
        <v>#DIV/0!</v>
      </c>
      <c r="F215" s="91" t="e">
        <f>IF(F214&gt;=(2/3),"Yes","No")</f>
        <v>#DIV/0!</v>
      </c>
      <c r="G215" s="91" t="e">
        <f>IF(G214&gt;=(2/3),"Yes","No")</f>
        <v>#DIV/0!</v>
      </c>
      <c r="H215" s="150" t="e">
        <f>IF(H214&gt;=(2/3),"Yes","No")</f>
        <v>#DIV/0!</v>
      </c>
    </row>
    <row r="216" spans="1:8" x14ac:dyDescent="0.55000000000000004">
      <c r="A216" s="105"/>
      <c r="B216" s="198"/>
      <c r="C216" s="83"/>
      <c r="D216" s="83"/>
      <c r="E216" s="151" t="e">
        <f>IF(E215="No", "Note A", "Note B")</f>
        <v>#DIV/0!</v>
      </c>
      <c r="F216" s="151" t="e">
        <f>IF(F215="No", "Note A", "Note B")</f>
        <v>#DIV/0!</v>
      </c>
      <c r="G216" s="151" t="e">
        <f>IF(G215="No", "Note A", "Note B")</f>
        <v>#DIV/0!</v>
      </c>
      <c r="H216" s="152" t="e">
        <f>IF(H215="No", "Note A", "Note B")</f>
        <v>#DIV/0!</v>
      </c>
    </row>
    <row r="217" spans="1:8" x14ac:dyDescent="0.55000000000000004">
      <c r="A217" s="105"/>
      <c r="D217" s="153"/>
      <c r="E217" s="153"/>
      <c r="F217" s="153"/>
      <c r="G217" s="153"/>
      <c r="H217" s="75"/>
    </row>
    <row r="218" spans="1:8" ht="15" customHeight="1" x14ac:dyDescent="0.55000000000000004">
      <c r="A218" s="105"/>
      <c r="B218" s="154" t="s">
        <v>363</v>
      </c>
      <c r="C218" s="142" t="s">
        <v>364</v>
      </c>
      <c r="D218" s="142"/>
      <c r="E218" s="142"/>
      <c r="F218" s="142"/>
      <c r="G218" s="142"/>
      <c r="H218" s="155"/>
    </row>
    <row r="219" spans="1:8" ht="15" customHeight="1" x14ac:dyDescent="0.55000000000000004">
      <c r="A219" s="105"/>
      <c r="B219" s="154" t="s">
        <v>365</v>
      </c>
      <c r="C219" s="442" t="s">
        <v>366</v>
      </c>
      <c r="D219" s="442"/>
      <c r="E219" s="442"/>
      <c r="F219" s="442"/>
      <c r="G219" s="442"/>
      <c r="H219" s="443"/>
    </row>
    <row r="220" spans="1:8" x14ac:dyDescent="0.55000000000000004">
      <c r="A220" s="105"/>
      <c r="B220" s="156"/>
      <c r="C220" s="442"/>
      <c r="D220" s="442"/>
      <c r="E220" s="442"/>
      <c r="F220" s="442"/>
      <c r="G220" s="442"/>
      <c r="H220" s="443"/>
    </row>
    <row r="221" spans="1:8" x14ac:dyDescent="0.55000000000000004">
      <c r="A221" s="105"/>
      <c r="E221" s="91"/>
      <c r="F221" s="91"/>
      <c r="G221" s="91"/>
      <c r="H221" s="150"/>
    </row>
    <row r="222" spans="1:8" x14ac:dyDescent="0.55000000000000004">
      <c r="A222" s="73" t="s">
        <v>304</v>
      </c>
      <c r="B222" s="49" t="s">
        <v>367</v>
      </c>
      <c r="E222" s="91"/>
      <c r="F222" s="91"/>
      <c r="G222" s="91"/>
      <c r="H222" s="150"/>
    </row>
    <row r="223" spans="1:8" x14ac:dyDescent="0.55000000000000004">
      <c r="A223" s="105"/>
      <c r="B223" s="431" t="s">
        <v>368</v>
      </c>
      <c r="C223" s="431"/>
      <c r="D223" s="431"/>
      <c r="E223" s="431"/>
      <c r="F223" s="431"/>
      <c r="G223" s="431"/>
      <c r="H223" s="432"/>
    </row>
    <row r="224" spans="1:8" x14ac:dyDescent="0.55000000000000004">
      <c r="A224" s="73"/>
      <c r="B224" s="431"/>
      <c r="C224" s="431"/>
      <c r="D224" s="431"/>
      <c r="E224" s="431"/>
      <c r="F224" s="431"/>
      <c r="G224" s="431"/>
      <c r="H224" s="432"/>
    </row>
    <row r="225" spans="1:8" x14ac:dyDescent="0.55000000000000004">
      <c r="A225" s="73"/>
      <c r="B225" s="431"/>
      <c r="C225" s="431"/>
      <c r="D225" s="431"/>
      <c r="E225" s="431"/>
      <c r="F225" s="431"/>
      <c r="G225" s="431"/>
      <c r="H225" s="432"/>
    </row>
    <row r="226" spans="1:8" x14ac:dyDescent="0.55000000000000004">
      <c r="A226" s="73"/>
      <c r="E226" s="91"/>
      <c r="F226" s="91"/>
      <c r="G226" s="91"/>
      <c r="H226" s="150"/>
    </row>
    <row r="227" spans="1:8" x14ac:dyDescent="0.55000000000000004">
      <c r="A227" s="73"/>
      <c r="B227" s="431" t="s">
        <v>369</v>
      </c>
      <c r="C227" s="431"/>
      <c r="D227" s="431"/>
      <c r="E227" s="431"/>
      <c r="F227" s="431"/>
      <c r="G227" s="431"/>
      <c r="H227" s="432"/>
    </row>
    <row r="228" spans="1:8" x14ac:dyDescent="0.55000000000000004">
      <c r="A228" s="73"/>
      <c r="B228" s="431"/>
      <c r="C228" s="431"/>
      <c r="D228" s="431"/>
      <c r="E228" s="431"/>
      <c r="F228" s="431"/>
      <c r="G228" s="431"/>
      <c r="H228" s="432"/>
    </row>
    <row r="229" spans="1:8" x14ac:dyDescent="0.55000000000000004">
      <c r="A229" s="73"/>
      <c r="B229" s="431"/>
      <c r="C229" s="431"/>
      <c r="D229" s="431"/>
      <c r="E229" s="431"/>
      <c r="F229" s="431"/>
      <c r="G229" s="431"/>
      <c r="H229" s="432"/>
    </row>
    <row r="230" spans="1:8" x14ac:dyDescent="0.55000000000000004">
      <c r="A230" s="73"/>
      <c r="B230" s="431"/>
      <c r="C230" s="431"/>
      <c r="D230" s="431"/>
      <c r="E230" s="431"/>
      <c r="F230" s="431"/>
      <c r="G230" s="431"/>
      <c r="H230" s="432"/>
    </row>
    <row r="231" spans="1:8" x14ac:dyDescent="0.55000000000000004">
      <c r="A231" s="73"/>
      <c r="B231" s="431"/>
      <c r="C231" s="431"/>
      <c r="D231" s="431"/>
      <c r="E231" s="431"/>
      <c r="F231" s="431"/>
      <c r="G231" s="431"/>
      <c r="H231" s="432"/>
    </row>
    <row r="232" spans="1:8" x14ac:dyDescent="0.55000000000000004">
      <c r="A232" s="73"/>
      <c r="E232" s="91"/>
      <c r="F232" s="91"/>
      <c r="G232" s="91"/>
      <c r="H232" s="150"/>
    </row>
    <row r="233" spans="1:8" x14ac:dyDescent="0.55000000000000004">
      <c r="A233" s="73"/>
      <c r="B233" s="49" t="s">
        <v>275</v>
      </c>
      <c r="D233" s="417"/>
      <c r="E233" s="417"/>
      <c r="F233" s="417"/>
      <c r="G233" s="417"/>
      <c r="H233" s="418"/>
    </row>
    <row r="234" spans="1:8" x14ac:dyDescent="0.55000000000000004">
      <c r="A234" s="73"/>
      <c r="D234" s="77"/>
      <c r="E234" s="157"/>
      <c r="F234" s="157"/>
      <c r="G234" s="157"/>
      <c r="H234" s="158"/>
    </row>
    <row r="235" spans="1:8" x14ac:dyDescent="0.55000000000000004">
      <c r="A235" s="73"/>
      <c r="D235" s="77" t="s">
        <v>370</v>
      </c>
      <c r="E235" s="157" t="s">
        <v>371</v>
      </c>
      <c r="F235" s="157" t="s">
        <v>372</v>
      </c>
      <c r="G235" s="157"/>
      <c r="H235" s="158"/>
    </row>
    <row r="236" spans="1:8" x14ac:dyDescent="0.55000000000000004">
      <c r="A236" s="73"/>
      <c r="B236" s="159" t="s">
        <v>373</v>
      </c>
      <c r="C236" s="83"/>
      <c r="D236" s="160" t="s">
        <v>374</v>
      </c>
      <c r="E236" s="161" t="s">
        <v>375</v>
      </c>
      <c r="F236" s="161" t="s">
        <v>376</v>
      </c>
      <c r="G236" s="446" t="s">
        <v>377</v>
      </c>
      <c r="H236" s="447"/>
    </row>
    <row r="237" spans="1:8" x14ac:dyDescent="0.55000000000000004">
      <c r="A237" s="73"/>
      <c r="B237" s="43" t="s">
        <v>378</v>
      </c>
      <c r="C237" s="43" t="s">
        <v>349</v>
      </c>
      <c r="E237" s="91"/>
      <c r="G237" s="91"/>
      <c r="H237" s="150"/>
    </row>
    <row r="238" spans="1:8" x14ac:dyDescent="0.55000000000000004">
      <c r="A238" s="73"/>
      <c r="C238" s="162" t="e">
        <f>IF(E152="Yes", "Complete Analysis", "N/A - Do Not Complete")</f>
        <v>#DIV/0!</v>
      </c>
      <c r="D238" s="286"/>
      <c r="E238" s="263"/>
      <c r="F238" s="90" t="e">
        <f>E238/E244</f>
        <v>#DIV/0!</v>
      </c>
      <c r="G238" s="440"/>
      <c r="H238" s="441"/>
    </row>
    <row r="239" spans="1:8" x14ac:dyDescent="0.55000000000000004">
      <c r="A239" s="73"/>
      <c r="D239" s="286"/>
      <c r="E239" s="263"/>
      <c r="F239" s="90" t="e">
        <f>E239/E244</f>
        <v>#DIV/0!</v>
      </c>
      <c r="G239" s="440"/>
      <c r="H239" s="441"/>
    </row>
    <row r="240" spans="1:8" x14ac:dyDescent="0.55000000000000004">
      <c r="A240" s="73"/>
      <c r="D240" s="286"/>
      <c r="E240" s="263"/>
      <c r="F240" s="90" t="e">
        <f>E240/E244</f>
        <v>#DIV/0!</v>
      </c>
      <c r="G240" s="440"/>
      <c r="H240" s="441"/>
    </row>
    <row r="241" spans="1:10" x14ac:dyDescent="0.55000000000000004">
      <c r="A241" s="73"/>
      <c r="D241" s="286"/>
      <c r="E241" s="263"/>
      <c r="F241" s="90" t="e">
        <f>E241/E244</f>
        <v>#DIV/0!</v>
      </c>
      <c r="G241" s="440"/>
      <c r="H241" s="441"/>
    </row>
    <row r="242" spans="1:10" x14ac:dyDescent="0.55000000000000004">
      <c r="A242" s="73"/>
      <c r="D242" s="286"/>
      <c r="E242" s="263"/>
      <c r="F242" s="90" t="e">
        <f>E242/E244</f>
        <v>#DIV/0!</v>
      </c>
      <c r="G242" s="440"/>
      <c r="H242" s="441"/>
    </row>
    <row r="243" spans="1:10" x14ac:dyDescent="0.55000000000000004">
      <c r="A243" s="73"/>
      <c r="D243" s="287"/>
      <c r="E243" s="269"/>
      <c r="F243" s="90" t="e">
        <f>E243/E244</f>
        <v>#DIV/0!</v>
      </c>
      <c r="G243" s="444"/>
      <c r="H243" s="445"/>
    </row>
    <row r="244" spans="1:10" x14ac:dyDescent="0.55000000000000004">
      <c r="A244" s="73"/>
      <c r="C244" s="163"/>
      <c r="D244" s="163" t="s">
        <v>379</v>
      </c>
      <c r="E244" s="164">
        <f>SUM(E238:E243)</f>
        <v>0</v>
      </c>
      <c r="F244" s="91"/>
      <c r="G244" s="165" t="s">
        <v>380</v>
      </c>
      <c r="H244" s="290"/>
    </row>
    <row r="245" spans="1:10" x14ac:dyDescent="0.55000000000000004">
      <c r="A245" s="73"/>
      <c r="E245" s="91"/>
      <c r="F245" s="91"/>
      <c r="G245" s="91"/>
      <c r="H245" s="150"/>
    </row>
    <row r="246" spans="1:10" x14ac:dyDescent="0.55000000000000004">
      <c r="A246" s="73"/>
      <c r="B246" s="43" t="s">
        <v>378</v>
      </c>
      <c r="C246" s="43" t="s">
        <v>350</v>
      </c>
      <c r="E246" s="91"/>
      <c r="F246" s="91"/>
      <c r="G246" s="91"/>
      <c r="H246" s="150"/>
    </row>
    <row r="247" spans="1:10" x14ac:dyDescent="0.55000000000000004">
      <c r="A247" s="73"/>
      <c r="C247" s="162" t="e">
        <f>IF(F152="Yes", "Complete Analysis", "N/A - Do Not Complete")</f>
        <v>#DIV/0!</v>
      </c>
      <c r="D247" s="286"/>
      <c r="E247" s="263"/>
      <c r="F247" s="90" t="e">
        <f>E247/E253</f>
        <v>#DIV/0!</v>
      </c>
      <c r="G247" s="440"/>
      <c r="H247" s="441"/>
    </row>
    <row r="248" spans="1:10" x14ac:dyDescent="0.55000000000000004">
      <c r="A248" s="73"/>
      <c r="D248" s="286"/>
      <c r="E248" s="263"/>
      <c r="F248" s="90" t="e">
        <f>E248/E253</f>
        <v>#DIV/0!</v>
      </c>
      <c r="G248" s="440"/>
      <c r="H248" s="441"/>
    </row>
    <row r="249" spans="1:10" x14ac:dyDescent="0.55000000000000004">
      <c r="A249" s="73"/>
      <c r="D249" s="286"/>
      <c r="E249" s="263"/>
      <c r="F249" s="90" t="e">
        <f>E249/E253</f>
        <v>#DIV/0!</v>
      </c>
      <c r="G249" s="440"/>
      <c r="H249" s="441"/>
    </row>
    <row r="250" spans="1:10" x14ac:dyDescent="0.55000000000000004">
      <c r="A250" s="73"/>
      <c r="D250" s="286"/>
      <c r="E250" s="263"/>
      <c r="F250" s="90" t="e">
        <f>E250/E253</f>
        <v>#DIV/0!</v>
      </c>
      <c r="G250" s="440"/>
      <c r="H250" s="441"/>
    </row>
    <row r="251" spans="1:10" x14ac:dyDescent="0.55000000000000004">
      <c r="A251" s="73"/>
      <c r="D251" s="286"/>
      <c r="E251" s="263"/>
      <c r="F251" s="90" t="e">
        <f>E251/E253</f>
        <v>#DIV/0!</v>
      </c>
      <c r="G251" s="440"/>
      <c r="H251" s="441"/>
    </row>
    <row r="252" spans="1:10" x14ac:dyDescent="0.55000000000000004">
      <c r="A252" s="73"/>
      <c r="D252" s="287"/>
      <c r="E252" s="269"/>
      <c r="F252" s="90" t="e">
        <f>E252/E253</f>
        <v>#DIV/0!</v>
      </c>
      <c r="G252" s="444"/>
      <c r="H252" s="445"/>
    </row>
    <row r="253" spans="1:10" x14ac:dyDescent="0.55000000000000004">
      <c r="A253" s="73"/>
      <c r="D253" s="163" t="s">
        <v>381</v>
      </c>
      <c r="E253" s="164">
        <f>SUM(E247:E252)</f>
        <v>0</v>
      </c>
      <c r="F253" s="91"/>
      <c r="G253" s="165" t="s">
        <v>380</v>
      </c>
      <c r="H253" s="291"/>
    </row>
    <row r="254" spans="1:10" x14ac:dyDescent="0.55000000000000004">
      <c r="A254" s="73"/>
      <c r="D254" s="163"/>
      <c r="E254" s="139"/>
      <c r="F254" s="91"/>
      <c r="G254" s="165"/>
      <c r="H254" s="166"/>
    </row>
    <row r="255" spans="1:10" x14ac:dyDescent="0.55000000000000004">
      <c r="A255" s="105"/>
      <c r="B255" s="43" t="s">
        <v>378</v>
      </c>
      <c r="C255" s="43" t="s">
        <v>382</v>
      </c>
      <c r="E255" s="91"/>
      <c r="F255" s="91"/>
      <c r="G255" s="91"/>
      <c r="H255" s="150"/>
      <c r="J255" s="138"/>
    </row>
    <row r="256" spans="1:10" x14ac:dyDescent="0.55000000000000004">
      <c r="A256" s="105"/>
      <c r="C256" s="162" t="e">
        <f>IF(G152="Yes", "Complete Analysis", "N/A - Do Not Complete")</f>
        <v>#DIV/0!</v>
      </c>
      <c r="D256" s="286"/>
      <c r="E256" s="262"/>
      <c r="F256" s="90" t="e">
        <f>E256/E$260</f>
        <v>#DIV/0!</v>
      </c>
      <c r="G256" s="440"/>
      <c r="H256" s="441"/>
      <c r="J256" s="138"/>
    </row>
    <row r="257" spans="1:10" x14ac:dyDescent="0.55000000000000004">
      <c r="A257" s="105"/>
      <c r="D257" s="286"/>
      <c r="E257" s="262"/>
      <c r="F257" s="90" t="e">
        <f>E257/E$260</f>
        <v>#DIV/0!</v>
      </c>
      <c r="G257" s="440"/>
      <c r="H257" s="441"/>
      <c r="J257" s="138"/>
    </row>
    <row r="258" spans="1:10" x14ac:dyDescent="0.55000000000000004">
      <c r="A258" s="105"/>
      <c r="D258" s="288"/>
      <c r="E258" s="270"/>
      <c r="F258" s="90" t="e">
        <f>E258/E$260</f>
        <v>#DIV/0!</v>
      </c>
      <c r="G258" s="440"/>
      <c r="H258" s="441"/>
    </row>
    <row r="259" spans="1:10" x14ac:dyDescent="0.55000000000000004">
      <c r="A259" s="105"/>
      <c r="D259" s="287"/>
      <c r="E259" s="275"/>
      <c r="F259" s="90" t="e">
        <f>E259/E$260</f>
        <v>#DIV/0!</v>
      </c>
      <c r="G259" s="444"/>
      <c r="H259" s="445"/>
    </row>
    <row r="260" spans="1:10" x14ac:dyDescent="0.55000000000000004">
      <c r="A260" s="105"/>
      <c r="D260" s="163" t="s">
        <v>383</v>
      </c>
      <c r="E260" s="185">
        <f>SUM(E256:E259)</f>
        <v>0</v>
      </c>
      <c r="F260" s="91"/>
      <c r="G260" s="165" t="s">
        <v>380</v>
      </c>
      <c r="H260" s="290"/>
    </row>
    <row r="261" spans="1:10" x14ac:dyDescent="0.55000000000000004">
      <c r="A261" s="105"/>
      <c r="E261" s="91"/>
      <c r="F261" s="91"/>
      <c r="G261" s="91"/>
      <c r="H261" s="150"/>
    </row>
    <row r="262" spans="1:10" x14ac:dyDescent="0.55000000000000004">
      <c r="A262" s="105"/>
      <c r="B262" s="43" t="s">
        <v>378</v>
      </c>
      <c r="C262" s="43" t="s">
        <v>384</v>
      </c>
      <c r="E262" s="91"/>
      <c r="F262" s="91"/>
      <c r="G262" s="91"/>
      <c r="H262" s="150"/>
      <c r="J262" s="138"/>
    </row>
    <row r="263" spans="1:10" x14ac:dyDescent="0.55000000000000004">
      <c r="A263" s="105"/>
      <c r="C263" s="162" t="e">
        <f>IF(G173="Yes", "Complete Analysis", "N/A - Do Not Complete")</f>
        <v>#DIV/0!</v>
      </c>
      <c r="D263" s="286"/>
      <c r="E263" s="262"/>
      <c r="F263" s="90" t="e">
        <f t="shared" ref="F263:F268" si="2">E263/E$269</f>
        <v>#DIV/0!</v>
      </c>
      <c r="G263" s="440"/>
      <c r="H263" s="441"/>
      <c r="J263" s="138"/>
    </row>
    <row r="264" spans="1:10" x14ac:dyDescent="0.55000000000000004">
      <c r="A264" s="105"/>
      <c r="D264" s="286"/>
      <c r="E264" s="262"/>
      <c r="F264" s="90" t="e">
        <f t="shared" si="2"/>
        <v>#DIV/0!</v>
      </c>
      <c r="G264" s="440"/>
      <c r="H264" s="441"/>
    </row>
    <row r="265" spans="1:10" x14ac:dyDescent="0.55000000000000004">
      <c r="A265" s="105"/>
      <c r="D265" s="286"/>
      <c r="E265" s="262"/>
      <c r="F265" s="90" t="e">
        <f t="shared" si="2"/>
        <v>#DIV/0!</v>
      </c>
      <c r="G265" s="440"/>
      <c r="H265" s="441"/>
    </row>
    <row r="266" spans="1:10" x14ac:dyDescent="0.55000000000000004">
      <c r="A266" s="105"/>
      <c r="D266" s="286"/>
      <c r="E266" s="262"/>
      <c r="F266" s="90" t="e">
        <f t="shared" si="2"/>
        <v>#DIV/0!</v>
      </c>
      <c r="G266" s="440"/>
      <c r="H266" s="441"/>
    </row>
    <row r="267" spans="1:10" x14ac:dyDescent="0.55000000000000004">
      <c r="A267" s="105"/>
      <c r="D267" s="288"/>
      <c r="E267" s="270"/>
      <c r="F267" s="90" t="e">
        <f t="shared" si="2"/>
        <v>#DIV/0!</v>
      </c>
      <c r="G267" s="440"/>
      <c r="H267" s="441"/>
      <c r="J267" s="178"/>
    </row>
    <row r="268" spans="1:10" x14ac:dyDescent="0.55000000000000004">
      <c r="A268" s="105"/>
      <c r="D268" s="287"/>
      <c r="E268" s="275"/>
      <c r="F268" s="90" t="e">
        <f t="shared" si="2"/>
        <v>#DIV/0!</v>
      </c>
      <c r="G268" s="444"/>
      <c r="H268" s="445"/>
    </row>
    <row r="269" spans="1:10" x14ac:dyDescent="0.55000000000000004">
      <c r="A269" s="105"/>
      <c r="D269" s="163" t="s">
        <v>383</v>
      </c>
      <c r="E269" s="185">
        <f>SUM(E263:E268)</f>
        <v>0</v>
      </c>
      <c r="F269" s="91"/>
      <c r="G269" s="165" t="s">
        <v>380</v>
      </c>
      <c r="H269" s="290"/>
    </row>
    <row r="270" spans="1:10" x14ac:dyDescent="0.55000000000000004">
      <c r="A270" s="105"/>
      <c r="E270" s="91"/>
      <c r="F270" s="91"/>
      <c r="G270" s="91"/>
      <c r="H270" s="150"/>
    </row>
    <row r="271" spans="1:10" x14ac:dyDescent="0.55000000000000004">
      <c r="A271" s="105"/>
      <c r="B271" s="43" t="s">
        <v>378</v>
      </c>
      <c r="C271" s="43" t="s">
        <v>385</v>
      </c>
      <c r="E271" s="91"/>
      <c r="F271" s="91"/>
      <c r="G271" s="91"/>
      <c r="H271" s="150"/>
      <c r="J271" s="138"/>
    </row>
    <row r="272" spans="1:10" x14ac:dyDescent="0.55000000000000004">
      <c r="A272" s="105"/>
      <c r="C272" s="162" t="e">
        <f>IF(G194="Yes", "Complete Analysis", "N/A - Do Not Complete")</f>
        <v>#DIV/0!</v>
      </c>
      <c r="D272" s="286"/>
      <c r="E272" s="262"/>
      <c r="F272" s="90" t="e">
        <f t="shared" ref="F272:F277" si="3">E272/E$278</f>
        <v>#DIV/0!</v>
      </c>
      <c r="G272" s="440"/>
      <c r="H272" s="441"/>
      <c r="J272" s="138"/>
    </row>
    <row r="273" spans="1:10" x14ac:dyDescent="0.55000000000000004">
      <c r="A273" s="105"/>
      <c r="D273" s="286"/>
      <c r="E273" s="262"/>
      <c r="F273" s="90" t="e">
        <f t="shared" si="3"/>
        <v>#DIV/0!</v>
      </c>
      <c r="G273" s="440"/>
      <c r="H273" s="441"/>
    </row>
    <row r="274" spans="1:10" x14ac:dyDescent="0.55000000000000004">
      <c r="A274" s="105"/>
      <c r="D274" s="286"/>
      <c r="E274" s="262"/>
      <c r="F274" s="90" t="e">
        <f t="shared" si="3"/>
        <v>#DIV/0!</v>
      </c>
      <c r="G274" s="440"/>
      <c r="H274" s="441"/>
    </row>
    <row r="275" spans="1:10" x14ac:dyDescent="0.55000000000000004">
      <c r="A275" s="105"/>
      <c r="D275" s="286"/>
      <c r="E275" s="262"/>
      <c r="F275" s="90" t="e">
        <f t="shared" si="3"/>
        <v>#DIV/0!</v>
      </c>
      <c r="G275" s="440"/>
      <c r="H275" s="441"/>
    </row>
    <row r="276" spans="1:10" x14ac:dyDescent="0.55000000000000004">
      <c r="A276" s="105"/>
      <c r="D276" s="288"/>
      <c r="E276" s="270"/>
      <c r="F276" s="90" t="e">
        <f t="shared" si="3"/>
        <v>#DIV/0!</v>
      </c>
      <c r="G276" s="440"/>
      <c r="H276" s="441"/>
      <c r="J276" s="178"/>
    </row>
    <row r="277" spans="1:10" x14ac:dyDescent="0.55000000000000004">
      <c r="A277" s="105"/>
      <c r="D277" s="287"/>
      <c r="E277" s="275"/>
      <c r="F277" s="90" t="e">
        <f t="shared" si="3"/>
        <v>#DIV/0!</v>
      </c>
      <c r="G277" s="444"/>
      <c r="H277" s="445"/>
    </row>
    <row r="278" spans="1:10" x14ac:dyDescent="0.55000000000000004">
      <c r="A278" s="105"/>
      <c r="D278" s="163" t="s">
        <v>383</v>
      </c>
      <c r="E278" s="185">
        <f>SUM(E272:E277)</f>
        <v>0</v>
      </c>
      <c r="F278" s="91"/>
      <c r="G278" s="199" t="s">
        <v>380</v>
      </c>
      <c r="H278" s="290"/>
    </row>
    <row r="279" spans="1:10" x14ac:dyDescent="0.55000000000000004">
      <c r="A279" s="105"/>
      <c r="E279" s="91"/>
      <c r="F279" s="91"/>
      <c r="G279" s="91"/>
      <c r="H279" s="150"/>
    </row>
    <row r="280" spans="1:10" x14ac:dyDescent="0.55000000000000004">
      <c r="A280" s="105"/>
      <c r="B280" s="43" t="s">
        <v>378</v>
      </c>
      <c r="C280" s="43" t="s">
        <v>386</v>
      </c>
      <c r="E280" s="91"/>
      <c r="F280" s="91"/>
      <c r="G280" s="91"/>
      <c r="H280" s="150"/>
      <c r="J280" s="138"/>
    </row>
    <row r="281" spans="1:10" x14ac:dyDescent="0.55000000000000004">
      <c r="A281" s="105"/>
      <c r="C281" s="162" t="e">
        <f>IF(G215="Yes", "Complete Analysis", "N/A - Do Not Complete")</f>
        <v>#DIV/0!</v>
      </c>
      <c r="D281" s="286"/>
      <c r="E281" s="263"/>
      <c r="F281" s="90" t="e">
        <f t="shared" ref="F281:F286" si="4">E281/E$287</f>
        <v>#DIV/0!</v>
      </c>
      <c r="G281" s="440"/>
      <c r="H281" s="441"/>
      <c r="J281" s="138"/>
    </row>
    <row r="282" spans="1:10" x14ac:dyDescent="0.55000000000000004">
      <c r="A282" s="105"/>
      <c r="D282" s="286"/>
      <c r="E282" s="263"/>
      <c r="F282" s="90" t="e">
        <f t="shared" si="4"/>
        <v>#DIV/0!</v>
      </c>
      <c r="G282" s="440"/>
      <c r="H282" s="441"/>
    </row>
    <row r="283" spans="1:10" x14ac:dyDescent="0.55000000000000004">
      <c r="A283" s="105"/>
      <c r="D283" s="286"/>
      <c r="E283" s="263"/>
      <c r="F283" s="90" t="e">
        <f t="shared" si="4"/>
        <v>#DIV/0!</v>
      </c>
      <c r="G283" s="440"/>
      <c r="H283" s="441"/>
    </row>
    <row r="284" spans="1:10" x14ac:dyDescent="0.55000000000000004">
      <c r="A284" s="105"/>
      <c r="D284" s="286"/>
      <c r="E284" s="263"/>
      <c r="F284" s="90" t="e">
        <f t="shared" si="4"/>
        <v>#DIV/0!</v>
      </c>
      <c r="G284" s="440"/>
      <c r="H284" s="441"/>
    </row>
    <row r="285" spans="1:10" x14ac:dyDescent="0.55000000000000004">
      <c r="A285" s="105"/>
      <c r="D285" s="286"/>
      <c r="E285" s="263"/>
      <c r="F285" s="90" t="e">
        <f t="shared" si="4"/>
        <v>#DIV/0!</v>
      </c>
      <c r="G285" s="440"/>
      <c r="H285" s="441"/>
      <c r="J285" s="178"/>
    </row>
    <row r="286" spans="1:10" x14ac:dyDescent="0.55000000000000004">
      <c r="A286" s="105"/>
      <c r="D286" s="296"/>
      <c r="E286" s="281"/>
      <c r="F286" s="90" t="e">
        <f t="shared" si="4"/>
        <v>#DIV/0!</v>
      </c>
      <c r="G286" s="444"/>
      <c r="H286" s="445"/>
    </row>
    <row r="287" spans="1:10" x14ac:dyDescent="0.55000000000000004">
      <c r="A287" s="105"/>
      <c r="D287" s="163" t="s">
        <v>383</v>
      </c>
      <c r="E287" s="185">
        <f>SUM(E281:E286)</f>
        <v>0</v>
      </c>
      <c r="F287" s="91"/>
      <c r="G287" s="199" t="s">
        <v>380</v>
      </c>
      <c r="H287" s="290"/>
    </row>
    <row r="288" spans="1:10" x14ac:dyDescent="0.55000000000000004">
      <c r="A288" s="105"/>
      <c r="E288" s="91"/>
      <c r="F288" s="91"/>
      <c r="G288" s="91"/>
      <c r="H288" s="150"/>
    </row>
    <row r="289" spans="1:8" x14ac:dyDescent="0.55000000000000004">
      <c r="A289" s="105"/>
      <c r="B289" s="43" t="s">
        <v>378</v>
      </c>
      <c r="C289" s="43" t="s">
        <v>387</v>
      </c>
      <c r="E289" s="91"/>
      <c r="F289" s="91"/>
      <c r="G289" s="91"/>
      <c r="H289" s="150"/>
    </row>
    <row r="290" spans="1:8" x14ac:dyDescent="0.55000000000000004">
      <c r="A290" s="105"/>
      <c r="C290" s="162" t="e">
        <f>IF(H152="Yes", "Complete Analysis", "N/A - Do Not Complete")</f>
        <v>#DIV/0!</v>
      </c>
      <c r="D290" s="297"/>
      <c r="E290" s="262"/>
      <c r="F290" s="90" t="e">
        <f>E290/E292</f>
        <v>#DIV/0!</v>
      </c>
      <c r="G290" s="440"/>
      <c r="H290" s="441"/>
    </row>
    <row r="291" spans="1:8" x14ac:dyDescent="0.55000000000000004">
      <c r="A291" s="105"/>
      <c r="C291" s="162"/>
      <c r="D291" s="287"/>
      <c r="E291" s="269"/>
      <c r="F291" s="90" t="e">
        <f>E291/E292</f>
        <v>#DIV/0!</v>
      </c>
      <c r="G291" s="444"/>
      <c r="H291" s="445"/>
    </row>
    <row r="292" spans="1:8" x14ac:dyDescent="0.55000000000000004">
      <c r="A292" s="105"/>
      <c r="C292" s="162"/>
      <c r="D292" s="163" t="s">
        <v>388</v>
      </c>
      <c r="E292" s="167">
        <f>SUM(E290:E291)</f>
        <v>0</v>
      </c>
      <c r="F292" s="90"/>
      <c r="G292" s="165" t="s">
        <v>380</v>
      </c>
      <c r="H292" s="298"/>
    </row>
    <row r="293" spans="1:8" ht="14.7" thickBot="1" x14ac:dyDescent="0.6">
      <c r="A293" s="120"/>
      <c r="B293" s="95"/>
      <c r="C293" s="168"/>
      <c r="D293" s="169"/>
      <c r="E293" s="169"/>
      <c r="F293" s="170"/>
      <c r="G293" s="96"/>
      <c r="H293" s="171"/>
    </row>
    <row r="294" spans="1:8" ht="14.7" thickBot="1" x14ac:dyDescent="0.6">
      <c r="C294" s="162"/>
      <c r="E294" s="139"/>
      <c r="F294" s="91"/>
      <c r="G294" s="91"/>
      <c r="H294" s="91"/>
    </row>
    <row r="295" spans="1:8" ht="15.9" thickBot="1" x14ac:dyDescent="0.65">
      <c r="A295" s="403" t="s">
        <v>424</v>
      </c>
      <c r="B295" s="404"/>
      <c r="C295" s="404"/>
      <c r="D295" s="404"/>
      <c r="E295" s="404"/>
      <c r="F295" s="404"/>
      <c r="G295" s="404"/>
      <c r="H295" s="405"/>
    </row>
    <row r="296" spans="1:8" x14ac:dyDescent="0.55000000000000004">
      <c r="A296" s="73" t="s">
        <v>309</v>
      </c>
      <c r="B296" s="429" t="s">
        <v>390</v>
      </c>
      <c r="C296" s="429"/>
      <c r="D296" s="429"/>
      <c r="E296" s="429"/>
      <c r="F296" s="429"/>
      <c r="G296" s="429"/>
      <c r="H296" s="430"/>
    </row>
    <row r="297" spans="1:8" x14ac:dyDescent="0.55000000000000004">
      <c r="A297" s="73"/>
      <c r="B297" s="431"/>
      <c r="C297" s="431"/>
      <c r="D297" s="431"/>
      <c r="E297" s="431"/>
      <c r="F297" s="431"/>
      <c r="G297" s="431"/>
      <c r="H297" s="432"/>
    </row>
    <row r="298" spans="1:8" x14ac:dyDescent="0.55000000000000004">
      <c r="A298" s="105"/>
      <c r="H298" s="75"/>
    </row>
    <row r="299" spans="1:8" x14ac:dyDescent="0.55000000000000004">
      <c r="A299" s="73"/>
      <c r="B299" s="49" t="s">
        <v>275</v>
      </c>
      <c r="D299" s="417"/>
      <c r="E299" s="417"/>
      <c r="F299" s="417"/>
      <c r="G299" s="417"/>
      <c r="H299" s="418"/>
    </row>
    <row r="300" spans="1:8" x14ac:dyDescent="0.55000000000000004">
      <c r="A300" s="73"/>
      <c r="C300" s="77"/>
      <c r="D300" s="77"/>
      <c r="E300" s="77"/>
      <c r="F300" s="77"/>
      <c r="G300" s="77"/>
      <c r="H300" s="78"/>
    </row>
    <row r="301" spans="1:8" x14ac:dyDescent="0.55000000000000004">
      <c r="A301" s="105"/>
      <c r="E301" s="433" t="s">
        <v>346</v>
      </c>
      <c r="F301" s="433"/>
      <c r="G301" s="433"/>
      <c r="H301" s="434"/>
    </row>
    <row r="302" spans="1:8" x14ac:dyDescent="0.55000000000000004">
      <c r="A302" s="105"/>
      <c r="E302" s="79" t="s">
        <v>311</v>
      </c>
      <c r="F302" s="79" t="s">
        <v>311</v>
      </c>
      <c r="G302" s="79" t="s">
        <v>311</v>
      </c>
      <c r="H302" s="80" t="s">
        <v>311</v>
      </c>
    </row>
    <row r="303" spans="1:8" x14ac:dyDescent="0.55000000000000004">
      <c r="A303" s="105"/>
      <c r="B303" s="81" t="s">
        <v>425</v>
      </c>
      <c r="C303" s="82"/>
      <c r="D303" s="83"/>
      <c r="E303" s="82" t="s">
        <v>349</v>
      </c>
      <c r="F303" s="82" t="s">
        <v>350</v>
      </c>
      <c r="G303" s="82" t="s">
        <v>351</v>
      </c>
      <c r="H303" s="134" t="s">
        <v>352</v>
      </c>
    </row>
    <row r="304" spans="1:8" ht="22" customHeight="1" x14ac:dyDescent="0.55000000000000004">
      <c r="A304" s="105"/>
      <c r="B304" s="87" t="s">
        <v>354</v>
      </c>
      <c r="C304" s="79"/>
      <c r="D304" s="79"/>
      <c r="E304" s="79"/>
      <c r="F304" s="79"/>
      <c r="G304" s="79"/>
      <c r="H304" s="80"/>
    </row>
    <row r="305" spans="1:8" x14ac:dyDescent="0.55000000000000004">
      <c r="A305" s="105"/>
      <c r="B305" s="449"/>
      <c r="C305" s="449"/>
      <c r="D305" s="449"/>
      <c r="E305" s="271"/>
      <c r="F305" s="271"/>
      <c r="G305" s="384"/>
      <c r="H305" s="272"/>
    </row>
    <row r="306" spans="1:8" x14ac:dyDescent="0.55000000000000004">
      <c r="A306" s="105"/>
      <c r="B306" s="449"/>
      <c r="C306" s="449"/>
      <c r="D306" s="449"/>
      <c r="E306" s="271"/>
      <c r="F306" s="271"/>
      <c r="G306" s="384"/>
      <c r="H306" s="272"/>
    </row>
    <row r="307" spans="1:8" x14ac:dyDescent="0.55000000000000004">
      <c r="A307" s="105"/>
      <c r="B307" s="416"/>
      <c r="C307" s="416"/>
      <c r="D307" s="416"/>
      <c r="E307" s="273"/>
      <c r="F307" s="273"/>
      <c r="G307" s="384"/>
      <c r="H307" s="272"/>
    </row>
    <row r="308" spans="1:8" x14ac:dyDescent="0.55000000000000004">
      <c r="A308" s="105"/>
      <c r="B308" s="416"/>
      <c r="C308" s="416"/>
      <c r="D308" s="416"/>
      <c r="E308" s="273"/>
      <c r="F308" s="273"/>
      <c r="G308" s="384"/>
      <c r="H308" s="272"/>
    </row>
    <row r="309" spans="1:8" x14ac:dyDescent="0.55000000000000004">
      <c r="A309" s="105"/>
      <c r="B309" s="416"/>
      <c r="C309" s="416"/>
      <c r="D309" s="416"/>
      <c r="E309" s="273"/>
      <c r="F309" s="273"/>
      <c r="G309" s="384"/>
      <c r="H309" s="272"/>
    </row>
    <row r="310" spans="1:8" x14ac:dyDescent="0.55000000000000004">
      <c r="A310" s="105"/>
      <c r="B310" s="416"/>
      <c r="C310" s="416"/>
      <c r="D310" s="416"/>
      <c r="E310" s="273"/>
      <c r="F310" s="273"/>
      <c r="G310" s="282"/>
      <c r="H310" s="272"/>
    </row>
    <row r="311" spans="1:8" x14ac:dyDescent="0.55000000000000004">
      <c r="A311" s="105"/>
      <c r="B311" s="448" t="s">
        <v>288</v>
      </c>
      <c r="C311" s="448"/>
      <c r="D311" s="448"/>
      <c r="E311" s="273"/>
      <c r="F311" s="273"/>
      <c r="G311" s="273"/>
      <c r="H311" s="274"/>
    </row>
    <row r="312" spans="1:8" x14ac:dyDescent="0.55000000000000004">
      <c r="A312" s="105"/>
      <c r="B312" s="416"/>
      <c r="C312" s="416"/>
      <c r="D312" s="416"/>
      <c r="E312" s="273"/>
      <c r="F312" s="273"/>
      <c r="G312" s="273"/>
      <c r="H312" s="274"/>
    </row>
    <row r="313" spans="1:8" ht="22" customHeight="1" x14ac:dyDescent="0.55000000000000004">
      <c r="A313" s="105"/>
      <c r="B313" s="87" t="s">
        <v>355</v>
      </c>
      <c r="C313" s="112"/>
      <c r="D313" s="139"/>
      <c r="E313" s="139"/>
      <c r="F313" s="139"/>
      <c r="G313" s="140"/>
      <c r="H313" s="141"/>
    </row>
    <row r="314" spans="1:8" x14ac:dyDescent="0.55000000000000004">
      <c r="A314" s="105"/>
      <c r="B314" s="416"/>
      <c r="C314" s="416"/>
      <c r="D314" s="416"/>
      <c r="E314" s="273"/>
      <c r="F314" s="273"/>
      <c r="G314" s="273"/>
      <c r="H314" s="274"/>
    </row>
    <row r="315" spans="1:8" x14ac:dyDescent="0.55000000000000004">
      <c r="A315" s="105"/>
      <c r="B315" s="424"/>
      <c r="C315" s="439"/>
      <c r="D315" s="425"/>
      <c r="E315" s="273"/>
      <c r="F315" s="273"/>
      <c r="G315" s="273"/>
      <c r="H315" s="274"/>
    </row>
    <row r="316" spans="1:8" x14ac:dyDescent="0.55000000000000004">
      <c r="A316" s="105"/>
      <c r="B316" s="424"/>
      <c r="C316" s="439"/>
      <c r="D316" s="425"/>
      <c r="E316" s="273"/>
      <c r="F316" s="273"/>
      <c r="G316" s="273"/>
      <c r="H316" s="274"/>
    </row>
    <row r="317" spans="1:8" x14ac:dyDescent="0.55000000000000004">
      <c r="A317" s="105"/>
      <c r="B317" s="424"/>
      <c r="C317" s="439"/>
      <c r="D317" s="425"/>
      <c r="E317" s="273"/>
      <c r="F317" s="273"/>
      <c r="G317" s="273"/>
      <c r="H317" s="274"/>
    </row>
    <row r="318" spans="1:8" x14ac:dyDescent="0.55000000000000004">
      <c r="A318" s="105"/>
      <c r="B318" s="424"/>
      <c r="C318" s="439"/>
      <c r="D318" s="425"/>
      <c r="E318" s="273"/>
      <c r="F318" s="273"/>
      <c r="G318" s="273"/>
      <c r="H318" s="274"/>
    </row>
    <row r="319" spans="1:8" x14ac:dyDescent="0.55000000000000004">
      <c r="A319" s="105"/>
      <c r="B319" s="448" t="s">
        <v>288</v>
      </c>
      <c r="C319" s="448"/>
      <c r="D319" s="448"/>
      <c r="E319" s="273"/>
      <c r="F319" s="273"/>
      <c r="G319" s="273"/>
      <c r="H319" s="274"/>
    </row>
    <row r="320" spans="1:8" x14ac:dyDescent="0.55000000000000004">
      <c r="A320" s="105"/>
      <c r="B320" s="416"/>
      <c r="C320" s="416"/>
      <c r="D320" s="416"/>
      <c r="E320" s="273"/>
      <c r="F320" s="273"/>
      <c r="G320" s="273"/>
      <c r="H320" s="274"/>
    </row>
    <row r="321" spans="1:10" x14ac:dyDescent="0.55000000000000004">
      <c r="A321" s="105"/>
      <c r="B321" s="118"/>
      <c r="C321" s="118"/>
      <c r="D321" s="118"/>
      <c r="E321" s="119"/>
      <c r="F321" s="119"/>
      <c r="G321" s="119"/>
      <c r="H321" s="172"/>
    </row>
    <row r="322" spans="1:10" x14ac:dyDescent="0.55000000000000004">
      <c r="A322" s="73" t="s">
        <v>314</v>
      </c>
      <c r="B322" s="117" t="s">
        <v>315</v>
      </c>
      <c r="C322" s="118"/>
      <c r="D322" s="118"/>
      <c r="E322" s="119"/>
      <c r="F322" s="119"/>
      <c r="G322" s="119"/>
      <c r="H322" s="172"/>
      <c r="J322" s="138"/>
    </row>
    <row r="323" spans="1:10" x14ac:dyDescent="0.55000000000000004">
      <c r="A323" s="105"/>
      <c r="B323" s="414"/>
      <c r="C323" s="414"/>
      <c r="D323" s="414"/>
      <c r="E323" s="414"/>
      <c r="F323" s="414"/>
      <c r="G323" s="414"/>
      <c r="H323" s="415"/>
      <c r="J323" s="138"/>
    </row>
    <row r="324" spans="1:10" x14ac:dyDescent="0.55000000000000004">
      <c r="A324" s="105"/>
      <c r="B324" s="414"/>
      <c r="C324" s="414"/>
      <c r="D324" s="414"/>
      <c r="E324" s="414"/>
      <c r="F324" s="414"/>
      <c r="G324" s="414"/>
      <c r="H324" s="415"/>
      <c r="J324" s="138"/>
    </row>
    <row r="325" spans="1:10" ht="14.7" thickBot="1" x14ac:dyDescent="0.6">
      <c r="A325" s="120"/>
      <c r="B325" s="173"/>
      <c r="C325" s="174"/>
      <c r="D325" s="174"/>
      <c r="E325" s="174"/>
      <c r="F325" s="174"/>
      <c r="G325" s="174"/>
      <c r="H325" s="175"/>
    </row>
  </sheetData>
  <sheetProtection algorithmName="SHA-512" hashValue="Aj1FB7cgIUIvwYKNyl+fFfJc73AuTFDBA0Z0LVdXOxQBxjQbgOoOl7UhIIGxiLThsv51hubLaVzX7FwFyuWa0A==" saltValue="u6UPR7frf4RybKh3XmGXtA==" spinCount="100000" sheet="1" objects="1" scenarios="1" insertRows="0"/>
  <mergeCells count="116">
    <mergeCell ref="D33:H35"/>
    <mergeCell ref="G286:H286"/>
    <mergeCell ref="G285:H285"/>
    <mergeCell ref="G284:H284"/>
    <mergeCell ref="G283:H283"/>
    <mergeCell ref="B24:G24"/>
    <mergeCell ref="B25:G25"/>
    <mergeCell ref="G259:H259"/>
    <mergeCell ref="G258:H258"/>
    <mergeCell ref="G268:H268"/>
    <mergeCell ref="G267:H267"/>
    <mergeCell ref="G266:H266"/>
    <mergeCell ref="G265:H265"/>
    <mergeCell ref="G277:H277"/>
    <mergeCell ref="G276:H276"/>
    <mergeCell ref="G275:H275"/>
    <mergeCell ref="G274:H274"/>
    <mergeCell ref="B166:C166"/>
    <mergeCell ref="B167:C167"/>
    <mergeCell ref="B209:C209"/>
    <mergeCell ref="B208:C208"/>
    <mergeCell ref="B207:C207"/>
    <mergeCell ref="B206:C206"/>
    <mergeCell ref="B187:C187"/>
    <mergeCell ref="B200:C200"/>
    <mergeCell ref="B201:C201"/>
    <mergeCell ref="G236:H236"/>
    <mergeCell ref="G256:H256"/>
    <mergeCell ref="B178:C178"/>
    <mergeCell ref="B179:C179"/>
    <mergeCell ref="B180:C180"/>
    <mergeCell ref="B185:C185"/>
    <mergeCell ref="B186:C186"/>
    <mergeCell ref="G239:H239"/>
    <mergeCell ref="G240:H240"/>
    <mergeCell ref="G241:H241"/>
    <mergeCell ref="G242:H242"/>
    <mergeCell ref="G243:H243"/>
    <mergeCell ref="G247:H247"/>
    <mergeCell ref="G250:H250"/>
    <mergeCell ref="G251:H251"/>
    <mergeCell ref="G252:H252"/>
    <mergeCell ref="G248:H248"/>
    <mergeCell ref="G249:H249"/>
    <mergeCell ref="B323:H324"/>
    <mergeCell ref="G291:H291"/>
    <mergeCell ref="G290:H290"/>
    <mergeCell ref="G263:H263"/>
    <mergeCell ref="G264:H264"/>
    <mergeCell ref="G272:H272"/>
    <mergeCell ref="G273:H273"/>
    <mergeCell ref="B310:D310"/>
    <mergeCell ref="A295:H295"/>
    <mergeCell ref="B296:H297"/>
    <mergeCell ref="D299:H299"/>
    <mergeCell ref="E301:H301"/>
    <mergeCell ref="B305:D305"/>
    <mergeCell ref="B306:D306"/>
    <mergeCell ref="B307:D307"/>
    <mergeCell ref="B308:D308"/>
    <mergeCell ref="B309:D309"/>
    <mergeCell ref="B320:D320"/>
    <mergeCell ref="B314:D314"/>
    <mergeCell ref="B319:D319"/>
    <mergeCell ref="B311:D311"/>
    <mergeCell ref="B312:D312"/>
    <mergeCell ref="B318:D318"/>
    <mergeCell ref="B317:D317"/>
    <mergeCell ref="B316:D316"/>
    <mergeCell ref="B315:D315"/>
    <mergeCell ref="C219:H220"/>
    <mergeCell ref="B223:H225"/>
    <mergeCell ref="B161:C161"/>
    <mergeCell ref="B163:C163"/>
    <mergeCell ref="B156:C156"/>
    <mergeCell ref="B177:C177"/>
    <mergeCell ref="B168:C168"/>
    <mergeCell ref="B182:C182"/>
    <mergeCell ref="B181:C181"/>
    <mergeCell ref="B184:C184"/>
    <mergeCell ref="B189:C189"/>
    <mergeCell ref="B198:C198"/>
    <mergeCell ref="B203:C203"/>
    <mergeCell ref="B205:C205"/>
    <mergeCell ref="B210:C210"/>
    <mergeCell ref="B159:C159"/>
    <mergeCell ref="G281:H281"/>
    <mergeCell ref="G282:H282"/>
    <mergeCell ref="G257:H257"/>
    <mergeCell ref="G238:H238"/>
    <mergeCell ref="B227:H231"/>
    <mergeCell ref="D233:H233"/>
    <mergeCell ref="B17:E18"/>
    <mergeCell ref="B140:C140"/>
    <mergeCell ref="B142:C142"/>
    <mergeCell ref="B202:C202"/>
    <mergeCell ref="A28:H28"/>
    <mergeCell ref="B29:H30"/>
    <mergeCell ref="E37:H37"/>
    <mergeCell ref="B43:C43"/>
    <mergeCell ref="B147:C147"/>
    <mergeCell ref="B146:C146"/>
    <mergeCell ref="B145:C145"/>
    <mergeCell ref="B144:C144"/>
    <mergeCell ref="B143:C143"/>
    <mergeCell ref="B139:C139"/>
    <mergeCell ref="B138:C138"/>
    <mergeCell ref="B137:C137"/>
    <mergeCell ref="B136:C136"/>
    <mergeCell ref="B157:C157"/>
    <mergeCell ref="B158:C158"/>
    <mergeCell ref="B160:C160"/>
    <mergeCell ref="B164:C164"/>
    <mergeCell ref="B165:C165"/>
    <mergeCell ref="B188:C188"/>
    <mergeCell ref="B199:C199"/>
  </mergeCells>
  <conditionalFormatting sqref="A41">
    <cfRule type="expression" dxfId="115" priority="5">
      <formula>$F$17="no"</formula>
    </cfRule>
  </conditionalFormatting>
  <conditionalFormatting sqref="A28:H32 A33:D33 A34:C35 A36:H257 A258:G259 A260:H264 A265:G268 A269:H273 A274:G277 A278:H282 A283:G286 A287:H325">
    <cfRule type="expression" dxfId="114" priority="1">
      <formula>AND($F$11="no",$F$13="no",$F$15="no",$F$20="no")</formula>
    </cfRule>
  </conditionalFormatting>
  <conditionalFormatting sqref="A154:H156 A157:B160 D157:H160 A161:H163 A164:B167 D164:H167 A168:H177 A178:B180 D178:H180 A181:H184 A185:B188 D185:H188 A189:H198 A199:B201 D199:H201 A202:H205 A206:B209 D206:H209 A210:H216 A262:H264 A265:G268 A269:H273 A274:G277 A278:H282 A283:G286 A287:H287">
    <cfRule type="expression" dxfId="113" priority="6">
      <formula>$F$17="no"</formula>
    </cfRule>
  </conditionalFormatting>
  <conditionalFormatting sqref="B262:B267">
    <cfRule type="expression" dxfId="112" priority="13">
      <formula>$F$15="no"</formula>
    </cfRule>
  </conditionalFormatting>
  <conditionalFormatting sqref="B270:B277">
    <cfRule type="expression" dxfId="111" priority="17">
      <formula>$F$15="no"</formula>
    </cfRule>
  </conditionalFormatting>
  <conditionalFormatting sqref="B286:B287">
    <cfRule type="expression" dxfId="110" priority="18">
      <formula>$F$15="no"</formula>
    </cfRule>
  </conditionalFormatting>
  <conditionalFormatting sqref="B255:H257">
    <cfRule type="expression" dxfId="109" priority="33">
      <formula>$F$15="no"</formula>
    </cfRule>
  </conditionalFormatting>
  <conditionalFormatting sqref="B280:H282">
    <cfRule type="expression" dxfId="108" priority="14">
      <formula>$F$15="no"</formula>
    </cfRule>
  </conditionalFormatting>
  <conditionalFormatting sqref="C255">
    <cfRule type="expression" dxfId="107" priority="4">
      <formula>$F$17="no"</formula>
    </cfRule>
  </conditionalFormatting>
  <conditionalFormatting sqref="C289">
    <cfRule type="expression" dxfId="106" priority="3">
      <formula>$F$17="no"</formula>
    </cfRule>
  </conditionalFormatting>
  <conditionalFormatting sqref="C272:D276">
    <cfRule type="expression" dxfId="105" priority="2">
      <formula>$F$15="no"</formula>
    </cfRule>
  </conditionalFormatting>
  <conditionalFormatting sqref="C271:H271">
    <cfRule type="expression" dxfId="104" priority="31">
      <formula>$F$15="no"</formula>
    </cfRule>
  </conditionalFormatting>
  <conditionalFormatting sqref="C287:H287">
    <cfRule type="expression" dxfId="103" priority="12">
      <formula>$F$15="no"</formula>
    </cfRule>
  </conditionalFormatting>
  <conditionalFormatting sqref="E43:E140 E142:E148 E150:E153 E156:E161 E163:E169 E184:E190 E205:E211 B237:H244 E314:E320">
    <cfRule type="expression" dxfId="102" priority="78">
      <formula>$F$11="no"</formula>
    </cfRule>
  </conditionalFormatting>
  <conditionalFormatting sqref="E171:E174">
    <cfRule type="expression" dxfId="101" priority="70">
      <formula>$F$11="no"</formula>
    </cfRule>
  </conditionalFormatting>
  <conditionalFormatting sqref="E177:E182">
    <cfRule type="expression" dxfId="100" priority="66">
      <formula>$F$11="no"</formula>
    </cfRule>
  </conditionalFormatting>
  <conditionalFormatting sqref="E192:E195">
    <cfRule type="expression" dxfId="99" priority="62">
      <formula>$F$11="no"</formula>
    </cfRule>
  </conditionalFormatting>
  <conditionalFormatting sqref="E198:E203">
    <cfRule type="expression" dxfId="98" priority="50">
      <formula>$F$11="no"</formula>
    </cfRule>
  </conditionalFormatting>
  <conditionalFormatting sqref="E213:E216">
    <cfRule type="expression" dxfId="97" priority="42">
      <formula>$F$11="no"</formula>
    </cfRule>
  </conditionalFormatting>
  <conditionalFormatting sqref="E305:E312">
    <cfRule type="expression" dxfId="96" priority="74">
      <formula>$F$11="no"</formula>
    </cfRule>
  </conditionalFormatting>
  <conditionalFormatting sqref="F43:F140 F142:F148 F150:F153 F156:F161 F163:F169 F184:F190 F205:F211 B246:H253 F314:F320">
    <cfRule type="expression" dxfId="95" priority="77">
      <formula>$F$13="no"</formula>
    </cfRule>
  </conditionalFormatting>
  <conditionalFormatting sqref="F171:F174">
    <cfRule type="expression" dxfId="94" priority="69">
      <formula>$F$13="no"</formula>
    </cfRule>
  </conditionalFormatting>
  <conditionalFormatting sqref="F177:F182">
    <cfRule type="expression" dxfId="93" priority="65">
      <formula>$F$13="no"</formula>
    </cfRule>
  </conditionalFormatting>
  <conditionalFormatting sqref="F192:F195">
    <cfRule type="expression" dxfId="92" priority="61">
      <formula>$F$13="no"</formula>
    </cfRule>
  </conditionalFormatting>
  <conditionalFormatting sqref="F198:F203">
    <cfRule type="expression" dxfId="91" priority="49">
      <formula>$F$13="no"</formula>
    </cfRule>
  </conditionalFormatting>
  <conditionalFormatting sqref="F213:F216">
    <cfRule type="expression" dxfId="90" priority="41">
      <formula>$F$13="no"</formula>
    </cfRule>
  </conditionalFormatting>
  <conditionalFormatting sqref="F305:F312">
    <cfRule type="expression" dxfId="89" priority="73">
      <formula>$F$13="no"</formula>
    </cfRule>
  </conditionalFormatting>
  <conditionalFormatting sqref="G43:G140 G142:G148 G150:G153 G156:G161 G163:G169 G184:G190 G205:G211 B258:G259 B260:H260 C262:H264 C265:G268 C269:H269 E272:H273 E274:G276 C277:G277 C278:H278 B283:G285 C286:G286 G314:G320">
    <cfRule type="expression" dxfId="88" priority="76">
      <formula>$F$15="no"</formula>
    </cfRule>
  </conditionalFormatting>
  <conditionalFormatting sqref="G171:G174">
    <cfRule type="expression" dxfId="87" priority="68">
      <formula>$F$15="no"</formula>
    </cfRule>
  </conditionalFormatting>
  <conditionalFormatting sqref="G177:G182">
    <cfRule type="expression" dxfId="86" priority="64">
      <formula>$F$15="no"</formula>
    </cfRule>
  </conditionalFormatting>
  <conditionalFormatting sqref="G192:G195">
    <cfRule type="expression" dxfId="85" priority="60">
      <formula>$F$15="no"</formula>
    </cfRule>
  </conditionalFormatting>
  <conditionalFormatting sqref="G198:G203">
    <cfRule type="expression" dxfId="84" priority="48">
      <formula>$F$15="no"</formula>
    </cfRule>
  </conditionalFormatting>
  <conditionalFormatting sqref="G213:G216">
    <cfRule type="expression" dxfId="83" priority="40">
      <formula>$F$15="no"</formula>
    </cfRule>
  </conditionalFormatting>
  <conditionalFormatting sqref="G305:G312">
    <cfRule type="expression" dxfId="82" priority="72">
      <formula>$F$15="no"</formula>
    </cfRule>
  </conditionalFormatting>
  <conditionalFormatting sqref="H43:H140 H142:H148 H150:H153 H156:H161 H163:H169 H171:H174 H177:H182 H184:H190 H192:H195 H198:H203 H205:H211 H213:H216 B289:H292 H305:H312 H314:H320">
    <cfRule type="expression" dxfId="81" priority="75">
      <formula>$F$20="no"</formula>
    </cfRule>
  </conditionalFormatting>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F00-000000000000}">
          <x14:formula1>
            <xm:f>'Yes or No'!$A:$A</xm:f>
          </x14:formula1>
          <xm:sqref>F11 F13 F15 F20 F17</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tabColor rgb="FF92D050"/>
  </sheetPr>
  <dimension ref="A1:J165"/>
  <sheetViews>
    <sheetView showGridLines="0" zoomScaleNormal="100" workbookViewId="0">
      <pane ySplit="7" topLeftCell="A8" activePane="bottomLeft" state="frozen"/>
      <selection pane="bottomLeft"/>
    </sheetView>
  </sheetViews>
  <sheetFormatPr defaultColWidth="9.15625" defaultRowHeight="14.4" x14ac:dyDescent="0.55000000000000004"/>
  <cols>
    <col min="1" max="1" width="3" style="43" customWidth="1"/>
    <col min="2" max="2" width="12.578125" style="43" customWidth="1"/>
    <col min="3" max="3" width="46.83984375" style="43" customWidth="1"/>
    <col min="4" max="4" width="14.83984375" style="43" customWidth="1"/>
    <col min="5" max="8" width="18.26171875" style="43" customWidth="1"/>
    <col min="9" max="16384" width="9.15625" style="43"/>
  </cols>
  <sheetData>
    <row r="1" spans="1:9" ht="18.75" customHeight="1" x14ac:dyDescent="0.7">
      <c r="A1" s="42" t="str">
        <f>'Cover and Instructions'!A1</f>
        <v>Georgia Families MHPAEA Parity</v>
      </c>
      <c r="H1" s="44" t="s">
        <v>59</v>
      </c>
    </row>
    <row r="2" spans="1:9" ht="25.8" x14ac:dyDescent="0.95">
      <c r="A2" s="45" t="s">
        <v>1</v>
      </c>
    </row>
    <row r="3" spans="1:9" ht="20.399999999999999" x14ac:dyDescent="0.75">
      <c r="A3" s="47" t="s">
        <v>426</v>
      </c>
    </row>
    <row r="5" spans="1:9" x14ac:dyDescent="0.55000000000000004">
      <c r="A5" s="49" t="s">
        <v>2</v>
      </c>
      <c r="C5" s="50" t="str">
        <f>'Cover and Instructions'!$D$4</f>
        <v>Amerigroup Community Care</v>
      </c>
      <c r="D5" s="50"/>
      <c r="E5" s="50"/>
      <c r="F5" s="50"/>
      <c r="G5" s="50"/>
      <c r="H5" s="50"/>
    </row>
    <row r="6" spans="1:9" x14ac:dyDescent="0.55000000000000004">
      <c r="A6" s="49" t="s">
        <v>264</v>
      </c>
      <c r="C6" s="50" t="str">
        <f>'Cover and Instructions'!D5</f>
        <v>Title XIX Children</v>
      </c>
      <c r="D6" s="50"/>
      <c r="E6" s="50"/>
      <c r="F6" s="50"/>
      <c r="G6" s="50"/>
      <c r="H6" s="50"/>
    </row>
    <row r="7" spans="1:9" ht="14.7" thickBot="1" x14ac:dyDescent="0.6"/>
    <row r="8" spans="1:9" x14ac:dyDescent="0.55000000000000004">
      <c r="A8" s="52" t="s">
        <v>265</v>
      </c>
      <c r="B8" s="53"/>
      <c r="C8" s="53"/>
      <c r="D8" s="53"/>
      <c r="E8" s="53"/>
      <c r="F8" s="53"/>
      <c r="G8" s="53"/>
      <c r="H8" s="54"/>
    </row>
    <row r="9" spans="1:9" ht="15" customHeight="1" x14ac:dyDescent="0.55000000000000004">
      <c r="A9" s="55" t="s">
        <v>266</v>
      </c>
      <c r="B9" s="56"/>
      <c r="C9" s="56"/>
      <c r="D9" s="56"/>
      <c r="E9" s="56"/>
      <c r="F9" s="56"/>
      <c r="G9" s="56"/>
      <c r="H9" s="57"/>
    </row>
    <row r="10" spans="1:9" x14ac:dyDescent="0.55000000000000004">
      <c r="A10" s="58"/>
      <c r="B10" s="59"/>
      <c r="C10" s="59"/>
      <c r="D10" s="59"/>
      <c r="E10" s="59"/>
      <c r="F10" s="59"/>
      <c r="G10" s="59"/>
      <c r="H10" s="60"/>
    </row>
    <row r="11" spans="1:9" x14ac:dyDescent="0.55000000000000004">
      <c r="A11" s="61" t="s">
        <v>267</v>
      </c>
      <c r="B11" s="62" t="s">
        <v>427</v>
      </c>
      <c r="C11" s="59"/>
      <c r="D11" s="59"/>
      <c r="E11" s="59"/>
      <c r="F11" s="128" t="s">
        <v>155</v>
      </c>
      <c r="G11" s="64" t="str">
        <f>IF(F11="yes","  Complete Section 1 and Section 2","")</f>
        <v/>
      </c>
      <c r="H11" s="60"/>
      <c r="I11" s="65"/>
    </row>
    <row r="12" spans="1:9" ht="6" customHeight="1" x14ac:dyDescent="0.55000000000000004">
      <c r="A12" s="61"/>
      <c r="B12" s="62"/>
      <c r="C12" s="59"/>
      <c r="D12" s="59"/>
      <c r="E12" s="59"/>
      <c r="F12" s="59"/>
      <c r="G12" s="64"/>
      <c r="H12" s="60"/>
    </row>
    <row r="13" spans="1:9" x14ac:dyDescent="0.55000000000000004">
      <c r="A13" s="61" t="s">
        <v>269</v>
      </c>
      <c r="B13" s="62" t="s">
        <v>428</v>
      </c>
      <c r="C13" s="59"/>
      <c r="D13" s="59"/>
      <c r="E13" s="59"/>
      <c r="F13" s="128" t="s">
        <v>155</v>
      </c>
      <c r="G13" s="64" t="str">
        <f>IF(F13="yes","  Complete Section 1 and Section 2","")</f>
        <v/>
      </c>
      <c r="H13" s="60"/>
    </row>
    <row r="14" spans="1:9" ht="6" customHeight="1" x14ac:dyDescent="0.55000000000000004">
      <c r="A14" s="61"/>
      <c r="B14" s="62"/>
      <c r="C14" s="59"/>
      <c r="D14" s="59"/>
      <c r="E14" s="59"/>
      <c r="F14" s="59"/>
      <c r="G14" s="64"/>
      <c r="H14" s="60"/>
    </row>
    <row r="15" spans="1:9" x14ac:dyDescent="0.55000000000000004">
      <c r="A15" s="61" t="s">
        <v>335</v>
      </c>
      <c r="B15" s="62" t="s">
        <v>429</v>
      </c>
      <c r="C15" s="59"/>
      <c r="D15" s="59"/>
      <c r="E15" s="59"/>
      <c r="F15" s="63" t="s">
        <v>155</v>
      </c>
      <c r="G15" s="64" t="str">
        <f>IF(F15="yes","  Complete Section 1 and Section 2","")</f>
        <v/>
      </c>
      <c r="H15" s="60"/>
    </row>
    <row r="16" spans="1:9" ht="6" customHeight="1" x14ac:dyDescent="0.55000000000000004">
      <c r="A16" s="61"/>
      <c r="B16" s="62"/>
      <c r="C16" s="59"/>
      <c r="D16" s="59"/>
      <c r="E16" s="59"/>
      <c r="F16" s="59"/>
      <c r="G16" s="64"/>
      <c r="H16" s="60"/>
    </row>
    <row r="17" spans="1:8" x14ac:dyDescent="0.55000000000000004">
      <c r="A17" s="61" t="s">
        <v>337</v>
      </c>
      <c r="B17" s="62" t="s">
        <v>430</v>
      </c>
      <c r="C17" s="59"/>
      <c r="D17" s="59"/>
      <c r="E17" s="59"/>
      <c r="F17" s="63" t="s">
        <v>155</v>
      </c>
      <c r="G17" s="64" t="str">
        <f>IF(F17="yes","  Complete Section 1 and Section 2","")</f>
        <v/>
      </c>
      <c r="H17" s="60"/>
    </row>
    <row r="18" spans="1:8" ht="7.5" customHeight="1" x14ac:dyDescent="0.55000000000000004">
      <c r="A18" s="61"/>
      <c r="B18" s="62"/>
      <c r="C18" s="59"/>
      <c r="D18" s="59"/>
      <c r="E18" s="59"/>
      <c r="F18" s="59"/>
      <c r="G18" s="66"/>
      <c r="H18" s="60"/>
    </row>
    <row r="19" spans="1:8" x14ac:dyDescent="0.55000000000000004">
      <c r="A19" s="61" t="s">
        <v>339</v>
      </c>
      <c r="B19" s="465" t="s">
        <v>431</v>
      </c>
      <c r="C19" s="465"/>
      <c r="D19" s="465"/>
      <c r="E19" s="465"/>
      <c r="F19" s="465"/>
      <c r="G19" s="465"/>
      <c r="H19" s="466"/>
    </row>
    <row r="20" spans="1:8" x14ac:dyDescent="0.55000000000000004">
      <c r="A20" s="200"/>
      <c r="B20" s="465"/>
      <c r="C20" s="465"/>
      <c r="D20" s="465"/>
      <c r="E20" s="465"/>
      <c r="F20" s="465"/>
      <c r="G20" s="465"/>
      <c r="H20" s="466"/>
    </row>
    <row r="21" spans="1:8" x14ac:dyDescent="0.55000000000000004">
      <c r="A21" s="200"/>
      <c r="B21" s="465"/>
      <c r="C21" s="465"/>
      <c r="D21" s="465"/>
      <c r="E21" s="465"/>
      <c r="F21" s="465"/>
      <c r="G21" s="465"/>
      <c r="H21" s="466"/>
    </row>
    <row r="22" spans="1:8" x14ac:dyDescent="0.55000000000000004">
      <c r="A22" s="200"/>
      <c r="B22" s="465"/>
      <c r="C22" s="465"/>
      <c r="D22" s="465"/>
      <c r="E22" s="465"/>
      <c r="F22" s="465"/>
      <c r="G22" s="465"/>
      <c r="H22" s="466"/>
    </row>
    <row r="23" spans="1:8" x14ac:dyDescent="0.55000000000000004">
      <c r="A23" s="61"/>
      <c r="B23" s="435"/>
      <c r="C23" s="467"/>
      <c r="D23" s="467"/>
      <c r="E23" s="467"/>
      <c r="F23" s="467"/>
      <c r="G23" s="467"/>
      <c r="H23" s="468"/>
    </row>
    <row r="24" spans="1:8" x14ac:dyDescent="0.55000000000000004">
      <c r="A24" s="61"/>
      <c r="B24" s="469"/>
      <c r="C24" s="469"/>
      <c r="D24" s="469"/>
      <c r="E24" s="469"/>
      <c r="F24" s="469"/>
      <c r="G24" s="469"/>
      <c r="H24" s="470"/>
    </row>
    <row r="25" spans="1:8" ht="14.7" thickBot="1" x14ac:dyDescent="0.6">
      <c r="A25" s="67"/>
      <c r="B25" s="68"/>
      <c r="C25" s="69"/>
      <c r="D25" s="69"/>
      <c r="E25" s="69"/>
      <c r="F25" s="69"/>
      <c r="G25" s="70"/>
      <c r="H25" s="72"/>
    </row>
    <row r="26" spans="1:8" ht="14.7" thickBot="1" x14ac:dyDescent="0.6"/>
    <row r="27" spans="1:8" ht="15.9" thickBot="1" x14ac:dyDescent="0.65">
      <c r="A27" s="403" t="s">
        <v>432</v>
      </c>
      <c r="B27" s="404"/>
      <c r="C27" s="404"/>
      <c r="D27" s="404"/>
      <c r="E27" s="404"/>
      <c r="F27" s="404"/>
      <c r="G27" s="404"/>
      <c r="H27" s="405"/>
    </row>
    <row r="28" spans="1:8" x14ac:dyDescent="0.55000000000000004">
      <c r="A28" s="73" t="s">
        <v>272</v>
      </c>
      <c r="B28" s="429" t="s">
        <v>433</v>
      </c>
      <c r="C28" s="429"/>
      <c r="D28" s="429"/>
      <c r="E28" s="429"/>
      <c r="F28" s="429"/>
      <c r="G28" s="429"/>
      <c r="H28" s="430"/>
    </row>
    <row r="29" spans="1:8" x14ac:dyDescent="0.55000000000000004">
      <c r="A29" s="73"/>
      <c r="B29" s="431"/>
      <c r="C29" s="431"/>
      <c r="D29" s="431"/>
      <c r="E29" s="431"/>
      <c r="F29" s="431"/>
      <c r="G29" s="431"/>
      <c r="H29" s="432"/>
    </row>
    <row r="30" spans="1:8" x14ac:dyDescent="0.55000000000000004">
      <c r="A30" s="73"/>
      <c r="B30" s="76" t="s">
        <v>274</v>
      </c>
      <c r="C30" s="77"/>
      <c r="D30" s="77"/>
      <c r="E30" s="77"/>
      <c r="F30" s="77"/>
      <c r="G30" s="77"/>
      <c r="H30" s="78"/>
    </row>
    <row r="31" spans="1:8" x14ac:dyDescent="0.55000000000000004">
      <c r="A31" s="73"/>
      <c r="C31" s="77"/>
      <c r="D31" s="77"/>
      <c r="E31" s="77"/>
      <c r="F31" s="77"/>
      <c r="G31" s="77"/>
      <c r="H31" s="78"/>
    </row>
    <row r="32" spans="1:8" x14ac:dyDescent="0.55000000000000004">
      <c r="A32" s="73"/>
      <c r="B32" s="49" t="s">
        <v>275</v>
      </c>
      <c r="D32" s="417"/>
      <c r="E32" s="417"/>
      <c r="F32" s="417"/>
      <c r="G32" s="417"/>
      <c r="H32" s="418"/>
    </row>
    <row r="33" spans="1:10" x14ac:dyDescent="0.55000000000000004">
      <c r="A33" s="73"/>
      <c r="C33" s="77"/>
      <c r="D33" s="77"/>
      <c r="E33" s="77"/>
      <c r="F33" s="77"/>
      <c r="G33" s="77"/>
      <c r="H33" s="78"/>
    </row>
    <row r="34" spans="1:10" ht="15" customHeight="1" x14ac:dyDescent="0.55000000000000004">
      <c r="A34" s="105"/>
      <c r="B34" s="77"/>
      <c r="C34" s="77"/>
      <c r="D34" s="77"/>
      <c r="E34" s="433" t="s">
        <v>434</v>
      </c>
      <c r="F34" s="433"/>
      <c r="G34" s="433"/>
      <c r="H34" s="434"/>
    </row>
    <row r="35" spans="1:10" x14ac:dyDescent="0.55000000000000004">
      <c r="A35" s="105"/>
      <c r="E35" s="77" t="s">
        <v>435</v>
      </c>
      <c r="F35" s="77" t="s">
        <v>435</v>
      </c>
      <c r="G35" s="77" t="s">
        <v>435</v>
      </c>
      <c r="H35" s="78" t="s">
        <v>435</v>
      </c>
      <c r="J35" s="77"/>
    </row>
    <row r="36" spans="1:10" x14ac:dyDescent="0.55000000000000004">
      <c r="A36" s="105"/>
      <c r="B36" s="79"/>
      <c r="C36" s="79"/>
      <c r="D36" s="79" t="s">
        <v>347</v>
      </c>
      <c r="E36" s="79" t="s">
        <v>436</v>
      </c>
      <c r="F36" s="79" t="s">
        <v>437</v>
      </c>
      <c r="G36" s="79" t="s">
        <v>438</v>
      </c>
      <c r="H36" s="80" t="s">
        <v>439</v>
      </c>
      <c r="J36" s="79"/>
    </row>
    <row r="37" spans="1:10" x14ac:dyDescent="0.55000000000000004">
      <c r="A37" s="105"/>
      <c r="B37" s="81" t="s">
        <v>348</v>
      </c>
      <c r="C37" s="82"/>
      <c r="D37" s="82" t="s">
        <v>276</v>
      </c>
      <c r="E37" s="82" t="s">
        <v>440</v>
      </c>
      <c r="F37" s="82" t="s">
        <v>441</v>
      </c>
      <c r="G37" s="82" t="s">
        <v>442</v>
      </c>
      <c r="H37" s="134" t="s">
        <v>443</v>
      </c>
      <c r="J37" s="79"/>
    </row>
    <row r="38" spans="1:10" ht="22" customHeight="1" x14ac:dyDescent="0.55000000000000004">
      <c r="A38" s="105"/>
      <c r="B38" s="87" t="s">
        <v>354</v>
      </c>
      <c r="C38" s="79"/>
      <c r="D38" s="79"/>
      <c r="E38" s="79"/>
      <c r="F38" s="79"/>
      <c r="G38" s="79"/>
      <c r="H38" s="80"/>
    </row>
    <row r="39" spans="1:10" ht="15" customHeight="1" x14ac:dyDescent="0.55000000000000004">
      <c r="A39" s="105"/>
      <c r="B39" s="416"/>
      <c r="C39" s="416"/>
      <c r="D39" s="263"/>
      <c r="E39" s="263"/>
      <c r="F39" s="263"/>
      <c r="G39" s="266"/>
      <c r="H39" s="267"/>
    </row>
    <row r="40" spans="1:10" x14ac:dyDescent="0.55000000000000004">
      <c r="A40" s="105"/>
      <c r="B40" s="416"/>
      <c r="C40" s="416"/>
      <c r="D40" s="263"/>
      <c r="E40" s="263"/>
      <c r="F40" s="263"/>
      <c r="G40" s="266"/>
      <c r="H40" s="267"/>
    </row>
    <row r="41" spans="1:10" x14ac:dyDescent="0.55000000000000004">
      <c r="A41" s="105"/>
      <c r="B41" s="416"/>
      <c r="C41" s="416"/>
      <c r="D41" s="263"/>
      <c r="E41" s="263"/>
      <c r="F41" s="263"/>
      <c r="G41" s="266"/>
      <c r="H41" s="267"/>
    </row>
    <row r="42" spans="1:10" x14ac:dyDescent="0.55000000000000004">
      <c r="A42" s="105"/>
      <c r="B42" s="416"/>
      <c r="C42" s="416"/>
      <c r="D42" s="263"/>
      <c r="E42" s="263"/>
      <c r="F42" s="263"/>
      <c r="G42" s="266"/>
      <c r="H42" s="267"/>
    </row>
    <row r="43" spans="1:10" x14ac:dyDescent="0.55000000000000004">
      <c r="A43" s="105"/>
      <c r="B43" s="416"/>
      <c r="C43" s="416"/>
      <c r="D43" s="263"/>
      <c r="E43" s="263"/>
      <c r="F43" s="263"/>
      <c r="G43" s="266"/>
      <c r="H43" s="267"/>
    </row>
    <row r="44" spans="1:10" x14ac:dyDescent="0.55000000000000004">
      <c r="A44" s="105"/>
      <c r="B44" s="416"/>
      <c r="C44" s="416"/>
      <c r="D44" s="263"/>
      <c r="E44" s="263"/>
      <c r="F44" s="263"/>
      <c r="G44" s="266"/>
      <c r="H44" s="267"/>
    </row>
    <row r="45" spans="1:10" x14ac:dyDescent="0.55000000000000004">
      <c r="A45" s="105"/>
      <c r="B45" s="416"/>
      <c r="C45" s="416"/>
      <c r="D45" s="263"/>
      <c r="E45" s="263"/>
      <c r="F45" s="263"/>
      <c r="G45" s="266"/>
      <c r="H45" s="267"/>
    </row>
    <row r="46" spans="1:10" x14ac:dyDescent="0.55000000000000004">
      <c r="A46" s="105"/>
      <c r="B46" s="416"/>
      <c r="C46" s="416"/>
      <c r="D46" s="263"/>
      <c r="E46" s="263"/>
      <c r="F46" s="263"/>
      <c r="G46" s="266"/>
      <c r="H46" s="267"/>
    </row>
    <row r="47" spans="1:10" x14ac:dyDescent="0.55000000000000004">
      <c r="A47" s="105"/>
      <c r="B47" s="416"/>
      <c r="C47" s="416"/>
      <c r="D47" s="263"/>
      <c r="E47" s="263"/>
      <c r="F47" s="263"/>
      <c r="G47" s="266"/>
      <c r="H47" s="267"/>
    </row>
    <row r="48" spans="1:10" x14ac:dyDescent="0.55000000000000004">
      <c r="A48" s="105"/>
      <c r="B48" s="416"/>
      <c r="C48" s="416"/>
      <c r="D48" s="263"/>
      <c r="E48" s="263"/>
      <c r="F48" s="263"/>
      <c r="G48" s="266"/>
      <c r="H48" s="267"/>
    </row>
    <row r="49" spans="1:8" x14ac:dyDescent="0.55000000000000004">
      <c r="A49" s="105"/>
      <c r="B49" s="448" t="s">
        <v>288</v>
      </c>
      <c r="C49" s="448"/>
      <c r="D49" s="263"/>
      <c r="E49" s="263"/>
      <c r="F49" s="263"/>
      <c r="G49" s="266"/>
      <c r="H49" s="267"/>
    </row>
    <row r="50" spans="1:8" x14ac:dyDescent="0.55000000000000004">
      <c r="A50" s="105"/>
      <c r="B50" s="416"/>
      <c r="C50" s="416"/>
      <c r="D50" s="263"/>
      <c r="E50" s="263"/>
      <c r="F50" s="263"/>
      <c r="G50" s="266"/>
      <c r="H50" s="267"/>
    </row>
    <row r="51" spans="1:8" ht="22" customHeight="1" x14ac:dyDescent="0.55000000000000004">
      <c r="A51" s="105"/>
      <c r="B51" s="87" t="s">
        <v>355</v>
      </c>
      <c r="C51" s="112"/>
      <c r="D51" s="139"/>
      <c r="E51" s="139"/>
      <c r="F51" s="139"/>
      <c r="G51" s="140"/>
      <c r="H51" s="141"/>
    </row>
    <row r="52" spans="1:8" x14ac:dyDescent="0.55000000000000004">
      <c r="A52" s="105"/>
      <c r="B52" s="416"/>
      <c r="C52" s="416"/>
      <c r="D52" s="263"/>
      <c r="E52" s="263"/>
      <c r="F52" s="263"/>
      <c r="G52" s="266"/>
      <c r="H52" s="267"/>
    </row>
    <row r="53" spans="1:8" x14ac:dyDescent="0.55000000000000004">
      <c r="A53" s="105"/>
      <c r="B53" s="416"/>
      <c r="C53" s="416"/>
      <c r="D53" s="263"/>
      <c r="E53" s="263"/>
      <c r="F53" s="263"/>
      <c r="G53" s="266"/>
      <c r="H53" s="267"/>
    </row>
    <row r="54" spans="1:8" x14ac:dyDescent="0.55000000000000004">
      <c r="A54" s="105"/>
      <c r="B54" s="416"/>
      <c r="C54" s="416"/>
      <c r="D54" s="263"/>
      <c r="E54" s="263"/>
      <c r="F54" s="263"/>
      <c r="G54" s="266"/>
      <c r="H54" s="267"/>
    </row>
    <row r="55" spans="1:8" x14ac:dyDescent="0.55000000000000004">
      <c r="A55" s="105"/>
      <c r="B55" s="416"/>
      <c r="C55" s="416"/>
      <c r="D55" s="263"/>
      <c r="E55" s="263"/>
      <c r="F55" s="263"/>
      <c r="G55" s="266"/>
      <c r="H55" s="267"/>
    </row>
    <row r="56" spans="1:8" x14ac:dyDescent="0.55000000000000004">
      <c r="A56" s="105"/>
      <c r="B56" s="416"/>
      <c r="C56" s="416"/>
      <c r="D56" s="263"/>
      <c r="E56" s="263"/>
      <c r="F56" s="263"/>
      <c r="G56" s="266"/>
      <c r="H56" s="267"/>
    </row>
    <row r="57" spans="1:8" x14ac:dyDescent="0.55000000000000004">
      <c r="A57" s="105"/>
      <c r="B57" s="416"/>
      <c r="C57" s="416"/>
      <c r="D57" s="263"/>
      <c r="E57" s="263"/>
      <c r="F57" s="263"/>
      <c r="G57" s="266"/>
      <c r="H57" s="267"/>
    </row>
    <row r="58" spans="1:8" x14ac:dyDescent="0.55000000000000004">
      <c r="A58" s="105"/>
      <c r="B58" s="416"/>
      <c r="C58" s="416"/>
      <c r="D58" s="263"/>
      <c r="E58" s="263"/>
      <c r="F58" s="263"/>
      <c r="G58" s="266"/>
      <c r="H58" s="267"/>
    </row>
    <row r="59" spans="1:8" x14ac:dyDescent="0.55000000000000004">
      <c r="A59" s="105"/>
      <c r="B59" s="416"/>
      <c r="C59" s="416"/>
      <c r="D59" s="263"/>
      <c r="E59" s="263"/>
      <c r="F59" s="263"/>
      <c r="G59" s="266"/>
      <c r="H59" s="267"/>
    </row>
    <row r="60" spans="1:8" x14ac:dyDescent="0.55000000000000004">
      <c r="A60" s="105"/>
      <c r="B60" s="416"/>
      <c r="C60" s="416"/>
      <c r="D60" s="263"/>
      <c r="E60" s="263"/>
      <c r="F60" s="263"/>
      <c r="G60" s="266"/>
      <c r="H60" s="267"/>
    </row>
    <row r="61" spans="1:8" x14ac:dyDescent="0.55000000000000004">
      <c r="A61" s="105"/>
      <c r="B61" s="416"/>
      <c r="C61" s="416"/>
      <c r="D61" s="263"/>
      <c r="E61" s="263"/>
      <c r="F61" s="263"/>
      <c r="G61" s="266"/>
      <c r="H61" s="267"/>
    </row>
    <row r="62" spans="1:8" x14ac:dyDescent="0.55000000000000004">
      <c r="A62" s="105"/>
      <c r="B62" s="448" t="s">
        <v>288</v>
      </c>
      <c r="C62" s="448"/>
      <c r="D62" s="263"/>
      <c r="E62" s="263"/>
      <c r="F62" s="263"/>
      <c r="G62" s="266"/>
      <c r="H62" s="267"/>
    </row>
    <row r="63" spans="1:8" x14ac:dyDescent="0.55000000000000004">
      <c r="A63" s="105"/>
      <c r="B63" s="416"/>
      <c r="C63" s="416"/>
      <c r="D63" s="263"/>
      <c r="E63" s="263"/>
      <c r="F63" s="263"/>
      <c r="G63" s="266"/>
      <c r="H63" s="267"/>
    </row>
    <row r="64" spans="1:8" x14ac:dyDescent="0.55000000000000004">
      <c r="A64" s="105"/>
      <c r="B64" s="142"/>
      <c r="C64" s="119"/>
      <c r="D64" s="144">
        <f>SUM(D39:D63)</f>
        <v>0</v>
      </c>
      <c r="E64" s="144">
        <f>SUM(E39:E63)</f>
        <v>0</v>
      </c>
      <c r="F64" s="144">
        <f>SUM(F39:F63)</f>
        <v>0</v>
      </c>
      <c r="G64" s="144">
        <f>SUM(G39:G63)</f>
        <v>0</v>
      </c>
      <c r="H64" s="201">
        <f>SUM(H39:H63)</f>
        <v>0</v>
      </c>
    </row>
    <row r="65" spans="1:8" x14ac:dyDescent="0.55000000000000004">
      <c r="A65" s="73" t="s">
        <v>301</v>
      </c>
      <c r="B65" s="49" t="s">
        <v>356</v>
      </c>
      <c r="C65" s="119"/>
      <c r="D65" s="146"/>
      <c r="E65" s="146"/>
      <c r="F65" s="146"/>
      <c r="G65" s="140"/>
      <c r="H65" s="141"/>
    </row>
    <row r="66" spans="1:8" x14ac:dyDescent="0.55000000000000004">
      <c r="A66" s="105"/>
      <c r="C66" s="43" t="s">
        <v>357</v>
      </c>
      <c r="D66" s="144">
        <f>D64</f>
        <v>0</v>
      </c>
      <c r="E66" s="144">
        <f t="shared" ref="E66:H66" si="0">E64</f>
        <v>0</v>
      </c>
      <c r="F66" s="144">
        <f t="shared" si="0"/>
        <v>0</v>
      </c>
      <c r="G66" s="144">
        <f t="shared" si="0"/>
        <v>0</v>
      </c>
      <c r="H66" s="201">
        <f t="shared" si="0"/>
        <v>0</v>
      </c>
    </row>
    <row r="67" spans="1:8" x14ac:dyDescent="0.55000000000000004">
      <c r="A67" s="105"/>
      <c r="C67" s="43" t="s">
        <v>358</v>
      </c>
      <c r="E67" s="301" t="e">
        <f>E64/D64</f>
        <v>#DIV/0!</v>
      </c>
      <c r="F67" s="301" t="e">
        <f>F64/D64</f>
        <v>#DIV/0!</v>
      </c>
      <c r="G67" s="301" t="e">
        <f>G64/D64</f>
        <v>#DIV/0!</v>
      </c>
      <c r="H67" s="302" t="e">
        <f>H64/D64</f>
        <v>#DIV/0!</v>
      </c>
    </row>
    <row r="68" spans="1:8" x14ac:dyDescent="0.55000000000000004">
      <c r="A68" s="105"/>
      <c r="C68" s="43" t="s">
        <v>359</v>
      </c>
      <c r="E68" s="91" t="e">
        <f>IF(E67&gt;=(2/3),"Yes","No")</f>
        <v>#DIV/0!</v>
      </c>
      <c r="F68" s="91" t="e">
        <f>IF(F67&gt;=(2/3),"Yes","No")</f>
        <v>#DIV/0!</v>
      </c>
      <c r="G68" s="91" t="e">
        <f>IF(G67&gt;=(2/3),"Yes","No")</f>
        <v>#DIV/0!</v>
      </c>
      <c r="H68" s="150" t="e">
        <f>IF(H67&gt;=(2/3),"Yes","No")</f>
        <v>#DIV/0!</v>
      </c>
    </row>
    <row r="69" spans="1:8" x14ac:dyDescent="0.55000000000000004">
      <c r="A69" s="105"/>
      <c r="E69" s="153" t="e">
        <f>IF(E68="No", "Note A", "Note B")</f>
        <v>#DIV/0!</v>
      </c>
      <c r="F69" s="153" t="e">
        <f>IF(F68="No", "Note A", "Note B")</f>
        <v>#DIV/0!</v>
      </c>
      <c r="G69" s="153" t="e">
        <f>IF(G68="No", "Note A", "Note B")</f>
        <v>#DIV/0!</v>
      </c>
      <c r="H69" s="183" t="e">
        <f>IF(H68="No", "Note A", "Note B")</f>
        <v>#DIV/0!</v>
      </c>
    </row>
    <row r="70" spans="1:8" x14ac:dyDescent="0.55000000000000004">
      <c r="A70" s="105"/>
      <c r="E70" s="153"/>
      <c r="F70" s="153"/>
      <c r="G70" s="153"/>
      <c r="H70" s="183"/>
    </row>
    <row r="71" spans="1:8" ht="15" customHeight="1" x14ac:dyDescent="0.55000000000000004">
      <c r="A71" s="105"/>
      <c r="B71" s="154" t="s">
        <v>363</v>
      </c>
      <c r="C71" s="142" t="s">
        <v>444</v>
      </c>
      <c r="D71" s="142"/>
      <c r="E71" s="142"/>
      <c r="F71" s="142"/>
      <c r="G71" s="142"/>
      <c r="H71" s="155"/>
    </row>
    <row r="72" spans="1:8" ht="15" customHeight="1" x14ac:dyDescent="0.55000000000000004">
      <c r="A72" s="105"/>
      <c r="B72" s="154" t="s">
        <v>365</v>
      </c>
      <c r="C72" s="142" t="s">
        <v>445</v>
      </c>
      <c r="D72" s="142"/>
      <c r="E72" s="142"/>
      <c r="F72" s="142"/>
      <c r="G72" s="142"/>
      <c r="H72" s="155"/>
    </row>
    <row r="73" spans="1:8" x14ac:dyDescent="0.55000000000000004">
      <c r="A73" s="105"/>
      <c r="B73" s="156"/>
      <c r="C73" s="142"/>
      <c r="D73" s="142"/>
      <c r="E73" s="142"/>
      <c r="F73" s="142"/>
      <c r="G73" s="142"/>
      <c r="H73" s="155"/>
    </row>
    <row r="74" spans="1:8" x14ac:dyDescent="0.55000000000000004">
      <c r="A74" s="73" t="s">
        <v>304</v>
      </c>
      <c r="B74" s="49" t="s">
        <v>367</v>
      </c>
      <c r="E74" s="91"/>
      <c r="F74" s="91"/>
      <c r="G74" s="91"/>
      <c r="H74" s="150"/>
    </row>
    <row r="75" spans="1:8" x14ac:dyDescent="0.55000000000000004">
      <c r="A75" s="105"/>
      <c r="B75" s="431" t="s">
        <v>446</v>
      </c>
      <c r="C75" s="431"/>
      <c r="D75" s="431"/>
      <c r="E75" s="431"/>
      <c r="F75" s="431"/>
      <c r="G75" s="431"/>
      <c r="H75" s="432"/>
    </row>
    <row r="76" spans="1:8" x14ac:dyDescent="0.55000000000000004">
      <c r="A76" s="73"/>
      <c r="B76" s="431"/>
      <c r="C76" s="431"/>
      <c r="D76" s="431"/>
      <c r="E76" s="431"/>
      <c r="F76" s="431"/>
      <c r="G76" s="431"/>
      <c r="H76" s="432"/>
    </row>
    <row r="77" spans="1:8" x14ac:dyDescent="0.55000000000000004">
      <c r="A77" s="73"/>
      <c r="E77" s="91"/>
      <c r="F77" s="91"/>
      <c r="G77" s="91"/>
      <c r="H77" s="150"/>
    </row>
    <row r="78" spans="1:8" x14ac:dyDescent="0.55000000000000004">
      <c r="A78" s="73"/>
      <c r="B78" s="431" t="s">
        <v>447</v>
      </c>
      <c r="C78" s="431"/>
      <c r="D78" s="431"/>
      <c r="E78" s="431"/>
      <c r="F78" s="431"/>
      <c r="G78" s="431"/>
      <c r="H78" s="432"/>
    </row>
    <row r="79" spans="1:8" x14ac:dyDescent="0.55000000000000004">
      <c r="A79" s="73"/>
      <c r="B79" s="431"/>
      <c r="C79" s="431"/>
      <c r="D79" s="431"/>
      <c r="E79" s="431"/>
      <c r="F79" s="431"/>
      <c r="G79" s="431"/>
      <c r="H79" s="432"/>
    </row>
    <row r="80" spans="1:8" x14ac:dyDescent="0.55000000000000004">
      <c r="A80" s="73"/>
      <c r="B80" s="431"/>
      <c r="C80" s="431"/>
      <c r="D80" s="431"/>
      <c r="E80" s="431"/>
      <c r="F80" s="431"/>
      <c r="G80" s="431"/>
      <c r="H80" s="432"/>
    </row>
    <row r="81" spans="1:8" x14ac:dyDescent="0.55000000000000004">
      <c r="A81" s="73"/>
      <c r="B81" s="431"/>
      <c r="C81" s="431"/>
      <c r="D81" s="431"/>
      <c r="E81" s="431"/>
      <c r="F81" s="431"/>
      <c r="G81" s="431"/>
      <c r="H81" s="432"/>
    </row>
    <row r="82" spans="1:8" x14ac:dyDescent="0.55000000000000004">
      <c r="A82" s="73"/>
      <c r="E82" s="91"/>
      <c r="F82" s="91"/>
      <c r="G82" s="91"/>
      <c r="H82" s="150"/>
    </row>
    <row r="83" spans="1:8" x14ac:dyDescent="0.55000000000000004">
      <c r="A83" s="73"/>
      <c r="B83" s="49" t="s">
        <v>275</v>
      </c>
      <c r="D83" s="462"/>
      <c r="E83" s="462"/>
      <c r="F83" s="462"/>
      <c r="G83" s="462"/>
      <c r="H83" s="463"/>
    </row>
    <row r="84" spans="1:8" x14ac:dyDescent="0.55000000000000004">
      <c r="A84" s="73"/>
      <c r="C84" s="77"/>
      <c r="D84" s="77"/>
      <c r="E84" s="77"/>
      <c r="F84" s="77"/>
      <c r="G84" s="77"/>
      <c r="H84" s="78"/>
    </row>
    <row r="85" spans="1:8" x14ac:dyDescent="0.55000000000000004">
      <c r="A85" s="73"/>
      <c r="D85" s="77"/>
      <c r="E85" s="157"/>
      <c r="F85" s="157"/>
      <c r="G85" s="157"/>
      <c r="H85" s="158"/>
    </row>
    <row r="86" spans="1:8" x14ac:dyDescent="0.55000000000000004">
      <c r="A86" s="73"/>
      <c r="D86" s="77" t="s">
        <v>448</v>
      </c>
      <c r="E86" s="157" t="s">
        <v>371</v>
      </c>
      <c r="F86" s="157" t="s">
        <v>372</v>
      </c>
      <c r="G86" s="157"/>
      <c r="H86" s="158"/>
    </row>
    <row r="87" spans="1:8" x14ac:dyDescent="0.55000000000000004">
      <c r="A87" s="73"/>
      <c r="B87" s="159" t="s">
        <v>449</v>
      </c>
      <c r="C87" s="83"/>
      <c r="D87" s="160" t="s">
        <v>374</v>
      </c>
      <c r="E87" s="161" t="s">
        <v>375</v>
      </c>
      <c r="F87" s="161" t="s">
        <v>376</v>
      </c>
      <c r="G87" s="202" t="s">
        <v>377</v>
      </c>
      <c r="H87" s="203"/>
    </row>
    <row r="88" spans="1:8" x14ac:dyDescent="0.55000000000000004">
      <c r="A88" s="73"/>
      <c r="B88" s="43" t="s">
        <v>450</v>
      </c>
      <c r="E88" s="91"/>
      <c r="G88" s="91"/>
      <c r="H88" s="150"/>
    </row>
    <row r="89" spans="1:8" x14ac:dyDescent="0.55000000000000004">
      <c r="A89" s="73"/>
      <c r="C89" s="162" t="e">
        <f>IF(E68="Yes", "Complete Analysis", "N/A - Do Not Complete")</f>
        <v>#DIV/0!</v>
      </c>
      <c r="D89" s="286"/>
      <c r="E89" s="263"/>
      <c r="F89" s="90" t="e">
        <f>E89/E95</f>
        <v>#DIV/0!</v>
      </c>
      <c r="G89" s="440"/>
      <c r="H89" s="441"/>
    </row>
    <row r="90" spans="1:8" x14ac:dyDescent="0.55000000000000004">
      <c r="A90" s="73"/>
      <c r="D90" s="286"/>
      <c r="E90" s="263"/>
      <c r="F90" s="90" t="e">
        <f>E90/E95</f>
        <v>#DIV/0!</v>
      </c>
      <c r="G90" s="440"/>
      <c r="H90" s="441"/>
    </row>
    <row r="91" spans="1:8" x14ac:dyDescent="0.55000000000000004">
      <c r="A91" s="73"/>
      <c r="D91" s="286"/>
      <c r="E91" s="263"/>
      <c r="F91" s="90" t="e">
        <f>E91/E95</f>
        <v>#DIV/0!</v>
      </c>
      <c r="G91" s="440"/>
      <c r="H91" s="441"/>
    </row>
    <row r="92" spans="1:8" x14ac:dyDescent="0.55000000000000004">
      <c r="A92" s="73"/>
      <c r="D92" s="286"/>
      <c r="E92" s="263"/>
      <c r="F92" s="90" t="e">
        <f>E92/E95</f>
        <v>#DIV/0!</v>
      </c>
      <c r="G92" s="440"/>
      <c r="H92" s="441"/>
    </row>
    <row r="93" spans="1:8" x14ac:dyDescent="0.55000000000000004">
      <c r="A93" s="73"/>
      <c r="D93" s="286"/>
      <c r="E93" s="263"/>
      <c r="F93" s="90" t="e">
        <f>E93/E95</f>
        <v>#DIV/0!</v>
      </c>
      <c r="G93" s="440"/>
      <c r="H93" s="441"/>
    </row>
    <row r="94" spans="1:8" x14ac:dyDescent="0.55000000000000004">
      <c r="A94" s="73"/>
      <c r="D94" s="287"/>
      <c r="E94" s="269"/>
      <c r="F94" s="90" t="e">
        <f>E94/E95</f>
        <v>#DIV/0!</v>
      </c>
      <c r="G94" s="444"/>
      <c r="H94" s="445"/>
    </row>
    <row r="95" spans="1:8" x14ac:dyDescent="0.55000000000000004">
      <c r="A95" s="73"/>
      <c r="C95" s="163"/>
      <c r="D95" s="163" t="s">
        <v>451</v>
      </c>
      <c r="E95" s="164">
        <f>SUM(E89:E94)</f>
        <v>0</v>
      </c>
      <c r="F95" s="91"/>
      <c r="G95" s="165" t="s">
        <v>380</v>
      </c>
      <c r="H95" s="291"/>
    </row>
    <row r="96" spans="1:8" x14ac:dyDescent="0.55000000000000004">
      <c r="A96" s="73"/>
      <c r="E96" s="91"/>
      <c r="F96" s="91"/>
      <c r="G96" s="91"/>
      <c r="H96" s="150"/>
    </row>
    <row r="97" spans="1:8" x14ac:dyDescent="0.55000000000000004">
      <c r="A97" s="73"/>
      <c r="B97" s="43" t="s">
        <v>452</v>
      </c>
      <c r="E97" s="91"/>
      <c r="F97" s="91"/>
      <c r="G97" s="91"/>
      <c r="H97" s="150"/>
    </row>
    <row r="98" spans="1:8" x14ac:dyDescent="0.55000000000000004">
      <c r="A98" s="73"/>
      <c r="C98" s="162" t="e">
        <f>IF(F68="Yes", "Complete Analysis", "N/A - Do Not Complete")</f>
        <v>#DIV/0!</v>
      </c>
      <c r="D98" s="286"/>
      <c r="E98" s="263"/>
      <c r="F98" s="90" t="e">
        <f>E98/E104</f>
        <v>#DIV/0!</v>
      </c>
      <c r="G98" s="440"/>
      <c r="H98" s="441"/>
    </row>
    <row r="99" spans="1:8" x14ac:dyDescent="0.55000000000000004">
      <c r="A99" s="73"/>
      <c r="D99" s="286"/>
      <c r="E99" s="263"/>
      <c r="F99" s="90" t="e">
        <f>E99/E104</f>
        <v>#DIV/0!</v>
      </c>
      <c r="G99" s="440"/>
      <c r="H99" s="441"/>
    </row>
    <row r="100" spans="1:8" x14ac:dyDescent="0.55000000000000004">
      <c r="A100" s="73"/>
      <c r="D100" s="286"/>
      <c r="E100" s="263"/>
      <c r="F100" s="90" t="e">
        <f>E100/E104</f>
        <v>#DIV/0!</v>
      </c>
      <c r="G100" s="440"/>
      <c r="H100" s="441"/>
    </row>
    <row r="101" spans="1:8" x14ac:dyDescent="0.55000000000000004">
      <c r="A101" s="73"/>
      <c r="D101" s="286"/>
      <c r="E101" s="263"/>
      <c r="F101" s="90" t="e">
        <f>E101/E104</f>
        <v>#DIV/0!</v>
      </c>
      <c r="G101" s="440"/>
      <c r="H101" s="441"/>
    </row>
    <row r="102" spans="1:8" x14ac:dyDescent="0.55000000000000004">
      <c r="A102" s="73"/>
      <c r="D102" s="286"/>
      <c r="E102" s="263"/>
      <c r="F102" s="90" t="e">
        <f>E102/E104</f>
        <v>#DIV/0!</v>
      </c>
      <c r="G102" s="440"/>
      <c r="H102" s="441"/>
    </row>
    <row r="103" spans="1:8" x14ac:dyDescent="0.55000000000000004">
      <c r="A103" s="73"/>
      <c r="D103" s="287"/>
      <c r="E103" s="269"/>
      <c r="F103" s="90" t="e">
        <f>E103/E104</f>
        <v>#DIV/0!</v>
      </c>
      <c r="G103" s="444"/>
      <c r="H103" s="445"/>
    </row>
    <row r="104" spans="1:8" x14ac:dyDescent="0.55000000000000004">
      <c r="A104" s="73"/>
      <c r="D104" s="163" t="s">
        <v>453</v>
      </c>
      <c r="E104" s="164">
        <f>SUM(E98:E103)</f>
        <v>0</v>
      </c>
      <c r="F104" s="91"/>
      <c r="G104" s="165" t="s">
        <v>380</v>
      </c>
      <c r="H104" s="291"/>
    </row>
    <row r="105" spans="1:8" x14ac:dyDescent="0.55000000000000004">
      <c r="A105" s="73"/>
      <c r="D105" s="163"/>
      <c r="E105" s="204"/>
      <c r="F105" s="91"/>
      <c r="G105" s="165"/>
      <c r="H105" s="205"/>
    </row>
    <row r="106" spans="1:8" x14ac:dyDescent="0.55000000000000004">
      <c r="A106" s="105"/>
      <c r="B106" s="43" t="s">
        <v>454</v>
      </c>
      <c r="E106" s="91"/>
      <c r="F106" s="91"/>
      <c r="G106" s="91"/>
      <c r="H106" s="150"/>
    </row>
    <row r="107" spans="1:8" x14ac:dyDescent="0.55000000000000004">
      <c r="A107" s="105"/>
      <c r="C107" s="162" t="e">
        <f>IF(G68="Yes", "Complete Analysis", "N/A - Do Not Complete")</f>
        <v>#DIV/0!</v>
      </c>
      <c r="D107" s="286"/>
      <c r="E107" s="263"/>
      <c r="F107" s="90" t="e">
        <f>E107/E113</f>
        <v>#DIV/0!</v>
      </c>
      <c r="G107" s="440"/>
      <c r="H107" s="441"/>
    </row>
    <row r="108" spans="1:8" x14ac:dyDescent="0.55000000000000004">
      <c r="A108" s="105"/>
      <c r="D108" s="286"/>
      <c r="E108" s="263"/>
      <c r="F108" s="90" t="e">
        <f>E108/E113</f>
        <v>#DIV/0!</v>
      </c>
      <c r="G108" s="440"/>
      <c r="H108" s="441"/>
    </row>
    <row r="109" spans="1:8" x14ac:dyDescent="0.55000000000000004">
      <c r="A109" s="105"/>
      <c r="D109" s="286"/>
      <c r="E109" s="263"/>
      <c r="F109" s="90" t="e">
        <f>E109/E113</f>
        <v>#DIV/0!</v>
      </c>
      <c r="G109" s="440"/>
      <c r="H109" s="441"/>
    </row>
    <row r="110" spans="1:8" x14ac:dyDescent="0.55000000000000004">
      <c r="A110" s="105"/>
      <c r="D110" s="286"/>
      <c r="E110" s="263"/>
      <c r="F110" s="90" t="e">
        <f>E110/E113</f>
        <v>#DIV/0!</v>
      </c>
      <c r="G110" s="440"/>
      <c r="H110" s="441"/>
    </row>
    <row r="111" spans="1:8" x14ac:dyDescent="0.55000000000000004">
      <c r="A111" s="105"/>
      <c r="D111" s="286"/>
      <c r="E111" s="263"/>
      <c r="F111" s="90" t="e">
        <f>E111/E113</f>
        <v>#DIV/0!</v>
      </c>
      <c r="G111" s="440"/>
      <c r="H111" s="441"/>
    </row>
    <row r="112" spans="1:8" x14ac:dyDescent="0.55000000000000004">
      <c r="A112" s="105"/>
      <c r="D112" s="287"/>
      <c r="E112" s="269"/>
      <c r="F112" s="90" t="e">
        <f>E112/E113</f>
        <v>#DIV/0!</v>
      </c>
      <c r="G112" s="444"/>
      <c r="H112" s="445"/>
    </row>
    <row r="113" spans="1:8" x14ac:dyDescent="0.55000000000000004">
      <c r="A113" s="105"/>
      <c r="D113" s="163" t="s">
        <v>455</v>
      </c>
      <c r="E113" s="164">
        <f>SUM(E107:E112)</f>
        <v>0</v>
      </c>
      <c r="F113" s="91"/>
      <c r="G113" s="165" t="s">
        <v>380</v>
      </c>
      <c r="H113" s="291"/>
    </row>
    <row r="114" spans="1:8" x14ac:dyDescent="0.55000000000000004">
      <c r="A114" s="105"/>
      <c r="E114" s="91"/>
      <c r="F114" s="91"/>
      <c r="G114" s="91"/>
      <c r="H114" s="150"/>
    </row>
    <row r="115" spans="1:8" x14ac:dyDescent="0.55000000000000004">
      <c r="A115" s="105"/>
      <c r="B115" s="43" t="s">
        <v>456</v>
      </c>
      <c r="E115" s="91"/>
      <c r="F115" s="91"/>
      <c r="G115" s="91"/>
      <c r="H115" s="150"/>
    </row>
    <row r="116" spans="1:8" x14ac:dyDescent="0.55000000000000004">
      <c r="A116" s="105"/>
      <c r="C116" s="162" t="e">
        <f>IF(H68="Yes", "Complete Analysis", "N/A - Do Not Complete")</f>
        <v>#DIV/0!</v>
      </c>
      <c r="D116" s="286"/>
      <c r="E116" s="263"/>
      <c r="F116" s="90" t="e">
        <f>E116/E122</f>
        <v>#DIV/0!</v>
      </c>
      <c r="G116" s="440"/>
      <c r="H116" s="441"/>
    </row>
    <row r="117" spans="1:8" x14ac:dyDescent="0.55000000000000004">
      <c r="A117" s="105"/>
      <c r="C117" s="162"/>
      <c r="D117" s="286"/>
      <c r="E117" s="263"/>
      <c r="F117" s="90" t="e">
        <f>E117/E122</f>
        <v>#DIV/0!</v>
      </c>
      <c r="G117" s="440"/>
      <c r="H117" s="441"/>
    </row>
    <row r="118" spans="1:8" x14ac:dyDescent="0.55000000000000004">
      <c r="A118" s="105"/>
      <c r="C118" s="162"/>
      <c r="D118" s="286"/>
      <c r="E118" s="263"/>
      <c r="F118" s="90" t="e">
        <f>E118/E122</f>
        <v>#DIV/0!</v>
      </c>
      <c r="G118" s="440"/>
      <c r="H118" s="441"/>
    </row>
    <row r="119" spans="1:8" x14ac:dyDescent="0.55000000000000004">
      <c r="A119" s="105"/>
      <c r="C119" s="162"/>
      <c r="D119" s="286"/>
      <c r="E119" s="263"/>
      <c r="F119" s="90" t="e">
        <f>E119/E122</f>
        <v>#DIV/0!</v>
      </c>
      <c r="G119" s="440"/>
      <c r="H119" s="441"/>
    </row>
    <row r="120" spans="1:8" x14ac:dyDescent="0.55000000000000004">
      <c r="A120" s="105"/>
      <c r="C120" s="162"/>
      <c r="D120" s="286"/>
      <c r="E120" s="263"/>
      <c r="F120" s="90" t="e">
        <f>E120/E122</f>
        <v>#DIV/0!</v>
      </c>
      <c r="G120" s="440"/>
      <c r="H120" s="441"/>
    </row>
    <row r="121" spans="1:8" x14ac:dyDescent="0.55000000000000004">
      <c r="A121" s="105"/>
      <c r="C121" s="162"/>
      <c r="D121" s="287"/>
      <c r="E121" s="269"/>
      <c r="F121" s="90" t="e">
        <f>E121/E122</f>
        <v>#DIV/0!</v>
      </c>
      <c r="G121" s="444"/>
      <c r="H121" s="445"/>
    </row>
    <row r="122" spans="1:8" x14ac:dyDescent="0.55000000000000004">
      <c r="A122" s="105"/>
      <c r="C122" s="162"/>
      <c r="D122" s="163" t="s">
        <v>457</v>
      </c>
      <c r="E122" s="164">
        <f>SUM(E116:E121)</f>
        <v>0</v>
      </c>
      <c r="F122" s="90"/>
      <c r="G122" s="165" t="s">
        <v>380</v>
      </c>
      <c r="H122" s="291"/>
    </row>
    <row r="123" spans="1:8" ht="14.7" thickBot="1" x14ac:dyDescent="0.6">
      <c r="A123" s="120"/>
      <c r="B123" s="95"/>
      <c r="C123" s="168"/>
      <c r="D123" s="169"/>
      <c r="E123" s="169"/>
      <c r="F123" s="170"/>
      <c r="G123" s="96"/>
      <c r="H123" s="171"/>
    </row>
    <row r="124" spans="1:8" ht="14.7" thickBot="1" x14ac:dyDescent="0.6">
      <c r="C124" s="162"/>
      <c r="E124" s="139"/>
      <c r="F124" s="91"/>
      <c r="G124" s="91"/>
      <c r="H124" s="91"/>
    </row>
    <row r="125" spans="1:8" ht="15.9" thickBot="1" x14ac:dyDescent="0.65">
      <c r="A125" s="403" t="s">
        <v>458</v>
      </c>
      <c r="B125" s="404"/>
      <c r="C125" s="404"/>
      <c r="D125" s="404"/>
      <c r="E125" s="404"/>
      <c r="F125" s="404"/>
      <c r="G125" s="404"/>
      <c r="H125" s="405"/>
    </row>
    <row r="126" spans="1:8" ht="15" customHeight="1" x14ac:dyDescent="0.55000000000000004">
      <c r="A126" s="73" t="s">
        <v>309</v>
      </c>
      <c r="B126" s="74" t="s">
        <v>459</v>
      </c>
      <c r="C126" s="74"/>
      <c r="D126" s="74"/>
      <c r="E126" s="74"/>
      <c r="F126" s="74"/>
      <c r="G126" s="74"/>
      <c r="H126" s="206"/>
    </row>
    <row r="127" spans="1:8" x14ac:dyDescent="0.55000000000000004">
      <c r="A127" s="105"/>
      <c r="H127" s="75"/>
    </row>
    <row r="128" spans="1:8" x14ac:dyDescent="0.55000000000000004">
      <c r="A128" s="73"/>
      <c r="B128" s="49" t="s">
        <v>275</v>
      </c>
      <c r="D128" s="417"/>
      <c r="E128" s="417"/>
      <c r="F128" s="417"/>
      <c r="G128" s="417"/>
      <c r="H128" s="418"/>
    </row>
    <row r="129" spans="1:8" x14ac:dyDescent="0.55000000000000004">
      <c r="A129" s="73"/>
      <c r="C129" s="77"/>
      <c r="D129" s="77"/>
      <c r="E129" s="77"/>
      <c r="F129" s="77"/>
      <c r="G129" s="77"/>
      <c r="H129" s="78"/>
    </row>
    <row r="130" spans="1:8" x14ac:dyDescent="0.55000000000000004">
      <c r="A130" s="105"/>
      <c r="E130" s="459" t="s">
        <v>346</v>
      </c>
      <c r="F130" s="460"/>
      <c r="G130" s="460"/>
      <c r="H130" s="461"/>
    </row>
    <row r="131" spans="1:8" x14ac:dyDescent="0.55000000000000004">
      <c r="A131" s="105"/>
      <c r="E131" s="79" t="s">
        <v>311</v>
      </c>
      <c r="F131" s="79" t="s">
        <v>311</v>
      </c>
      <c r="G131" s="79" t="s">
        <v>311</v>
      </c>
      <c r="H131" s="80" t="s">
        <v>311</v>
      </c>
    </row>
    <row r="132" spans="1:8" x14ac:dyDescent="0.55000000000000004">
      <c r="A132" s="105"/>
      <c r="E132" s="79" t="s">
        <v>436</v>
      </c>
      <c r="F132" s="79" t="s">
        <v>437</v>
      </c>
      <c r="G132" s="79" t="s">
        <v>438</v>
      </c>
      <c r="H132" s="80" t="s">
        <v>439</v>
      </c>
    </row>
    <row r="133" spans="1:8" x14ac:dyDescent="0.55000000000000004">
      <c r="A133" s="105"/>
      <c r="B133" s="81" t="s">
        <v>391</v>
      </c>
      <c r="C133" s="82"/>
      <c r="D133" s="83"/>
      <c r="E133" s="82" t="s">
        <v>440</v>
      </c>
      <c r="F133" s="82" t="s">
        <v>441</v>
      </c>
      <c r="G133" s="82" t="s">
        <v>442</v>
      </c>
      <c r="H133" s="134" t="s">
        <v>443</v>
      </c>
    </row>
    <row r="134" spans="1:8" ht="22" customHeight="1" x14ac:dyDescent="0.55000000000000004">
      <c r="A134" s="105"/>
      <c r="B134" s="87" t="s">
        <v>354</v>
      </c>
      <c r="C134" s="79"/>
      <c r="D134" s="79"/>
      <c r="E134" s="79"/>
      <c r="F134" s="79"/>
      <c r="G134" s="79"/>
      <c r="H134" s="80"/>
    </row>
    <row r="135" spans="1:8" ht="15" customHeight="1" x14ac:dyDescent="0.55000000000000004">
      <c r="A135" s="105"/>
      <c r="B135" s="464"/>
      <c r="C135" s="464"/>
      <c r="D135" s="464"/>
      <c r="E135" s="268"/>
      <c r="F135" s="268"/>
      <c r="G135" s="283"/>
      <c r="H135" s="284"/>
    </row>
    <row r="136" spans="1:8" x14ac:dyDescent="0.55000000000000004">
      <c r="A136" s="105"/>
      <c r="B136" s="424"/>
      <c r="C136" s="439"/>
      <c r="D136" s="425"/>
      <c r="E136" s="268"/>
      <c r="F136" s="268"/>
      <c r="G136" s="283"/>
      <c r="H136" s="284"/>
    </row>
    <row r="137" spans="1:8" x14ac:dyDescent="0.55000000000000004">
      <c r="A137" s="105"/>
      <c r="B137" s="424"/>
      <c r="C137" s="439"/>
      <c r="D137" s="425"/>
      <c r="E137" s="268"/>
      <c r="F137" s="268"/>
      <c r="G137" s="283"/>
      <c r="H137" s="284"/>
    </row>
    <row r="138" spans="1:8" x14ac:dyDescent="0.55000000000000004">
      <c r="A138" s="105"/>
      <c r="B138" s="424"/>
      <c r="C138" s="439"/>
      <c r="D138" s="425"/>
      <c r="E138" s="268"/>
      <c r="F138" s="268"/>
      <c r="G138" s="283"/>
      <c r="H138" s="284"/>
    </row>
    <row r="139" spans="1:8" x14ac:dyDescent="0.55000000000000004">
      <c r="A139" s="105"/>
      <c r="B139" s="424"/>
      <c r="C139" s="439"/>
      <c r="D139" s="425"/>
      <c r="E139" s="268"/>
      <c r="F139" s="268"/>
      <c r="G139" s="283"/>
      <c r="H139" s="284"/>
    </row>
    <row r="140" spans="1:8" x14ac:dyDescent="0.55000000000000004">
      <c r="A140" s="105"/>
      <c r="B140" s="424"/>
      <c r="C140" s="439"/>
      <c r="D140" s="425"/>
      <c r="E140" s="268"/>
      <c r="F140" s="268"/>
      <c r="G140" s="283"/>
      <c r="H140" s="284"/>
    </row>
    <row r="141" spans="1:8" x14ac:dyDescent="0.55000000000000004">
      <c r="A141" s="105"/>
      <c r="B141" s="424"/>
      <c r="C141" s="439"/>
      <c r="D141" s="425"/>
      <c r="E141" s="268"/>
      <c r="F141" s="268"/>
      <c r="G141" s="283"/>
      <c r="H141" s="284"/>
    </row>
    <row r="142" spans="1:8" x14ac:dyDescent="0.55000000000000004">
      <c r="A142" s="105"/>
      <c r="B142" s="424"/>
      <c r="C142" s="439"/>
      <c r="D142" s="425"/>
      <c r="E142" s="268"/>
      <c r="F142" s="268"/>
      <c r="G142" s="283"/>
      <c r="H142" s="284"/>
    </row>
    <row r="143" spans="1:8" x14ac:dyDescent="0.55000000000000004">
      <c r="A143" s="105"/>
      <c r="B143" s="424"/>
      <c r="C143" s="439"/>
      <c r="D143" s="425"/>
      <c r="E143" s="268"/>
      <c r="F143" s="268"/>
      <c r="G143" s="283"/>
      <c r="H143" s="284"/>
    </row>
    <row r="144" spans="1:8" x14ac:dyDescent="0.55000000000000004">
      <c r="A144" s="105"/>
      <c r="B144" s="424"/>
      <c r="C144" s="439"/>
      <c r="D144" s="425"/>
      <c r="E144" s="268"/>
      <c r="F144" s="268"/>
      <c r="G144" s="283"/>
      <c r="H144" s="284"/>
    </row>
    <row r="145" spans="1:8" x14ac:dyDescent="0.55000000000000004">
      <c r="A145" s="105"/>
      <c r="B145" s="419" t="s">
        <v>288</v>
      </c>
      <c r="C145" s="420"/>
      <c r="D145" s="421"/>
      <c r="E145" s="268"/>
      <c r="F145" s="268"/>
      <c r="G145" s="283"/>
      <c r="H145" s="284"/>
    </row>
    <row r="146" spans="1:8" x14ac:dyDescent="0.55000000000000004">
      <c r="A146" s="105"/>
      <c r="B146" s="424"/>
      <c r="C146" s="439"/>
      <c r="D146" s="425"/>
      <c r="E146" s="268"/>
      <c r="F146" s="268"/>
      <c r="G146" s="283"/>
      <c r="H146" s="284"/>
    </row>
    <row r="147" spans="1:8" ht="22" customHeight="1" x14ac:dyDescent="0.55000000000000004">
      <c r="A147" s="105"/>
      <c r="B147" s="87" t="s">
        <v>355</v>
      </c>
      <c r="C147" s="112"/>
      <c r="D147" s="139"/>
      <c r="E147" s="139"/>
      <c r="F147" s="139"/>
      <c r="G147" s="140"/>
      <c r="H147" s="141"/>
    </row>
    <row r="148" spans="1:8" ht="15" customHeight="1" x14ac:dyDescent="0.55000000000000004">
      <c r="A148" s="105"/>
      <c r="B148" s="424"/>
      <c r="C148" s="439"/>
      <c r="D148" s="425"/>
      <c r="E148" s="268"/>
      <c r="F148" s="268"/>
      <c r="G148" s="283"/>
      <c r="H148" s="284"/>
    </row>
    <row r="149" spans="1:8" x14ac:dyDescent="0.55000000000000004">
      <c r="A149" s="105"/>
      <c r="B149" s="424"/>
      <c r="C149" s="439"/>
      <c r="D149" s="425"/>
      <c r="E149" s="268"/>
      <c r="F149" s="268"/>
      <c r="G149" s="283"/>
      <c r="H149" s="284"/>
    </row>
    <row r="150" spans="1:8" x14ac:dyDescent="0.55000000000000004">
      <c r="A150" s="105"/>
      <c r="B150" s="424"/>
      <c r="C150" s="439"/>
      <c r="D150" s="425"/>
      <c r="E150" s="268"/>
      <c r="F150" s="268"/>
      <c r="G150" s="283"/>
      <c r="H150" s="284"/>
    </row>
    <row r="151" spans="1:8" x14ac:dyDescent="0.55000000000000004">
      <c r="A151" s="105"/>
      <c r="B151" s="424"/>
      <c r="C151" s="439"/>
      <c r="D151" s="425"/>
      <c r="E151" s="268"/>
      <c r="F151" s="268"/>
      <c r="G151" s="283"/>
      <c r="H151" s="284"/>
    </row>
    <row r="152" spans="1:8" x14ac:dyDescent="0.55000000000000004">
      <c r="A152" s="105"/>
      <c r="B152" s="424"/>
      <c r="C152" s="439"/>
      <c r="D152" s="425"/>
      <c r="E152" s="268"/>
      <c r="F152" s="268"/>
      <c r="G152" s="283"/>
      <c r="H152" s="284"/>
    </row>
    <row r="153" spans="1:8" x14ac:dyDescent="0.55000000000000004">
      <c r="A153" s="105"/>
      <c r="B153" s="424"/>
      <c r="C153" s="439"/>
      <c r="D153" s="425"/>
      <c r="E153" s="268"/>
      <c r="F153" s="268"/>
      <c r="G153" s="283"/>
      <c r="H153" s="284"/>
    </row>
    <row r="154" spans="1:8" x14ac:dyDescent="0.55000000000000004">
      <c r="A154" s="105"/>
      <c r="B154" s="424"/>
      <c r="C154" s="439"/>
      <c r="D154" s="425"/>
      <c r="E154" s="268"/>
      <c r="F154" s="268"/>
      <c r="G154" s="283"/>
      <c r="H154" s="284"/>
    </row>
    <row r="155" spans="1:8" x14ac:dyDescent="0.55000000000000004">
      <c r="A155" s="105"/>
      <c r="B155" s="424"/>
      <c r="C155" s="439"/>
      <c r="D155" s="425"/>
      <c r="E155" s="268"/>
      <c r="F155" s="268"/>
      <c r="G155" s="283"/>
      <c r="H155" s="284"/>
    </row>
    <row r="156" spans="1:8" x14ac:dyDescent="0.55000000000000004">
      <c r="A156" s="105"/>
      <c r="B156" s="424"/>
      <c r="C156" s="439"/>
      <c r="D156" s="425"/>
      <c r="E156" s="268"/>
      <c r="F156" s="268"/>
      <c r="G156" s="283"/>
      <c r="H156" s="284"/>
    </row>
    <row r="157" spans="1:8" x14ac:dyDescent="0.55000000000000004">
      <c r="A157" s="105"/>
      <c r="B157" s="424"/>
      <c r="C157" s="439"/>
      <c r="D157" s="425"/>
      <c r="E157" s="268"/>
      <c r="F157" s="268"/>
      <c r="G157" s="283"/>
      <c r="H157" s="284"/>
    </row>
    <row r="158" spans="1:8" x14ac:dyDescent="0.55000000000000004">
      <c r="A158" s="105"/>
      <c r="B158" s="419" t="s">
        <v>288</v>
      </c>
      <c r="C158" s="420"/>
      <c r="D158" s="421"/>
      <c r="E158" s="268"/>
      <c r="F158" s="268"/>
      <c r="G158" s="283"/>
      <c r="H158" s="284"/>
    </row>
    <row r="159" spans="1:8" x14ac:dyDescent="0.55000000000000004">
      <c r="A159" s="105"/>
      <c r="B159" s="424"/>
      <c r="C159" s="439"/>
      <c r="D159" s="425"/>
      <c r="E159" s="268"/>
      <c r="F159" s="268"/>
      <c r="G159" s="283"/>
      <c r="H159" s="284"/>
    </row>
    <row r="160" spans="1:8" x14ac:dyDescent="0.55000000000000004">
      <c r="A160" s="105"/>
      <c r="B160" s="142"/>
      <c r="C160" s="119"/>
      <c r="D160" s="207"/>
      <c r="E160" s="207"/>
      <c r="F160" s="207"/>
      <c r="G160" s="207"/>
      <c r="H160" s="208"/>
    </row>
    <row r="161" spans="1:8" x14ac:dyDescent="0.55000000000000004">
      <c r="A161" s="73" t="s">
        <v>314</v>
      </c>
      <c r="B161" s="117" t="s">
        <v>315</v>
      </c>
      <c r="C161" s="118"/>
      <c r="D161" s="118"/>
      <c r="E161" s="119"/>
      <c r="F161" s="119"/>
      <c r="G161" s="119"/>
      <c r="H161" s="172"/>
    </row>
    <row r="162" spans="1:8" x14ac:dyDescent="0.55000000000000004">
      <c r="A162" s="105"/>
      <c r="B162" s="414"/>
      <c r="C162" s="414"/>
      <c r="D162" s="414"/>
      <c r="E162" s="414"/>
      <c r="F162" s="414"/>
      <c r="G162" s="414"/>
      <c r="H162" s="415"/>
    </row>
    <row r="163" spans="1:8" x14ac:dyDescent="0.55000000000000004">
      <c r="A163" s="105"/>
      <c r="B163" s="414"/>
      <c r="C163" s="414"/>
      <c r="D163" s="414"/>
      <c r="E163" s="414"/>
      <c r="F163" s="414"/>
      <c r="G163" s="414"/>
      <c r="H163" s="415"/>
    </row>
    <row r="164" spans="1:8" ht="14.7" thickBot="1" x14ac:dyDescent="0.6">
      <c r="A164" s="120"/>
      <c r="B164" s="173"/>
      <c r="C164" s="174"/>
      <c r="D164" s="174"/>
      <c r="E164" s="174"/>
      <c r="F164" s="174"/>
      <c r="G164" s="174"/>
      <c r="H164" s="209"/>
    </row>
    <row r="165" spans="1:8" x14ac:dyDescent="0.55000000000000004">
      <c r="B165" s="137"/>
      <c r="C165" s="119"/>
      <c r="D165" s="119"/>
      <c r="E165" s="119"/>
      <c r="F165" s="119"/>
      <c r="G165" s="119"/>
      <c r="H165" s="119"/>
    </row>
  </sheetData>
  <sheetProtection algorithmName="SHA-512" hashValue="khrAqUBoCnqsQMsASetHf/JNppobSxszTFB9WNczsSVNTBShM0bFuhLxChT46YYk46+pQ0fdJITyWQiSWhMd2w==" saltValue="bTKSqenLr5snuoquIHP4gg==" spinCount="100000" sheet="1" objects="1" scenarios="1" insertRows="0"/>
  <mergeCells count="86">
    <mergeCell ref="B19:H22"/>
    <mergeCell ref="B23:H23"/>
    <mergeCell ref="B24:H24"/>
    <mergeCell ref="B156:D156"/>
    <mergeCell ref="B157:D157"/>
    <mergeCell ref="B153:D153"/>
    <mergeCell ref="B154:D154"/>
    <mergeCell ref="B155:D155"/>
    <mergeCell ref="B150:D150"/>
    <mergeCell ref="G117:H117"/>
    <mergeCell ref="G118:H118"/>
    <mergeCell ref="G119:H119"/>
    <mergeCell ref="G120:H120"/>
    <mergeCell ref="G121:H121"/>
    <mergeCell ref="G111:H111"/>
    <mergeCell ref="G112:H112"/>
    <mergeCell ref="B158:D158"/>
    <mergeCell ref="B159:D159"/>
    <mergeCell ref="B135:D135"/>
    <mergeCell ref="B136:D136"/>
    <mergeCell ref="B137:D137"/>
    <mergeCell ref="B138:D138"/>
    <mergeCell ref="B139:D139"/>
    <mergeCell ref="B140:D140"/>
    <mergeCell ref="B141:D141"/>
    <mergeCell ref="B142:D142"/>
    <mergeCell ref="B143:D143"/>
    <mergeCell ref="B144:D144"/>
    <mergeCell ref="B146:D146"/>
    <mergeCell ref="B145:D145"/>
    <mergeCell ref="B151:D151"/>
    <mergeCell ref="B152:D152"/>
    <mergeCell ref="G116:H116"/>
    <mergeCell ref="B148:D148"/>
    <mergeCell ref="B149:D149"/>
    <mergeCell ref="G103:H103"/>
    <mergeCell ref="G107:H107"/>
    <mergeCell ref="G108:H108"/>
    <mergeCell ref="G109:H109"/>
    <mergeCell ref="G110:H110"/>
    <mergeCell ref="G98:H98"/>
    <mergeCell ref="G99:H99"/>
    <mergeCell ref="G100:H100"/>
    <mergeCell ref="G101:H101"/>
    <mergeCell ref="G102:H102"/>
    <mergeCell ref="G90:H90"/>
    <mergeCell ref="G91:H91"/>
    <mergeCell ref="G92:H92"/>
    <mergeCell ref="G93:H93"/>
    <mergeCell ref="G94:H94"/>
    <mergeCell ref="B60:C60"/>
    <mergeCell ref="B61:C61"/>
    <mergeCell ref="B62:C62"/>
    <mergeCell ref="B63:C63"/>
    <mergeCell ref="G89:H89"/>
    <mergeCell ref="B55:C55"/>
    <mergeCell ref="B56:C56"/>
    <mergeCell ref="B57:C57"/>
    <mergeCell ref="B58:C58"/>
    <mergeCell ref="B59:C59"/>
    <mergeCell ref="B50:C50"/>
    <mergeCell ref="B49:C49"/>
    <mergeCell ref="B52:C52"/>
    <mergeCell ref="B53:C53"/>
    <mergeCell ref="B54:C54"/>
    <mergeCell ref="B44:C44"/>
    <mergeCell ref="B45:C45"/>
    <mergeCell ref="B46:C46"/>
    <mergeCell ref="B47:C47"/>
    <mergeCell ref="B48:C48"/>
    <mergeCell ref="B162:H163"/>
    <mergeCell ref="B28:H29"/>
    <mergeCell ref="A27:H27"/>
    <mergeCell ref="B75:H76"/>
    <mergeCell ref="B78:H81"/>
    <mergeCell ref="A125:H125"/>
    <mergeCell ref="E34:H34"/>
    <mergeCell ref="E130:H130"/>
    <mergeCell ref="D32:H32"/>
    <mergeCell ref="D83:H83"/>
    <mergeCell ref="D128:H128"/>
    <mergeCell ref="B39:C39"/>
    <mergeCell ref="B40:C40"/>
    <mergeCell ref="B41:C41"/>
    <mergeCell ref="B42:C42"/>
    <mergeCell ref="B43:C43"/>
  </mergeCells>
  <conditionalFormatting sqref="A27:H164">
    <cfRule type="expression" dxfId="80" priority="1">
      <formula>AND($F$11="no",$F$13="no",$F$15="no",$F$17="no")</formula>
    </cfRule>
  </conditionalFormatting>
  <conditionalFormatting sqref="E39:E50 E52:E64 E66:E69 B88:H95 E135:E146 E148:E159">
    <cfRule type="expression" dxfId="79" priority="5">
      <formula>$F$11="no"</formula>
    </cfRule>
  </conditionalFormatting>
  <conditionalFormatting sqref="F39:F50 F52:F64 F66:F69 B97:H104 F135:F146 F148:F159">
    <cfRule type="expression" dxfId="78" priority="4">
      <formula>$F$13="no"</formula>
    </cfRule>
  </conditionalFormatting>
  <conditionalFormatting sqref="G39:G50 G52:G64 G66:G69 B106:H113 G135:G146 G148:G159">
    <cfRule type="expression" dxfId="77" priority="3">
      <formula>$F$15="no"</formula>
    </cfRule>
  </conditionalFormatting>
  <conditionalFormatting sqref="H39:H50 H52:H64 H66:H69 B115:H122 H135:H146 H148:H159">
    <cfRule type="expression" dxfId="76" priority="2">
      <formula>$F$17="no"</formula>
    </cfRule>
  </conditionalFormatting>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000-000000000000}">
          <x14:formula1>
            <xm:f>'Yes or No'!$A:$A</xm:f>
          </x14:formula1>
          <xm:sqref>F13 F11 F17 F15</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rgb="FF92D050"/>
  </sheetPr>
  <dimension ref="A1:H165"/>
  <sheetViews>
    <sheetView showGridLines="0" zoomScaleNormal="100" workbookViewId="0">
      <pane ySplit="7" topLeftCell="A8" activePane="bottomLeft" state="frozen"/>
      <selection pane="bottomLeft"/>
    </sheetView>
  </sheetViews>
  <sheetFormatPr defaultColWidth="9.15625" defaultRowHeight="14.4" x14ac:dyDescent="0.55000000000000004"/>
  <cols>
    <col min="1" max="1" width="3" style="43" customWidth="1"/>
    <col min="2" max="2" width="12.578125" style="43" customWidth="1"/>
    <col min="3" max="3" width="46.15625" style="43" customWidth="1"/>
    <col min="4" max="4" width="14.83984375" style="43" customWidth="1"/>
    <col min="5" max="8" width="19.15625" style="43" customWidth="1"/>
    <col min="9" max="16384" width="9.15625" style="43"/>
  </cols>
  <sheetData>
    <row r="1" spans="1:8" ht="18.75" customHeight="1" x14ac:dyDescent="0.7">
      <c r="A1" s="42" t="str">
        <f>'Cover and Instructions'!A1</f>
        <v>Georgia Families MHPAEA Parity</v>
      </c>
      <c r="H1" s="44" t="s">
        <v>59</v>
      </c>
    </row>
    <row r="2" spans="1:8" ht="25.8" x14ac:dyDescent="0.95">
      <c r="A2" s="45" t="s">
        <v>1</v>
      </c>
    </row>
    <row r="3" spans="1:8" ht="20.399999999999999" x14ac:dyDescent="0.75">
      <c r="A3" s="47" t="s">
        <v>460</v>
      </c>
    </row>
    <row r="5" spans="1:8" x14ac:dyDescent="0.55000000000000004">
      <c r="A5" s="49" t="s">
        <v>2</v>
      </c>
      <c r="C5" s="50" t="str">
        <f>'Cover and Instructions'!$D$4</f>
        <v>Amerigroup Community Care</v>
      </c>
      <c r="D5" s="50"/>
      <c r="E5" s="50"/>
      <c r="F5" s="50"/>
      <c r="G5" s="50"/>
      <c r="H5" s="50"/>
    </row>
    <row r="6" spans="1:8" x14ac:dyDescent="0.55000000000000004">
      <c r="A6" s="49" t="s">
        <v>264</v>
      </c>
      <c r="C6" s="50" t="str">
        <f>'Cover and Instructions'!D5</f>
        <v>Title XIX Children</v>
      </c>
      <c r="D6" s="50"/>
      <c r="E6" s="50"/>
      <c r="F6" s="50"/>
      <c r="G6" s="50"/>
      <c r="H6" s="50"/>
    </row>
    <row r="7" spans="1:8" ht="14.7" thickBot="1" x14ac:dyDescent="0.6"/>
    <row r="8" spans="1:8" x14ac:dyDescent="0.55000000000000004">
      <c r="A8" s="52" t="s">
        <v>265</v>
      </c>
      <c r="B8" s="53"/>
      <c r="C8" s="53"/>
      <c r="D8" s="53"/>
      <c r="E8" s="53"/>
      <c r="F8" s="53"/>
      <c r="G8" s="53"/>
      <c r="H8" s="54"/>
    </row>
    <row r="9" spans="1:8" ht="15" customHeight="1" x14ac:dyDescent="0.55000000000000004">
      <c r="A9" s="55" t="s">
        <v>266</v>
      </c>
      <c r="B9" s="56"/>
      <c r="C9" s="56"/>
      <c r="D9" s="56"/>
      <c r="E9" s="56"/>
      <c r="F9" s="56"/>
      <c r="G9" s="56"/>
      <c r="H9" s="57"/>
    </row>
    <row r="10" spans="1:8" x14ac:dyDescent="0.55000000000000004">
      <c r="A10" s="58"/>
      <c r="B10" s="59"/>
      <c r="C10" s="59"/>
      <c r="D10" s="59"/>
      <c r="E10" s="59"/>
      <c r="F10" s="59"/>
      <c r="G10" s="59"/>
      <c r="H10" s="60"/>
    </row>
    <row r="11" spans="1:8" x14ac:dyDescent="0.55000000000000004">
      <c r="A11" s="61" t="s">
        <v>267</v>
      </c>
      <c r="B11" s="62" t="s">
        <v>461</v>
      </c>
      <c r="C11" s="59"/>
      <c r="D11" s="59"/>
      <c r="E11" s="59"/>
      <c r="F11" s="128" t="s">
        <v>155</v>
      </c>
      <c r="G11" s="64" t="str">
        <f>IF(F11="yes","  Complete Section 1 and Section 2","")</f>
        <v/>
      </c>
      <c r="H11" s="60"/>
    </row>
    <row r="12" spans="1:8" ht="6" customHeight="1" x14ac:dyDescent="0.55000000000000004">
      <c r="A12" s="61"/>
      <c r="B12" s="62"/>
      <c r="C12" s="59"/>
      <c r="D12" s="59"/>
      <c r="E12" s="59"/>
      <c r="F12" s="59"/>
      <c r="G12" s="64"/>
      <c r="H12" s="60"/>
    </row>
    <row r="13" spans="1:8" x14ac:dyDescent="0.55000000000000004">
      <c r="A13" s="61" t="s">
        <v>269</v>
      </c>
      <c r="B13" s="62" t="s">
        <v>462</v>
      </c>
      <c r="C13" s="59"/>
      <c r="D13" s="59"/>
      <c r="E13" s="59"/>
      <c r="F13" s="128" t="s">
        <v>155</v>
      </c>
      <c r="G13" s="64" t="str">
        <f>IF(F13="yes","  Complete Section 1 and Section 2","")</f>
        <v/>
      </c>
      <c r="H13" s="60"/>
    </row>
    <row r="14" spans="1:8" ht="6" customHeight="1" x14ac:dyDescent="0.55000000000000004">
      <c r="A14" s="61"/>
      <c r="B14" s="62"/>
      <c r="C14" s="59"/>
      <c r="D14" s="59"/>
      <c r="E14" s="59"/>
      <c r="F14" s="59"/>
      <c r="G14" s="64"/>
      <c r="H14" s="60"/>
    </row>
    <row r="15" spans="1:8" x14ac:dyDescent="0.55000000000000004">
      <c r="A15" s="61" t="s">
        <v>335</v>
      </c>
      <c r="B15" s="62" t="s">
        <v>463</v>
      </c>
      <c r="C15" s="59"/>
      <c r="D15" s="59"/>
      <c r="E15" s="59"/>
      <c r="F15" s="63" t="s">
        <v>155</v>
      </c>
      <c r="G15" s="64" t="str">
        <f>IF(F15="yes","  Complete Section 1 and Section 2","")</f>
        <v/>
      </c>
      <c r="H15" s="60"/>
    </row>
    <row r="16" spans="1:8" ht="6" customHeight="1" x14ac:dyDescent="0.55000000000000004">
      <c r="A16" s="61"/>
      <c r="B16" s="62"/>
      <c r="C16" s="59"/>
      <c r="D16" s="59"/>
      <c r="E16" s="59"/>
      <c r="F16" s="59"/>
      <c r="G16" s="64"/>
      <c r="H16" s="60"/>
    </row>
    <row r="17" spans="1:8" x14ac:dyDescent="0.55000000000000004">
      <c r="A17" s="61" t="s">
        <v>337</v>
      </c>
      <c r="B17" s="62" t="s">
        <v>464</v>
      </c>
      <c r="C17" s="59"/>
      <c r="D17" s="59"/>
      <c r="E17" s="59"/>
      <c r="F17" s="63" t="s">
        <v>155</v>
      </c>
      <c r="G17" s="64" t="str">
        <f>IF(F17="yes","  Complete Section 1 and Section 2","")</f>
        <v/>
      </c>
      <c r="H17" s="60"/>
    </row>
    <row r="18" spans="1:8" ht="6" customHeight="1" x14ac:dyDescent="0.55000000000000004">
      <c r="A18" s="61"/>
      <c r="B18" s="62"/>
      <c r="C18" s="59"/>
      <c r="D18" s="59"/>
      <c r="E18" s="59"/>
      <c r="F18" s="59"/>
      <c r="G18" s="66"/>
      <c r="H18" s="60"/>
    </row>
    <row r="19" spans="1:8" x14ac:dyDescent="0.55000000000000004">
      <c r="A19" s="61" t="s">
        <v>339</v>
      </c>
      <c r="B19" s="465" t="s">
        <v>431</v>
      </c>
      <c r="C19" s="465"/>
      <c r="D19" s="465"/>
      <c r="E19" s="465"/>
      <c r="F19" s="465"/>
      <c r="G19" s="465"/>
      <c r="H19" s="466"/>
    </row>
    <row r="20" spans="1:8" x14ac:dyDescent="0.55000000000000004">
      <c r="A20" s="200"/>
      <c r="B20" s="465"/>
      <c r="C20" s="465"/>
      <c r="D20" s="465"/>
      <c r="E20" s="465"/>
      <c r="F20" s="465"/>
      <c r="G20" s="465"/>
      <c r="H20" s="466"/>
    </row>
    <row r="21" spans="1:8" x14ac:dyDescent="0.55000000000000004">
      <c r="A21" s="200"/>
      <c r="B21" s="465"/>
      <c r="C21" s="465"/>
      <c r="D21" s="465"/>
      <c r="E21" s="465"/>
      <c r="F21" s="465"/>
      <c r="G21" s="465"/>
      <c r="H21" s="466"/>
    </row>
    <row r="22" spans="1:8" x14ac:dyDescent="0.55000000000000004">
      <c r="A22" s="200"/>
      <c r="B22" s="465"/>
      <c r="C22" s="465"/>
      <c r="D22" s="465"/>
      <c r="E22" s="465"/>
      <c r="F22" s="465"/>
      <c r="G22" s="465"/>
      <c r="H22" s="466"/>
    </row>
    <row r="23" spans="1:8" x14ac:dyDescent="0.55000000000000004">
      <c r="A23" s="61"/>
      <c r="B23" s="435"/>
      <c r="C23" s="467"/>
      <c r="D23" s="467"/>
      <c r="E23" s="467"/>
      <c r="F23" s="467"/>
      <c r="G23" s="467"/>
      <c r="H23" s="468"/>
    </row>
    <row r="24" spans="1:8" x14ac:dyDescent="0.55000000000000004">
      <c r="A24" s="61"/>
      <c r="B24" s="469"/>
      <c r="C24" s="469"/>
      <c r="D24" s="469"/>
      <c r="E24" s="469"/>
      <c r="F24" s="469"/>
      <c r="G24" s="469"/>
      <c r="H24" s="470"/>
    </row>
    <row r="25" spans="1:8" ht="14.7" thickBot="1" x14ac:dyDescent="0.6">
      <c r="A25" s="67"/>
      <c r="B25" s="68"/>
      <c r="C25" s="69"/>
      <c r="D25" s="69"/>
      <c r="E25" s="69"/>
      <c r="F25" s="69"/>
      <c r="G25" s="70"/>
      <c r="H25" s="72"/>
    </row>
    <row r="26" spans="1:8" ht="14.7" thickBot="1" x14ac:dyDescent="0.6"/>
    <row r="27" spans="1:8" ht="15.9" thickBot="1" x14ac:dyDescent="0.65">
      <c r="A27" s="403" t="s">
        <v>465</v>
      </c>
      <c r="B27" s="404"/>
      <c r="C27" s="404"/>
      <c r="D27" s="404"/>
      <c r="E27" s="404"/>
      <c r="F27" s="404"/>
      <c r="G27" s="404"/>
      <c r="H27" s="405"/>
    </row>
    <row r="28" spans="1:8" x14ac:dyDescent="0.55000000000000004">
      <c r="A28" s="73" t="s">
        <v>272</v>
      </c>
      <c r="B28" s="429" t="s">
        <v>433</v>
      </c>
      <c r="C28" s="429"/>
      <c r="D28" s="429"/>
      <c r="E28" s="429"/>
      <c r="F28" s="429"/>
      <c r="G28" s="429"/>
      <c r="H28" s="430"/>
    </row>
    <row r="29" spans="1:8" x14ac:dyDescent="0.55000000000000004">
      <c r="A29" s="73"/>
      <c r="B29" s="431"/>
      <c r="C29" s="431"/>
      <c r="D29" s="431"/>
      <c r="E29" s="431"/>
      <c r="F29" s="431"/>
      <c r="G29" s="431"/>
      <c r="H29" s="432"/>
    </row>
    <row r="30" spans="1:8" x14ac:dyDescent="0.55000000000000004">
      <c r="A30" s="73"/>
      <c r="B30" s="76" t="s">
        <v>274</v>
      </c>
      <c r="C30" s="77"/>
      <c r="D30" s="77"/>
      <c r="E30" s="77"/>
      <c r="F30" s="77"/>
      <c r="G30" s="77"/>
      <c r="H30" s="78"/>
    </row>
    <row r="31" spans="1:8" x14ac:dyDescent="0.55000000000000004">
      <c r="A31" s="73"/>
      <c r="C31" s="77"/>
      <c r="D31" s="77"/>
      <c r="E31" s="77"/>
      <c r="F31" s="77"/>
      <c r="G31" s="77"/>
      <c r="H31" s="78"/>
    </row>
    <row r="32" spans="1:8" x14ac:dyDescent="0.55000000000000004">
      <c r="A32" s="73"/>
      <c r="B32" s="49" t="s">
        <v>275</v>
      </c>
      <c r="D32" s="417"/>
      <c r="E32" s="417"/>
      <c r="F32" s="417"/>
      <c r="G32" s="417"/>
      <c r="H32" s="418"/>
    </row>
    <row r="33" spans="1:8" x14ac:dyDescent="0.55000000000000004">
      <c r="A33" s="73"/>
      <c r="C33" s="77"/>
      <c r="D33" s="77"/>
      <c r="E33" s="77"/>
      <c r="F33" s="77"/>
      <c r="G33" s="77"/>
      <c r="H33" s="78"/>
    </row>
    <row r="34" spans="1:8" ht="15" customHeight="1" x14ac:dyDescent="0.55000000000000004">
      <c r="A34" s="105"/>
      <c r="B34" s="77"/>
      <c r="C34" s="77"/>
      <c r="D34" s="77"/>
      <c r="E34" s="433" t="s">
        <v>434</v>
      </c>
      <c r="F34" s="433"/>
      <c r="G34" s="433"/>
      <c r="H34" s="434"/>
    </row>
    <row r="35" spans="1:8" x14ac:dyDescent="0.55000000000000004">
      <c r="A35" s="105"/>
      <c r="E35" s="77" t="s">
        <v>435</v>
      </c>
      <c r="F35" s="77" t="s">
        <v>435</v>
      </c>
      <c r="G35" s="77" t="s">
        <v>435</v>
      </c>
      <c r="H35" s="78" t="s">
        <v>435</v>
      </c>
    </row>
    <row r="36" spans="1:8" x14ac:dyDescent="0.55000000000000004">
      <c r="A36" s="105"/>
      <c r="B36" s="79"/>
      <c r="C36" s="79"/>
      <c r="D36" s="79" t="s">
        <v>399</v>
      </c>
      <c r="E36" s="79" t="s">
        <v>436</v>
      </c>
      <c r="F36" s="79" t="s">
        <v>437</v>
      </c>
      <c r="G36" s="79" t="s">
        <v>438</v>
      </c>
      <c r="H36" s="80" t="s">
        <v>439</v>
      </c>
    </row>
    <row r="37" spans="1:8" x14ac:dyDescent="0.55000000000000004">
      <c r="A37" s="105"/>
      <c r="B37" s="81" t="s">
        <v>400</v>
      </c>
      <c r="C37" s="82"/>
      <c r="D37" s="82" t="s">
        <v>276</v>
      </c>
      <c r="E37" s="82" t="s">
        <v>440</v>
      </c>
      <c r="F37" s="82" t="s">
        <v>441</v>
      </c>
      <c r="G37" s="82" t="s">
        <v>442</v>
      </c>
      <c r="H37" s="134" t="s">
        <v>443</v>
      </c>
    </row>
    <row r="38" spans="1:8" ht="22" customHeight="1" x14ac:dyDescent="0.55000000000000004">
      <c r="A38" s="105"/>
      <c r="B38" s="87" t="s">
        <v>354</v>
      </c>
      <c r="C38" s="79"/>
      <c r="D38" s="79"/>
      <c r="E38" s="79"/>
      <c r="F38" s="79"/>
      <c r="G38" s="79"/>
      <c r="H38" s="80"/>
    </row>
    <row r="39" spans="1:8" ht="15" customHeight="1" x14ac:dyDescent="0.55000000000000004">
      <c r="A39" s="105"/>
      <c r="B39" s="416"/>
      <c r="C39" s="416"/>
      <c r="D39" s="263"/>
      <c r="E39" s="263"/>
      <c r="F39" s="263"/>
      <c r="G39" s="266"/>
      <c r="H39" s="267"/>
    </row>
    <row r="40" spans="1:8" x14ac:dyDescent="0.55000000000000004">
      <c r="A40" s="105"/>
      <c r="B40" s="416"/>
      <c r="C40" s="416"/>
      <c r="D40" s="263"/>
      <c r="E40" s="263"/>
      <c r="F40" s="263"/>
      <c r="G40" s="266"/>
      <c r="H40" s="267"/>
    </row>
    <row r="41" spans="1:8" x14ac:dyDescent="0.55000000000000004">
      <c r="A41" s="105"/>
      <c r="B41" s="416"/>
      <c r="C41" s="416"/>
      <c r="D41" s="263"/>
      <c r="E41" s="263"/>
      <c r="F41" s="263"/>
      <c r="G41" s="266"/>
      <c r="H41" s="267"/>
    </row>
    <row r="42" spans="1:8" x14ac:dyDescent="0.55000000000000004">
      <c r="A42" s="105"/>
      <c r="B42" s="416"/>
      <c r="C42" s="416"/>
      <c r="D42" s="263"/>
      <c r="E42" s="263"/>
      <c r="F42" s="263"/>
      <c r="G42" s="266"/>
      <c r="H42" s="267"/>
    </row>
    <row r="43" spans="1:8" x14ac:dyDescent="0.55000000000000004">
      <c r="A43" s="105"/>
      <c r="B43" s="416"/>
      <c r="C43" s="416"/>
      <c r="D43" s="263"/>
      <c r="E43" s="263"/>
      <c r="F43" s="263"/>
      <c r="G43" s="266"/>
      <c r="H43" s="267"/>
    </row>
    <row r="44" spans="1:8" x14ac:dyDescent="0.55000000000000004">
      <c r="A44" s="105"/>
      <c r="B44" s="416"/>
      <c r="C44" s="416"/>
      <c r="D44" s="263"/>
      <c r="E44" s="263"/>
      <c r="F44" s="263"/>
      <c r="G44" s="266"/>
      <c r="H44" s="267"/>
    </row>
    <row r="45" spans="1:8" x14ac:dyDescent="0.55000000000000004">
      <c r="A45" s="105"/>
      <c r="B45" s="416"/>
      <c r="C45" s="416"/>
      <c r="D45" s="263"/>
      <c r="E45" s="263"/>
      <c r="F45" s="263"/>
      <c r="G45" s="266"/>
      <c r="H45" s="267"/>
    </row>
    <row r="46" spans="1:8" x14ac:dyDescent="0.55000000000000004">
      <c r="A46" s="105"/>
      <c r="B46" s="416"/>
      <c r="C46" s="416"/>
      <c r="D46" s="263"/>
      <c r="E46" s="263"/>
      <c r="F46" s="263"/>
      <c r="G46" s="266"/>
      <c r="H46" s="267"/>
    </row>
    <row r="47" spans="1:8" x14ac:dyDescent="0.55000000000000004">
      <c r="A47" s="105"/>
      <c r="B47" s="416"/>
      <c r="C47" s="416"/>
      <c r="D47" s="263"/>
      <c r="E47" s="263"/>
      <c r="F47" s="263"/>
      <c r="G47" s="266"/>
      <c r="H47" s="267"/>
    </row>
    <row r="48" spans="1:8" x14ac:dyDescent="0.55000000000000004">
      <c r="A48" s="105"/>
      <c r="B48" s="416"/>
      <c r="C48" s="416"/>
      <c r="D48" s="263"/>
      <c r="E48" s="263"/>
      <c r="F48" s="263"/>
      <c r="G48" s="266"/>
      <c r="H48" s="267"/>
    </row>
    <row r="49" spans="1:8" x14ac:dyDescent="0.55000000000000004">
      <c r="A49" s="105"/>
      <c r="B49" s="448" t="s">
        <v>288</v>
      </c>
      <c r="C49" s="448"/>
      <c r="D49" s="263"/>
      <c r="E49" s="263"/>
      <c r="F49" s="263"/>
      <c r="G49" s="266"/>
      <c r="H49" s="267"/>
    </row>
    <row r="50" spans="1:8" x14ac:dyDescent="0.55000000000000004">
      <c r="A50" s="105"/>
      <c r="B50" s="416"/>
      <c r="C50" s="416"/>
      <c r="D50" s="263"/>
      <c r="E50" s="263"/>
      <c r="F50" s="263"/>
      <c r="G50" s="266"/>
      <c r="H50" s="267"/>
    </row>
    <row r="51" spans="1:8" ht="22" customHeight="1" x14ac:dyDescent="0.55000000000000004">
      <c r="A51" s="105"/>
      <c r="B51" s="87" t="s">
        <v>355</v>
      </c>
      <c r="C51" s="112"/>
      <c r="D51" s="139"/>
      <c r="E51" s="139"/>
      <c r="F51" s="139"/>
      <c r="G51" s="140"/>
      <c r="H51" s="141"/>
    </row>
    <row r="52" spans="1:8" x14ac:dyDescent="0.55000000000000004">
      <c r="A52" s="105"/>
      <c r="B52" s="416"/>
      <c r="C52" s="416"/>
      <c r="D52" s="263"/>
      <c r="E52" s="263"/>
      <c r="F52" s="263"/>
      <c r="G52" s="266"/>
      <c r="H52" s="267"/>
    </row>
    <row r="53" spans="1:8" x14ac:dyDescent="0.55000000000000004">
      <c r="A53" s="105"/>
      <c r="B53" s="416"/>
      <c r="C53" s="416"/>
      <c r="D53" s="263"/>
      <c r="E53" s="263"/>
      <c r="F53" s="263"/>
      <c r="G53" s="266"/>
      <c r="H53" s="267"/>
    </row>
    <row r="54" spans="1:8" x14ac:dyDescent="0.55000000000000004">
      <c r="A54" s="105"/>
      <c r="B54" s="416"/>
      <c r="C54" s="416"/>
      <c r="D54" s="263"/>
      <c r="E54" s="263"/>
      <c r="F54" s="263"/>
      <c r="G54" s="266"/>
      <c r="H54" s="267"/>
    </row>
    <row r="55" spans="1:8" x14ac:dyDescent="0.55000000000000004">
      <c r="A55" s="105"/>
      <c r="B55" s="416"/>
      <c r="C55" s="416"/>
      <c r="D55" s="263"/>
      <c r="E55" s="263"/>
      <c r="F55" s="263"/>
      <c r="G55" s="266"/>
      <c r="H55" s="267"/>
    </row>
    <row r="56" spans="1:8" x14ac:dyDescent="0.55000000000000004">
      <c r="A56" s="105"/>
      <c r="B56" s="416"/>
      <c r="C56" s="416"/>
      <c r="D56" s="263"/>
      <c r="E56" s="263"/>
      <c r="F56" s="263"/>
      <c r="G56" s="266"/>
      <c r="H56" s="267"/>
    </row>
    <row r="57" spans="1:8" x14ac:dyDescent="0.55000000000000004">
      <c r="A57" s="105"/>
      <c r="B57" s="416"/>
      <c r="C57" s="416"/>
      <c r="D57" s="263"/>
      <c r="E57" s="263"/>
      <c r="F57" s="263"/>
      <c r="G57" s="266"/>
      <c r="H57" s="267"/>
    </row>
    <row r="58" spans="1:8" x14ac:dyDescent="0.55000000000000004">
      <c r="A58" s="105"/>
      <c r="B58" s="416"/>
      <c r="C58" s="416"/>
      <c r="D58" s="263"/>
      <c r="E58" s="263"/>
      <c r="F58" s="263"/>
      <c r="G58" s="266"/>
      <c r="H58" s="267"/>
    </row>
    <row r="59" spans="1:8" x14ac:dyDescent="0.55000000000000004">
      <c r="A59" s="105"/>
      <c r="B59" s="416"/>
      <c r="C59" s="416"/>
      <c r="D59" s="263"/>
      <c r="E59" s="263"/>
      <c r="F59" s="263"/>
      <c r="G59" s="266"/>
      <c r="H59" s="267"/>
    </row>
    <row r="60" spans="1:8" x14ac:dyDescent="0.55000000000000004">
      <c r="A60" s="105"/>
      <c r="B60" s="416"/>
      <c r="C60" s="416"/>
      <c r="D60" s="263"/>
      <c r="E60" s="263"/>
      <c r="F60" s="263"/>
      <c r="G60" s="266"/>
      <c r="H60" s="267"/>
    </row>
    <row r="61" spans="1:8" x14ac:dyDescent="0.55000000000000004">
      <c r="A61" s="105"/>
      <c r="B61" s="416"/>
      <c r="C61" s="416"/>
      <c r="D61" s="263"/>
      <c r="E61" s="263"/>
      <c r="F61" s="263"/>
      <c r="G61" s="266"/>
      <c r="H61" s="267"/>
    </row>
    <row r="62" spans="1:8" x14ac:dyDescent="0.55000000000000004">
      <c r="A62" s="105"/>
      <c r="B62" s="448" t="s">
        <v>288</v>
      </c>
      <c r="C62" s="448"/>
      <c r="D62" s="263"/>
      <c r="E62" s="263"/>
      <c r="F62" s="263"/>
      <c r="G62" s="266"/>
      <c r="H62" s="267"/>
    </row>
    <row r="63" spans="1:8" x14ac:dyDescent="0.55000000000000004">
      <c r="A63" s="105"/>
      <c r="B63" s="416"/>
      <c r="C63" s="416"/>
      <c r="D63" s="263"/>
      <c r="E63" s="263"/>
      <c r="F63" s="263"/>
      <c r="G63" s="266"/>
      <c r="H63" s="267"/>
    </row>
    <row r="64" spans="1:8" x14ac:dyDescent="0.55000000000000004">
      <c r="A64" s="105"/>
      <c r="B64" s="142"/>
      <c r="C64" s="119"/>
      <c r="D64" s="144">
        <f>SUM(D39:D63)</f>
        <v>0</v>
      </c>
      <c r="E64" s="144">
        <f>SUM(E39:E63)</f>
        <v>0</v>
      </c>
      <c r="F64" s="144">
        <f>SUM(F39:F63)</f>
        <v>0</v>
      </c>
      <c r="G64" s="144">
        <f>SUM(G39:G63)</f>
        <v>0</v>
      </c>
      <c r="H64" s="201">
        <f>SUM(H39:H63)</f>
        <v>0</v>
      </c>
    </row>
    <row r="65" spans="1:8" x14ac:dyDescent="0.55000000000000004">
      <c r="A65" s="73" t="s">
        <v>301</v>
      </c>
      <c r="B65" s="49" t="s">
        <v>356</v>
      </c>
      <c r="C65" s="119"/>
      <c r="D65" s="146"/>
      <c r="E65" s="146"/>
      <c r="F65" s="146"/>
      <c r="G65" s="140"/>
      <c r="H65" s="141"/>
    </row>
    <row r="66" spans="1:8" x14ac:dyDescent="0.55000000000000004">
      <c r="A66" s="105"/>
      <c r="C66" s="43" t="s">
        <v>357</v>
      </c>
      <c r="D66" s="144">
        <f>D64</f>
        <v>0</v>
      </c>
      <c r="E66" s="144">
        <f t="shared" ref="E66:H66" si="0">E64</f>
        <v>0</v>
      </c>
      <c r="F66" s="144">
        <f t="shared" si="0"/>
        <v>0</v>
      </c>
      <c r="G66" s="144">
        <f t="shared" si="0"/>
        <v>0</v>
      </c>
      <c r="H66" s="201">
        <f t="shared" si="0"/>
        <v>0</v>
      </c>
    </row>
    <row r="67" spans="1:8" x14ac:dyDescent="0.55000000000000004">
      <c r="A67" s="105"/>
      <c r="C67" s="43" t="s">
        <v>358</v>
      </c>
      <c r="E67" s="301" t="e">
        <f>E64/D64</f>
        <v>#DIV/0!</v>
      </c>
      <c r="F67" s="301" t="e">
        <f>F64/D64</f>
        <v>#DIV/0!</v>
      </c>
      <c r="G67" s="301" t="e">
        <f>G64/D64</f>
        <v>#DIV/0!</v>
      </c>
      <c r="H67" s="302" t="e">
        <f>H64/D64</f>
        <v>#DIV/0!</v>
      </c>
    </row>
    <row r="68" spans="1:8" x14ac:dyDescent="0.55000000000000004">
      <c r="A68" s="105"/>
      <c r="C68" s="43" t="s">
        <v>359</v>
      </c>
      <c r="E68" s="91" t="e">
        <f>IF(E67&gt;=(2/3),"Yes","No")</f>
        <v>#DIV/0!</v>
      </c>
      <c r="F68" s="91" t="e">
        <f>IF(F67&gt;=(2/3),"Yes","No")</f>
        <v>#DIV/0!</v>
      </c>
      <c r="G68" s="91" t="e">
        <f>IF(G67&gt;=(2/3),"Yes","No")</f>
        <v>#DIV/0!</v>
      </c>
      <c r="H68" s="150" t="e">
        <f>IF(H67&gt;=(2/3),"Yes","No")</f>
        <v>#DIV/0!</v>
      </c>
    </row>
    <row r="69" spans="1:8" x14ac:dyDescent="0.55000000000000004">
      <c r="A69" s="105"/>
      <c r="E69" s="153" t="e">
        <f>IF(E68="No", "Note A", "Note B")</f>
        <v>#DIV/0!</v>
      </c>
      <c r="F69" s="153" t="e">
        <f>IF(F68="No", "Note A", "Note B")</f>
        <v>#DIV/0!</v>
      </c>
      <c r="G69" s="153" t="e">
        <f>IF(G68="No", "Note A", "Note B")</f>
        <v>#DIV/0!</v>
      </c>
      <c r="H69" s="183" t="e">
        <f>IF(H68="No", "Note A", "Note B")</f>
        <v>#DIV/0!</v>
      </c>
    </row>
    <row r="70" spans="1:8" x14ac:dyDescent="0.55000000000000004">
      <c r="A70" s="105"/>
      <c r="E70" s="153"/>
      <c r="F70" s="153"/>
      <c r="G70" s="153"/>
      <c r="H70" s="183"/>
    </row>
    <row r="71" spans="1:8" ht="15" customHeight="1" x14ac:dyDescent="0.55000000000000004">
      <c r="A71" s="105"/>
      <c r="B71" s="154" t="s">
        <v>363</v>
      </c>
      <c r="C71" s="142" t="s">
        <v>444</v>
      </c>
      <c r="D71" s="142"/>
      <c r="E71" s="142"/>
      <c r="F71" s="142"/>
      <c r="G71" s="142"/>
      <c r="H71" s="155"/>
    </row>
    <row r="72" spans="1:8" ht="15" customHeight="1" x14ac:dyDescent="0.55000000000000004">
      <c r="A72" s="105"/>
      <c r="B72" s="154" t="s">
        <v>365</v>
      </c>
      <c r="C72" s="142" t="s">
        <v>445</v>
      </c>
      <c r="D72" s="142"/>
      <c r="E72" s="142"/>
      <c r="F72" s="142"/>
      <c r="G72" s="142"/>
      <c r="H72" s="155"/>
    </row>
    <row r="73" spans="1:8" x14ac:dyDescent="0.55000000000000004">
      <c r="A73" s="105"/>
      <c r="B73" s="156"/>
      <c r="C73" s="142"/>
      <c r="D73" s="142"/>
      <c r="E73" s="142"/>
      <c r="F73" s="142"/>
      <c r="G73" s="142"/>
      <c r="H73" s="155"/>
    </row>
    <row r="74" spans="1:8" x14ac:dyDescent="0.55000000000000004">
      <c r="A74" s="73" t="s">
        <v>304</v>
      </c>
      <c r="B74" s="49" t="s">
        <v>367</v>
      </c>
      <c r="E74" s="91"/>
      <c r="F74" s="91"/>
      <c r="G74" s="91"/>
      <c r="H74" s="150"/>
    </row>
    <row r="75" spans="1:8" x14ac:dyDescent="0.55000000000000004">
      <c r="A75" s="105"/>
      <c r="B75" s="431" t="s">
        <v>446</v>
      </c>
      <c r="C75" s="431"/>
      <c r="D75" s="431"/>
      <c r="E75" s="431"/>
      <c r="F75" s="431"/>
      <c r="G75" s="431"/>
      <c r="H75" s="432"/>
    </row>
    <row r="76" spans="1:8" x14ac:dyDescent="0.55000000000000004">
      <c r="A76" s="73"/>
      <c r="B76" s="431"/>
      <c r="C76" s="431"/>
      <c r="D76" s="431"/>
      <c r="E76" s="431"/>
      <c r="F76" s="431"/>
      <c r="G76" s="431"/>
      <c r="H76" s="432"/>
    </row>
    <row r="77" spans="1:8" x14ac:dyDescent="0.55000000000000004">
      <c r="A77" s="73"/>
      <c r="E77" s="91"/>
      <c r="F77" s="91"/>
      <c r="G77" s="91"/>
      <c r="H77" s="150"/>
    </row>
    <row r="78" spans="1:8" x14ac:dyDescent="0.55000000000000004">
      <c r="A78" s="73"/>
      <c r="B78" s="431" t="s">
        <v>447</v>
      </c>
      <c r="C78" s="431"/>
      <c r="D78" s="431"/>
      <c r="E78" s="431"/>
      <c r="F78" s="431"/>
      <c r="G78" s="431"/>
      <c r="H78" s="432"/>
    </row>
    <row r="79" spans="1:8" x14ac:dyDescent="0.55000000000000004">
      <c r="A79" s="73"/>
      <c r="B79" s="431"/>
      <c r="C79" s="431"/>
      <c r="D79" s="431"/>
      <c r="E79" s="431"/>
      <c r="F79" s="431"/>
      <c r="G79" s="431"/>
      <c r="H79" s="432"/>
    </row>
    <row r="80" spans="1:8" x14ac:dyDescent="0.55000000000000004">
      <c r="A80" s="73"/>
      <c r="B80" s="431"/>
      <c r="C80" s="431"/>
      <c r="D80" s="431"/>
      <c r="E80" s="431"/>
      <c r="F80" s="431"/>
      <c r="G80" s="431"/>
      <c r="H80" s="432"/>
    </row>
    <row r="81" spans="1:8" x14ac:dyDescent="0.55000000000000004">
      <c r="A81" s="73"/>
      <c r="B81" s="431"/>
      <c r="C81" s="431"/>
      <c r="D81" s="431"/>
      <c r="E81" s="431"/>
      <c r="F81" s="431"/>
      <c r="G81" s="431"/>
      <c r="H81" s="432"/>
    </row>
    <row r="82" spans="1:8" x14ac:dyDescent="0.55000000000000004">
      <c r="A82" s="73"/>
      <c r="E82" s="91"/>
      <c r="F82" s="91"/>
      <c r="G82" s="91"/>
      <c r="H82" s="150"/>
    </row>
    <row r="83" spans="1:8" x14ac:dyDescent="0.55000000000000004">
      <c r="A83" s="73"/>
      <c r="B83" s="49" t="s">
        <v>275</v>
      </c>
      <c r="D83" s="417"/>
      <c r="E83" s="417"/>
      <c r="F83" s="417"/>
      <c r="G83" s="417"/>
      <c r="H83" s="418"/>
    </row>
    <row r="84" spans="1:8" x14ac:dyDescent="0.55000000000000004">
      <c r="A84" s="73"/>
      <c r="C84" s="77"/>
      <c r="D84" s="77"/>
      <c r="E84" s="77"/>
      <c r="F84" s="77"/>
      <c r="G84" s="77"/>
      <c r="H84" s="78"/>
    </row>
    <row r="85" spans="1:8" x14ac:dyDescent="0.55000000000000004">
      <c r="A85" s="73"/>
      <c r="D85" s="77"/>
      <c r="E85" s="157"/>
      <c r="F85" s="157"/>
      <c r="G85" s="157"/>
      <c r="H85" s="158"/>
    </row>
    <row r="86" spans="1:8" x14ac:dyDescent="0.55000000000000004">
      <c r="A86" s="73"/>
      <c r="D86" s="77" t="s">
        <v>448</v>
      </c>
      <c r="E86" s="157" t="s">
        <v>371</v>
      </c>
      <c r="F86" s="157" t="s">
        <v>372</v>
      </c>
      <c r="G86" s="157"/>
      <c r="H86" s="158"/>
    </row>
    <row r="87" spans="1:8" x14ac:dyDescent="0.55000000000000004">
      <c r="A87" s="73"/>
      <c r="B87" s="159" t="s">
        <v>449</v>
      </c>
      <c r="C87" s="83"/>
      <c r="D87" s="160" t="s">
        <v>374</v>
      </c>
      <c r="E87" s="161" t="s">
        <v>375</v>
      </c>
      <c r="F87" s="161" t="s">
        <v>376</v>
      </c>
      <c r="G87" s="202" t="s">
        <v>377</v>
      </c>
      <c r="H87" s="203"/>
    </row>
    <row r="88" spans="1:8" x14ac:dyDescent="0.55000000000000004">
      <c r="A88" s="73"/>
      <c r="B88" s="43" t="s">
        <v>450</v>
      </c>
      <c r="E88" s="91"/>
      <c r="G88" s="91"/>
      <c r="H88" s="150"/>
    </row>
    <row r="89" spans="1:8" x14ac:dyDescent="0.55000000000000004">
      <c r="A89" s="73"/>
      <c r="C89" s="162" t="e">
        <f>IF(E68="Yes", "Complete Analysis", "N/A - Do Not Complete")</f>
        <v>#DIV/0!</v>
      </c>
      <c r="D89" s="286"/>
      <c r="E89" s="263"/>
      <c r="F89" s="90" t="e">
        <f>E89/E95</f>
        <v>#DIV/0!</v>
      </c>
      <c r="G89" s="440"/>
      <c r="H89" s="441"/>
    </row>
    <row r="90" spans="1:8" x14ac:dyDescent="0.55000000000000004">
      <c r="A90" s="73"/>
      <c r="D90" s="286"/>
      <c r="E90" s="263"/>
      <c r="F90" s="90" t="e">
        <f>E90/E95</f>
        <v>#DIV/0!</v>
      </c>
      <c r="G90" s="440"/>
      <c r="H90" s="441"/>
    </row>
    <row r="91" spans="1:8" x14ac:dyDescent="0.55000000000000004">
      <c r="A91" s="73"/>
      <c r="D91" s="286"/>
      <c r="E91" s="263"/>
      <c r="F91" s="90" t="e">
        <f>E91/E95</f>
        <v>#DIV/0!</v>
      </c>
      <c r="G91" s="440"/>
      <c r="H91" s="441"/>
    </row>
    <row r="92" spans="1:8" x14ac:dyDescent="0.55000000000000004">
      <c r="A92" s="73"/>
      <c r="D92" s="286"/>
      <c r="E92" s="263"/>
      <c r="F92" s="90" t="e">
        <f>E92/E95</f>
        <v>#DIV/0!</v>
      </c>
      <c r="G92" s="440"/>
      <c r="H92" s="441"/>
    </row>
    <row r="93" spans="1:8" x14ac:dyDescent="0.55000000000000004">
      <c r="A93" s="73"/>
      <c r="D93" s="286"/>
      <c r="E93" s="263"/>
      <c r="F93" s="90" t="e">
        <f>E93/E95</f>
        <v>#DIV/0!</v>
      </c>
      <c r="G93" s="440"/>
      <c r="H93" s="441"/>
    </row>
    <row r="94" spans="1:8" x14ac:dyDescent="0.55000000000000004">
      <c r="A94" s="73"/>
      <c r="D94" s="287"/>
      <c r="E94" s="269"/>
      <c r="F94" s="90" t="e">
        <f>E94/E95</f>
        <v>#DIV/0!</v>
      </c>
      <c r="G94" s="444"/>
      <c r="H94" s="445"/>
    </row>
    <row r="95" spans="1:8" x14ac:dyDescent="0.55000000000000004">
      <c r="A95" s="73"/>
      <c r="C95" s="163"/>
      <c r="D95" s="163" t="s">
        <v>451</v>
      </c>
      <c r="E95" s="164">
        <f>SUM(E89:E94)</f>
        <v>0</v>
      </c>
      <c r="F95" s="91"/>
      <c r="G95" s="165" t="s">
        <v>380</v>
      </c>
      <c r="H95" s="291"/>
    </row>
    <row r="96" spans="1:8" x14ac:dyDescent="0.55000000000000004">
      <c r="A96" s="73"/>
      <c r="E96" s="91"/>
      <c r="F96" s="91"/>
      <c r="G96" s="91"/>
      <c r="H96" s="150"/>
    </row>
    <row r="97" spans="1:8" x14ac:dyDescent="0.55000000000000004">
      <c r="A97" s="73"/>
      <c r="B97" s="43" t="s">
        <v>452</v>
      </c>
      <c r="E97" s="91"/>
      <c r="F97" s="91"/>
      <c r="G97" s="91"/>
      <c r="H97" s="150"/>
    </row>
    <row r="98" spans="1:8" x14ac:dyDescent="0.55000000000000004">
      <c r="A98" s="73"/>
      <c r="C98" s="162" t="e">
        <f>IF(F68="Yes", "Complete Analysis", "N/A - Do Not Complete")</f>
        <v>#DIV/0!</v>
      </c>
      <c r="D98" s="286"/>
      <c r="E98" s="263"/>
      <c r="F98" s="90" t="e">
        <f>E98/E104</f>
        <v>#DIV/0!</v>
      </c>
      <c r="G98" s="440"/>
      <c r="H98" s="441"/>
    </row>
    <row r="99" spans="1:8" x14ac:dyDescent="0.55000000000000004">
      <c r="A99" s="73"/>
      <c r="D99" s="286"/>
      <c r="E99" s="263"/>
      <c r="F99" s="90" t="e">
        <f>E99/E104</f>
        <v>#DIV/0!</v>
      </c>
      <c r="G99" s="440"/>
      <c r="H99" s="441"/>
    </row>
    <row r="100" spans="1:8" x14ac:dyDescent="0.55000000000000004">
      <c r="A100" s="73"/>
      <c r="D100" s="286"/>
      <c r="E100" s="263"/>
      <c r="F100" s="90" t="e">
        <f>E100/E104</f>
        <v>#DIV/0!</v>
      </c>
      <c r="G100" s="440"/>
      <c r="H100" s="441"/>
    </row>
    <row r="101" spans="1:8" x14ac:dyDescent="0.55000000000000004">
      <c r="A101" s="73"/>
      <c r="D101" s="286"/>
      <c r="E101" s="263"/>
      <c r="F101" s="90" t="e">
        <f>E101/E104</f>
        <v>#DIV/0!</v>
      </c>
      <c r="G101" s="440"/>
      <c r="H101" s="441"/>
    </row>
    <row r="102" spans="1:8" x14ac:dyDescent="0.55000000000000004">
      <c r="A102" s="73"/>
      <c r="D102" s="286"/>
      <c r="E102" s="263"/>
      <c r="F102" s="90" t="e">
        <f>E102/E104</f>
        <v>#DIV/0!</v>
      </c>
      <c r="G102" s="440"/>
      <c r="H102" s="441"/>
    </row>
    <row r="103" spans="1:8" x14ac:dyDescent="0.55000000000000004">
      <c r="A103" s="73"/>
      <c r="D103" s="287"/>
      <c r="E103" s="269"/>
      <c r="F103" s="90" t="e">
        <f>E103/E104</f>
        <v>#DIV/0!</v>
      </c>
      <c r="G103" s="444"/>
      <c r="H103" s="445"/>
    </row>
    <row r="104" spans="1:8" x14ac:dyDescent="0.55000000000000004">
      <c r="A104" s="73"/>
      <c r="D104" s="163" t="s">
        <v>453</v>
      </c>
      <c r="E104" s="164">
        <f>SUM(E98:E103)</f>
        <v>0</v>
      </c>
      <c r="F104" s="91"/>
      <c r="G104" s="165" t="s">
        <v>380</v>
      </c>
      <c r="H104" s="291"/>
    </row>
    <row r="105" spans="1:8" x14ac:dyDescent="0.55000000000000004">
      <c r="A105" s="73"/>
      <c r="D105" s="163"/>
      <c r="E105" s="139"/>
      <c r="F105" s="91"/>
      <c r="G105" s="165"/>
      <c r="H105" s="205"/>
    </row>
    <row r="106" spans="1:8" x14ac:dyDescent="0.55000000000000004">
      <c r="A106" s="105"/>
      <c r="B106" s="43" t="s">
        <v>454</v>
      </c>
      <c r="E106" s="91"/>
      <c r="F106" s="91"/>
      <c r="G106" s="91"/>
      <c r="H106" s="150"/>
    </row>
    <row r="107" spans="1:8" x14ac:dyDescent="0.55000000000000004">
      <c r="A107" s="105"/>
      <c r="C107" s="162" t="e">
        <f>IF(G68="Yes", "Complete Analysis", "N/A - Do Not Complete")</f>
        <v>#DIV/0!</v>
      </c>
      <c r="D107" s="286"/>
      <c r="E107" s="263"/>
      <c r="F107" s="90" t="e">
        <f>E107/E113</f>
        <v>#DIV/0!</v>
      </c>
      <c r="G107" s="440"/>
      <c r="H107" s="441"/>
    </row>
    <row r="108" spans="1:8" x14ac:dyDescent="0.55000000000000004">
      <c r="A108" s="105"/>
      <c r="D108" s="286"/>
      <c r="E108" s="263"/>
      <c r="F108" s="90" t="e">
        <f>E108/E113</f>
        <v>#DIV/0!</v>
      </c>
      <c r="G108" s="440"/>
      <c r="H108" s="441"/>
    </row>
    <row r="109" spans="1:8" x14ac:dyDescent="0.55000000000000004">
      <c r="A109" s="105"/>
      <c r="D109" s="286"/>
      <c r="E109" s="263"/>
      <c r="F109" s="90" t="e">
        <f>E109/E113</f>
        <v>#DIV/0!</v>
      </c>
      <c r="G109" s="440"/>
      <c r="H109" s="441"/>
    </row>
    <row r="110" spans="1:8" x14ac:dyDescent="0.55000000000000004">
      <c r="A110" s="105"/>
      <c r="D110" s="286"/>
      <c r="E110" s="263"/>
      <c r="F110" s="90" t="e">
        <f>E110/E113</f>
        <v>#DIV/0!</v>
      </c>
      <c r="G110" s="440"/>
      <c r="H110" s="441"/>
    </row>
    <row r="111" spans="1:8" x14ac:dyDescent="0.55000000000000004">
      <c r="A111" s="105"/>
      <c r="D111" s="286"/>
      <c r="E111" s="263"/>
      <c r="F111" s="90" t="e">
        <f>E111/E113</f>
        <v>#DIV/0!</v>
      </c>
      <c r="G111" s="440"/>
      <c r="H111" s="441"/>
    </row>
    <row r="112" spans="1:8" x14ac:dyDescent="0.55000000000000004">
      <c r="A112" s="105"/>
      <c r="D112" s="287"/>
      <c r="E112" s="269"/>
      <c r="F112" s="90" t="e">
        <f>E112/E113</f>
        <v>#DIV/0!</v>
      </c>
      <c r="G112" s="444"/>
      <c r="H112" s="445"/>
    </row>
    <row r="113" spans="1:8" x14ac:dyDescent="0.55000000000000004">
      <c r="A113" s="105"/>
      <c r="D113" s="163" t="s">
        <v>455</v>
      </c>
      <c r="E113" s="164">
        <f>SUM(E107:E112)</f>
        <v>0</v>
      </c>
      <c r="F113" s="91"/>
      <c r="G113" s="165" t="s">
        <v>380</v>
      </c>
      <c r="H113" s="291"/>
    </row>
    <row r="114" spans="1:8" x14ac:dyDescent="0.55000000000000004">
      <c r="A114" s="105"/>
      <c r="E114" s="91"/>
      <c r="F114" s="91"/>
      <c r="G114" s="91"/>
      <c r="H114" s="150"/>
    </row>
    <row r="115" spans="1:8" x14ac:dyDescent="0.55000000000000004">
      <c r="A115" s="105"/>
      <c r="B115" s="43" t="s">
        <v>456</v>
      </c>
      <c r="E115" s="91"/>
      <c r="F115" s="91"/>
      <c r="G115" s="91"/>
      <c r="H115" s="150"/>
    </row>
    <row r="116" spans="1:8" x14ac:dyDescent="0.55000000000000004">
      <c r="A116" s="105"/>
      <c r="C116" s="162" t="e">
        <f>IF(H68="Yes", "Complete Analysis", "N/A - Do Not Complete")</f>
        <v>#DIV/0!</v>
      </c>
      <c r="D116" s="286"/>
      <c r="E116" s="263"/>
      <c r="F116" s="90" t="e">
        <f>E116/E122</f>
        <v>#DIV/0!</v>
      </c>
      <c r="G116" s="440"/>
      <c r="H116" s="441"/>
    </row>
    <row r="117" spans="1:8" x14ac:dyDescent="0.55000000000000004">
      <c r="A117" s="105"/>
      <c r="C117" s="162"/>
      <c r="D117" s="286"/>
      <c r="E117" s="263"/>
      <c r="F117" s="90" t="e">
        <f>E117/E122</f>
        <v>#DIV/0!</v>
      </c>
      <c r="G117" s="440"/>
      <c r="H117" s="441"/>
    </row>
    <row r="118" spans="1:8" x14ac:dyDescent="0.55000000000000004">
      <c r="A118" s="105"/>
      <c r="C118" s="162"/>
      <c r="D118" s="286"/>
      <c r="E118" s="263"/>
      <c r="F118" s="90" t="e">
        <f>E118/E122</f>
        <v>#DIV/0!</v>
      </c>
      <c r="G118" s="440"/>
      <c r="H118" s="441"/>
    </row>
    <row r="119" spans="1:8" x14ac:dyDescent="0.55000000000000004">
      <c r="A119" s="105"/>
      <c r="C119" s="162"/>
      <c r="D119" s="286"/>
      <c r="E119" s="263"/>
      <c r="F119" s="90" t="e">
        <f>E119/E122</f>
        <v>#DIV/0!</v>
      </c>
      <c r="G119" s="440"/>
      <c r="H119" s="441"/>
    </row>
    <row r="120" spans="1:8" x14ac:dyDescent="0.55000000000000004">
      <c r="A120" s="105"/>
      <c r="C120" s="162"/>
      <c r="D120" s="286"/>
      <c r="E120" s="263"/>
      <c r="F120" s="90" t="e">
        <f>E120/E122</f>
        <v>#DIV/0!</v>
      </c>
      <c r="G120" s="440"/>
      <c r="H120" s="441"/>
    </row>
    <row r="121" spans="1:8" x14ac:dyDescent="0.55000000000000004">
      <c r="A121" s="105"/>
      <c r="C121" s="162"/>
      <c r="D121" s="287"/>
      <c r="E121" s="269"/>
      <c r="F121" s="90" t="e">
        <f>E121/E122</f>
        <v>#DIV/0!</v>
      </c>
      <c r="G121" s="444"/>
      <c r="H121" s="445"/>
    </row>
    <row r="122" spans="1:8" x14ac:dyDescent="0.55000000000000004">
      <c r="A122" s="105"/>
      <c r="C122" s="162"/>
      <c r="D122" s="163" t="s">
        <v>457</v>
      </c>
      <c r="E122" s="164">
        <f>SUM(E116:E121)</f>
        <v>0</v>
      </c>
      <c r="F122" s="90"/>
      <c r="G122" s="165" t="s">
        <v>380</v>
      </c>
      <c r="H122" s="291"/>
    </row>
    <row r="123" spans="1:8" ht="14.7" thickBot="1" x14ac:dyDescent="0.6">
      <c r="A123" s="120"/>
      <c r="B123" s="95"/>
      <c r="C123" s="168"/>
      <c r="D123" s="169"/>
      <c r="E123" s="169"/>
      <c r="F123" s="170"/>
      <c r="G123" s="96"/>
      <c r="H123" s="171"/>
    </row>
    <row r="124" spans="1:8" ht="14.7" thickBot="1" x14ac:dyDescent="0.6">
      <c r="C124" s="162"/>
      <c r="E124" s="139"/>
      <c r="F124" s="91"/>
      <c r="G124" s="91"/>
      <c r="H124" s="91"/>
    </row>
    <row r="125" spans="1:8" ht="15.9" thickBot="1" x14ac:dyDescent="0.65">
      <c r="A125" s="403" t="s">
        <v>466</v>
      </c>
      <c r="B125" s="404"/>
      <c r="C125" s="404"/>
      <c r="D125" s="404"/>
      <c r="E125" s="404"/>
      <c r="F125" s="404"/>
      <c r="G125" s="404"/>
      <c r="H125" s="405"/>
    </row>
    <row r="126" spans="1:8" ht="15" customHeight="1" x14ac:dyDescent="0.55000000000000004">
      <c r="A126" s="73" t="s">
        <v>309</v>
      </c>
      <c r="B126" s="74" t="s">
        <v>459</v>
      </c>
      <c r="C126" s="74"/>
      <c r="D126" s="74"/>
      <c r="E126" s="74"/>
      <c r="F126" s="74"/>
      <c r="G126" s="74"/>
      <c r="H126" s="206"/>
    </row>
    <row r="127" spans="1:8" x14ac:dyDescent="0.55000000000000004">
      <c r="A127" s="105"/>
      <c r="H127" s="75"/>
    </row>
    <row r="128" spans="1:8" x14ac:dyDescent="0.55000000000000004">
      <c r="A128" s="73"/>
      <c r="B128" s="49" t="s">
        <v>275</v>
      </c>
      <c r="D128" s="417"/>
      <c r="E128" s="417"/>
      <c r="F128" s="417"/>
      <c r="G128" s="417"/>
      <c r="H128" s="418"/>
    </row>
    <row r="129" spans="1:8" x14ac:dyDescent="0.55000000000000004">
      <c r="A129" s="73"/>
      <c r="C129" s="77"/>
      <c r="D129" s="77"/>
      <c r="E129" s="77"/>
      <c r="F129" s="77"/>
      <c r="G129" s="77"/>
      <c r="H129" s="78"/>
    </row>
    <row r="130" spans="1:8" x14ac:dyDescent="0.55000000000000004">
      <c r="A130" s="105"/>
      <c r="E130" s="459" t="s">
        <v>346</v>
      </c>
      <c r="F130" s="460"/>
      <c r="G130" s="460"/>
      <c r="H130" s="461"/>
    </row>
    <row r="131" spans="1:8" x14ac:dyDescent="0.55000000000000004">
      <c r="A131" s="105"/>
      <c r="E131" s="79" t="s">
        <v>311</v>
      </c>
      <c r="F131" s="79" t="s">
        <v>311</v>
      </c>
      <c r="G131" s="79" t="s">
        <v>311</v>
      </c>
      <c r="H131" s="80" t="s">
        <v>311</v>
      </c>
    </row>
    <row r="132" spans="1:8" x14ac:dyDescent="0.55000000000000004">
      <c r="A132" s="105"/>
      <c r="E132" s="79" t="s">
        <v>436</v>
      </c>
      <c r="F132" s="79" t="s">
        <v>437</v>
      </c>
      <c r="G132" s="79" t="s">
        <v>438</v>
      </c>
      <c r="H132" s="80" t="s">
        <v>439</v>
      </c>
    </row>
    <row r="133" spans="1:8" x14ac:dyDescent="0.55000000000000004">
      <c r="A133" s="105"/>
      <c r="B133" s="81" t="s">
        <v>402</v>
      </c>
      <c r="C133" s="82"/>
      <c r="D133" s="83"/>
      <c r="E133" s="82" t="s">
        <v>440</v>
      </c>
      <c r="F133" s="82" t="s">
        <v>441</v>
      </c>
      <c r="G133" s="82" t="s">
        <v>442</v>
      </c>
      <c r="H133" s="134" t="s">
        <v>443</v>
      </c>
    </row>
    <row r="134" spans="1:8" ht="22" customHeight="1" x14ac:dyDescent="0.55000000000000004">
      <c r="A134" s="105"/>
      <c r="B134" s="87" t="s">
        <v>354</v>
      </c>
      <c r="C134" s="79"/>
      <c r="D134" s="79"/>
      <c r="E134" s="79"/>
      <c r="F134" s="79"/>
      <c r="G134" s="79"/>
      <c r="H134" s="80"/>
    </row>
    <row r="135" spans="1:8" ht="15" customHeight="1" x14ac:dyDescent="0.55000000000000004">
      <c r="A135" s="105"/>
      <c r="B135" s="464"/>
      <c r="C135" s="464"/>
      <c r="D135" s="464"/>
      <c r="E135" s="268"/>
      <c r="F135" s="268"/>
      <c r="G135" s="283"/>
      <c r="H135" s="284"/>
    </row>
    <row r="136" spans="1:8" x14ac:dyDescent="0.55000000000000004">
      <c r="A136" s="105"/>
      <c r="B136" s="424"/>
      <c r="C136" s="439"/>
      <c r="D136" s="425"/>
      <c r="E136" s="268"/>
      <c r="F136" s="268"/>
      <c r="G136" s="283"/>
      <c r="H136" s="284"/>
    </row>
    <row r="137" spans="1:8" x14ac:dyDescent="0.55000000000000004">
      <c r="A137" s="105"/>
      <c r="B137" s="424"/>
      <c r="C137" s="439"/>
      <c r="D137" s="425"/>
      <c r="E137" s="268"/>
      <c r="F137" s="268"/>
      <c r="G137" s="283"/>
      <c r="H137" s="284"/>
    </row>
    <row r="138" spans="1:8" x14ac:dyDescent="0.55000000000000004">
      <c r="A138" s="105"/>
      <c r="B138" s="424"/>
      <c r="C138" s="439"/>
      <c r="D138" s="425"/>
      <c r="E138" s="268"/>
      <c r="F138" s="268"/>
      <c r="G138" s="283"/>
      <c r="H138" s="284"/>
    </row>
    <row r="139" spans="1:8" x14ac:dyDescent="0.55000000000000004">
      <c r="A139" s="105"/>
      <c r="B139" s="424"/>
      <c r="C139" s="439"/>
      <c r="D139" s="425"/>
      <c r="E139" s="268"/>
      <c r="F139" s="268"/>
      <c r="G139" s="283"/>
      <c r="H139" s="284"/>
    </row>
    <row r="140" spans="1:8" x14ac:dyDescent="0.55000000000000004">
      <c r="A140" s="105"/>
      <c r="B140" s="424"/>
      <c r="C140" s="439"/>
      <c r="D140" s="425"/>
      <c r="E140" s="268"/>
      <c r="F140" s="268"/>
      <c r="G140" s="283"/>
      <c r="H140" s="284"/>
    </row>
    <row r="141" spans="1:8" x14ac:dyDescent="0.55000000000000004">
      <c r="A141" s="105"/>
      <c r="B141" s="424"/>
      <c r="C141" s="439"/>
      <c r="D141" s="425"/>
      <c r="E141" s="268"/>
      <c r="F141" s="268"/>
      <c r="G141" s="283"/>
      <c r="H141" s="284"/>
    </row>
    <row r="142" spans="1:8" x14ac:dyDescent="0.55000000000000004">
      <c r="A142" s="105"/>
      <c r="B142" s="424"/>
      <c r="C142" s="439"/>
      <c r="D142" s="425"/>
      <c r="E142" s="268"/>
      <c r="F142" s="268"/>
      <c r="G142" s="283"/>
      <c r="H142" s="284"/>
    </row>
    <row r="143" spans="1:8" x14ac:dyDescent="0.55000000000000004">
      <c r="A143" s="105"/>
      <c r="B143" s="424"/>
      <c r="C143" s="439"/>
      <c r="D143" s="425"/>
      <c r="E143" s="268"/>
      <c r="F143" s="268"/>
      <c r="G143" s="283"/>
      <c r="H143" s="284"/>
    </row>
    <row r="144" spans="1:8" x14ac:dyDescent="0.55000000000000004">
      <c r="A144" s="105"/>
      <c r="B144" s="424"/>
      <c r="C144" s="439"/>
      <c r="D144" s="425"/>
      <c r="E144" s="268"/>
      <c r="F144" s="268"/>
      <c r="G144" s="283"/>
      <c r="H144" s="284"/>
    </row>
    <row r="145" spans="1:8" x14ac:dyDescent="0.55000000000000004">
      <c r="A145" s="105"/>
      <c r="B145" s="419" t="s">
        <v>288</v>
      </c>
      <c r="C145" s="420"/>
      <c r="D145" s="421"/>
      <c r="E145" s="268"/>
      <c r="F145" s="268"/>
      <c r="G145" s="283"/>
      <c r="H145" s="284"/>
    </row>
    <row r="146" spans="1:8" x14ac:dyDescent="0.55000000000000004">
      <c r="A146" s="105"/>
      <c r="B146" s="424"/>
      <c r="C146" s="439"/>
      <c r="D146" s="425"/>
      <c r="E146" s="268"/>
      <c r="F146" s="268"/>
      <c r="G146" s="283"/>
      <c r="H146" s="284"/>
    </row>
    <row r="147" spans="1:8" ht="22" customHeight="1" x14ac:dyDescent="0.55000000000000004">
      <c r="A147" s="105"/>
      <c r="B147" s="87" t="s">
        <v>355</v>
      </c>
      <c r="C147" s="112"/>
      <c r="D147" s="139"/>
      <c r="E147" s="139"/>
      <c r="F147" s="139"/>
      <c r="G147" s="140"/>
      <c r="H147" s="141"/>
    </row>
    <row r="148" spans="1:8" ht="15" customHeight="1" x14ac:dyDescent="0.55000000000000004">
      <c r="A148" s="105"/>
      <c r="B148" s="424"/>
      <c r="C148" s="439"/>
      <c r="D148" s="425"/>
      <c r="E148" s="268"/>
      <c r="F148" s="268"/>
      <c r="G148" s="283"/>
      <c r="H148" s="284"/>
    </row>
    <row r="149" spans="1:8" x14ac:dyDescent="0.55000000000000004">
      <c r="A149" s="105"/>
      <c r="B149" s="424"/>
      <c r="C149" s="439"/>
      <c r="D149" s="425"/>
      <c r="E149" s="268"/>
      <c r="F149" s="268"/>
      <c r="G149" s="283"/>
      <c r="H149" s="284"/>
    </row>
    <row r="150" spans="1:8" x14ac:dyDescent="0.55000000000000004">
      <c r="A150" s="105"/>
      <c r="B150" s="424"/>
      <c r="C150" s="439"/>
      <c r="D150" s="425"/>
      <c r="E150" s="268"/>
      <c r="F150" s="268"/>
      <c r="G150" s="283"/>
      <c r="H150" s="284"/>
    </row>
    <row r="151" spans="1:8" x14ac:dyDescent="0.55000000000000004">
      <c r="A151" s="105"/>
      <c r="B151" s="424"/>
      <c r="C151" s="439"/>
      <c r="D151" s="425"/>
      <c r="E151" s="268"/>
      <c r="F151" s="268"/>
      <c r="G151" s="283"/>
      <c r="H151" s="284"/>
    </row>
    <row r="152" spans="1:8" x14ac:dyDescent="0.55000000000000004">
      <c r="A152" s="105"/>
      <c r="B152" s="424"/>
      <c r="C152" s="439"/>
      <c r="D152" s="425"/>
      <c r="E152" s="268"/>
      <c r="F152" s="268"/>
      <c r="G152" s="283"/>
      <c r="H152" s="284"/>
    </row>
    <row r="153" spans="1:8" x14ac:dyDescent="0.55000000000000004">
      <c r="A153" s="105"/>
      <c r="B153" s="424"/>
      <c r="C153" s="439"/>
      <c r="D153" s="425"/>
      <c r="E153" s="268"/>
      <c r="F153" s="268"/>
      <c r="G153" s="283"/>
      <c r="H153" s="284"/>
    </row>
    <row r="154" spans="1:8" x14ac:dyDescent="0.55000000000000004">
      <c r="A154" s="105"/>
      <c r="B154" s="424"/>
      <c r="C154" s="439"/>
      <c r="D154" s="425"/>
      <c r="E154" s="268"/>
      <c r="F154" s="268"/>
      <c r="G154" s="283"/>
      <c r="H154" s="284"/>
    </row>
    <row r="155" spans="1:8" x14ac:dyDescent="0.55000000000000004">
      <c r="A155" s="105"/>
      <c r="B155" s="424"/>
      <c r="C155" s="439"/>
      <c r="D155" s="425"/>
      <c r="E155" s="268"/>
      <c r="F155" s="268"/>
      <c r="G155" s="283"/>
      <c r="H155" s="284"/>
    </row>
    <row r="156" spans="1:8" x14ac:dyDescent="0.55000000000000004">
      <c r="A156" s="105"/>
      <c r="B156" s="424"/>
      <c r="C156" s="439"/>
      <c r="D156" s="425"/>
      <c r="E156" s="268"/>
      <c r="F156" s="268"/>
      <c r="G156" s="283"/>
      <c r="H156" s="284"/>
    </row>
    <row r="157" spans="1:8" x14ac:dyDescent="0.55000000000000004">
      <c r="A157" s="105"/>
      <c r="B157" s="424"/>
      <c r="C157" s="439"/>
      <c r="D157" s="425"/>
      <c r="E157" s="268"/>
      <c r="F157" s="268"/>
      <c r="G157" s="283"/>
      <c r="H157" s="284"/>
    </row>
    <row r="158" spans="1:8" x14ac:dyDescent="0.55000000000000004">
      <c r="A158" s="105"/>
      <c r="B158" s="419" t="s">
        <v>288</v>
      </c>
      <c r="C158" s="420"/>
      <c r="D158" s="421"/>
      <c r="E158" s="268"/>
      <c r="F158" s="268"/>
      <c r="G158" s="283"/>
      <c r="H158" s="284"/>
    </row>
    <row r="159" spans="1:8" x14ac:dyDescent="0.55000000000000004">
      <c r="A159" s="105"/>
      <c r="B159" s="424"/>
      <c r="C159" s="439"/>
      <c r="D159" s="425"/>
      <c r="E159" s="268"/>
      <c r="F159" s="268"/>
      <c r="G159" s="283"/>
      <c r="H159" s="284"/>
    </row>
    <row r="160" spans="1:8" x14ac:dyDescent="0.55000000000000004">
      <c r="A160" s="105"/>
      <c r="B160" s="142"/>
      <c r="C160" s="119"/>
      <c r="D160" s="207"/>
      <c r="E160" s="207"/>
      <c r="F160" s="207"/>
      <c r="G160" s="207"/>
      <c r="H160" s="208"/>
    </row>
    <row r="161" spans="1:8" x14ac:dyDescent="0.55000000000000004">
      <c r="A161" s="73" t="s">
        <v>314</v>
      </c>
      <c r="B161" s="117" t="s">
        <v>315</v>
      </c>
      <c r="C161" s="118"/>
      <c r="D161" s="118"/>
      <c r="E161" s="119"/>
      <c r="F161" s="119"/>
      <c r="G161" s="119"/>
      <c r="H161" s="172"/>
    </row>
    <row r="162" spans="1:8" x14ac:dyDescent="0.55000000000000004">
      <c r="A162" s="105"/>
      <c r="B162" s="414"/>
      <c r="C162" s="414"/>
      <c r="D162" s="414"/>
      <c r="E162" s="414"/>
      <c r="F162" s="414"/>
      <c r="G162" s="414"/>
      <c r="H162" s="415"/>
    </row>
    <row r="163" spans="1:8" x14ac:dyDescent="0.55000000000000004">
      <c r="A163" s="105"/>
      <c r="B163" s="414"/>
      <c r="C163" s="414"/>
      <c r="D163" s="414"/>
      <c r="E163" s="414"/>
      <c r="F163" s="414"/>
      <c r="G163" s="414"/>
      <c r="H163" s="415"/>
    </row>
    <row r="164" spans="1:8" ht="14.7" thickBot="1" x14ac:dyDescent="0.6">
      <c r="A164" s="120"/>
      <c r="B164" s="173"/>
      <c r="C164" s="174"/>
      <c r="D164" s="174"/>
      <c r="E164" s="174"/>
      <c r="F164" s="174"/>
      <c r="G164" s="174"/>
      <c r="H164" s="209"/>
    </row>
    <row r="165" spans="1:8" x14ac:dyDescent="0.55000000000000004">
      <c r="B165" s="137"/>
      <c r="C165" s="119"/>
      <c r="D165" s="119"/>
      <c r="E165" s="119"/>
      <c r="F165" s="119"/>
      <c r="G165" s="119"/>
      <c r="H165" s="119"/>
    </row>
  </sheetData>
  <sheetProtection algorithmName="SHA-512" hashValue="Mj2+TpmLO2w1lOKz6I0zFPuwhvauhDB2LnBdCDCGyELuqBpurZb7INw+gdmuxAlvo0yVStBVdUbsAigrzpeGAQ==" saltValue="SZgj6VUhXfniC4XPhD1lHQ==" spinCount="100000" sheet="1" objects="1" scenarios="1" insertRows="0"/>
  <mergeCells count="86">
    <mergeCell ref="B19:H22"/>
    <mergeCell ref="B23:H23"/>
    <mergeCell ref="B24:H24"/>
    <mergeCell ref="B158:D158"/>
    <mergeCell ref="B159:D159"/>
    <mergeCell ref="B148:D148"/>
    <mergeCell ref="B149:D149"/>
    <mergeCell ref="B150:D150"/>
    <mergeCell ref="B151:D151"/>
    <mergeCell ref="B152:D152"/>
    <mergeCell ref="B142:D142"/>
    <mergeCell ref="B143:D143"/>
    <mergeCell ref="B144:D144"/>
    <mergeCell ref="B145:D145"/>
    <mergeCell ref="B146:D146"/>
    <mergeCell ref="B137:D137"/>
    <mergeCell ref="B162:H163"/>
    <mergeCell ref="B153:D153"/>
    <mergeCell ref="B154:D154"/>
    <mergeCell ref="B155:D155"/>
    <mergeCell ref="B156:D156"/>
    <mergeCell ref="B157:D157"/>
    <mergeCell ref="B138:D138"/>
    <mergeCell ref="B139:D139"/>
    <mergeCell ref="B140:D140"/>
    <mergeCell ref="B141:D141"/>
    <mergeCell ref="A125:H125"/>
    <mergeCell ref="D128:H128"/>
    <mergeCell ref="E130:H130"/>
    <mergeCell ref="B135:D135"/>
    <mergeCell ref="B136:D136"/>
    <mergeCell ref="G117:H117"/>
    <mergeCell ref="G118:H118"/>
    <mergeCell ref="G119:H119"/>
    <mergeCell ref="G120:H120"/>
    <mergeCell ref="G121:H121"/>
    <mergeCell ref="G109:H109"/>
    <mergeCell ref="G110:H110"/>
    <mergeCell ref="G111:H111"/>
    <mergeCell ref="G112:H112"/>
    <mergeCell ref="G116:H116"/>
    <mergeCell ref="G101:H101"/>
    <mergeCell ref="G102:H102"/>
    <mergeCell ref="G103:H103"/>
    <mergeCell ref="G107:H107"/>
    <mergeCell ref="G108:H108"/>
    <mergeCell ref="G93:H93"/>
    <mergeCell ref="G94:H94"/>
    <mergeCell ref="G98:H98"/>
    <mergeCell ref="G99:H99"/>
    <mergeCell ref="G100:H100"/>
    <mergeCell ref="D83:H83"/>
    <mergeCell ref="G89:H89"/>
    <mergeCell ref="G90:H90"/>
    <mergeCell ref="G91:H91"/>
    <mergeCell ref="G92:H92"/>
    <mergeCell ref="B61:C61"/>
    <mergeCell ref="B62:C62"/>
    <mergeCell ref="B63:C63"/>
    <mergeCell ref="B75:H76"/>
    <mergeCell ref="B78:H81"/>
    <mergeCell ref="B56:C56"/>
    <mergeCell ref="B57:C57"/>
    <mergeCell ref="B58:C58"/>
    <mergeCell ref="B59:C59"/>
    <mergeCell ref="B60:C60"/>
    <mergeCell ref="B50:C50"/>
    <mergeCell ref="B52:C52"/>
    <mergeCell ref="B53:C53"/>
    <mergeCell ref="B54:C54"/>
    <mergeCell ref="B55:C55"/>
    <mergeCell ref="B45:C45"/>
    <mergeCell ref="B46:C46"/>
    <mergeCell ref="B47:C47"/>
    <mergeCell ref="B48:C48"/>
    <mergeCell ref="B49:C49"/>
    <mergeCell ref="B40:C40"/>
    <mergeCell ref="B41:C41"/>
    <mergeCell ref="B42:C42"/>
    <mergeCell ref="B43:C43"/>
    <mergeCell ref="B44:C44"/>
    <mergeCell ref="A27:H27"/>
    <mergeCell ref="B28:H29"/>
    <mergeCell ref="D32:H32"/>
    <mergeCell ref="E34:H34"/>
    <mergeCell ref="B39:C39"/>
  </mergeCells>
  <conditionalFormatting sqref="A27:H164">
    <cfRule type="expression" dxfId="75" priority="1">
      <formula>AND($F$11="no",$F$13="no",$F$15="no",$F$17="no")</formula>
    </cfRule>
  </conditionalFormatting>
  <conditionalFormatting sqref="E39:E50 E52:E64 E66:E69 B88:H95 E135:E146 E148:E159">
    <cfRule type="expression" dxfId="74" priority="5">
      <formula>$F$11="no"</formula>
    </cfRule>
  </conditionalFormatting>
  <conditionalFormatting sqref="F39:F50 F52:F64 F66:F69 B97:H104 F135:F146 F148:F159">
    <cfRule type="expression" dxfId="73" priority="4">
      <formula>$F$13="no"</formula>
    </cfRule>
  </conditionalFormatting>
  <conditionalFormatting sqref="G39:G50 G52:G64 G66:G69 B106:H113 G135:G146 G148:G159">
    <cfRule type="expression" dxfId="72" priority="3">
      <formula>$F$15="no"</formula>
    </cfRule>
  </conditionalFormatting>
  <conditionalFormatting sqref="H39:H50 H52:H64 H66:H69 B115:H122 H135:H146 H148:H159">
    <cfRule type="expression" dxfId="71" priority="2">
      <formula>$F$17="no"</formula>
    </cfRule>
  </conditionalFormatting>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100-000000000000}">
          <x14:formula1>
            <xm:f>'Yes or No'!$A:$A</xm:f>
          </x14:formula1>
          <xm:sqref>F13 F15 F17 F11</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8">
    <tabColor rgb="FF92D050"/>
  </sheetPr>
  <dimension ref="A1:H164"/>
  <sheetViews>
    <sheetView showGridLines="0" zoomScaleNormal="100" workbookViewId="0">
      <pane ySplit="7" topLeftCell="A8" activePane="bottomLeft" state="frozen"/>
      <selection pane="bottomLeft"/>
    </sheetView>
  </sheetViews>
  <sheetFormatPr defaultColWidth="9.15625" defaultRowHeight="14.4" x14ac:dyDescent="0.55000000000000004"/>
  <cols>
    <col min="1" max="1" width="3" style="43" customWidth="1"/>
    <col min="2" max="2" width="12.578125" style="43" customWidth="1"/>
    <col min="3" max="3" width="45" style="43" customWidth="1"/>
    <col min="4" max="4" width="15.83984375" style="43" customWidth="1"/>
    <col min="5" max="8" width="18.15625" style="43" customWidth="1"/>
    <col min="9" max="16384" width="9.15625" style="43"/>
  </cols>
  <sheetData>
    <row r="1" spans="1:8" ht="18.75" customHeight="1" x14ac:dyDescent="0.7">
      <c r="A1" s="42" t="str">
        <f>'Cover and Instructions'!A1</f>
        <v>Georgia Families MHPAEA Parity</v>
      </c>
      <c r="H1" s="44" t="s">
        <v>59</v>
      </c>
    </row>
    <row r="2" spans="1:8" ht="25.8" x14ac:dyDescent="0.95">
      <c r="A2" s="45" t="s">
        <v>1</v>
      </c>
    </row>
    <row r="3" spans="1:8" ht="20.399999999999999" x14ac:dyDescent="0.75">
      <c r="A3" s="47" t="s">
        <v>467</v>
      </c>
    </row>
    <row r="5" spans="1:8" x14ac:dyDescent="0.55000000000000004">
      <c r="A5" s="49" t="s">
        <v>2</v>
      </c>
      <c r="C5" s="50" t="str">
        <f>'Cover and Instructions'!$D$4</f>
        <v>Amerigroup Community Care</v>
      </c>
      <c r="D5" s="50"/>
      <c r="E5" s="50"/>
      <c r="F5" s="50"/>
      <c r="G5" s="50"/>
      <c r="H5" s="50"/>
    </row>
    <row r="6" spans="1:8" x14ac:dyDescent="0.55000000000000004">
      <c r="A6" s="49" t="s">
        <v>264</v>
      </c>
      <c r="C6" s="50" t="str">
        <f>'Cover and Instructions'!D5</f>
        <v>Title XIX Children</v>
      </c>
      <c r="D6" s="50"/>
      <c r="E6" s="50"/>
      <c r="F6" s="50"/>
      <c r="G6" s="50"/>
      <c r="H6" s="50"/>
    </row>
    <row r="7" spans="1:8" ht="14.7" thickBot="1" x14ac:dyDescent="0.6"/>
    <row r="8" spans="1:8" x14ac:dyDescent="0.55000000000000004">
      <c r="A8" s="52" t="s">
        <v>265</v>
      </c>
      <c r="B8" s="53"/>
      <c r="C8" s="53"/>
      <c r="D8" s="53"/>
      <c r="E8" s="53"/>
      <c r="F8" s="53"/>
      <c r="G8" s="53"/>
      <c r="H8" s="54"/>
    </row>
    <row r="9" spans="1:8" ht="15" customHeight="1" x14ac:dyDescent="0.55000000000000004">
      <c r="A9" s="55" t="s">
        <v>266</v>
      </c>
      <c r="B9" s="56"/>
      <c r="C9" s="56"/>
      <c r="D9" s="56"/>
      <c r="E9" s="56"/>
      <c r="F9" s="56"/>
      <c r="G9" s="56"/>
      <c r="H9" s="57"/>
    </row>
    <row r="10" spans="1:8" x14ac:dyDescent="0.55000000000000004">
      <c r="A10" s="58"/>
      <c r="B10" s="59"/>
      <c r="C10" s="59"/>
      <c r="D10" s="59"/>
      <c r="E10" s="59"/>
      <c r="F10" s="59"/>
      <c r="G10" s="59"/>
      <c r="H10" s="60"/>
    </row>
    <row r="11" spans="1:8" x14ac:dyDescent="0.55000000000000004">
      <c r="A11" s="61" t="s">
        <v>267</v>
      </c>
      <c r="B11" s="62" t="s">
        <v>468</v>
      </c>
      <c r="C11" s="59"/>
      <c r="D11" s="59"/>
      <c r="E11" s="59"/>
      <c r="F11" s="128" t="s">
        <v>155</v>
      </c>
      <c r="G11" s="64" t="str">
        <f>IF(F11="yes","  Complete Section 1 and Section 2","")</f>
        <v/>
      </c>
      <c r="H11" s="60"/>
    </row>
    <row r="12" spans="1:8" ht="6" customHeight="1" x14ac:dyDescent="0.55000000000000004">
      <c r="A12" s="61"/>
      <c r="B12" s="62"/>
      <c r="C12" s="59"/>
      <c r="D12" s="59"/>
      <c r="E12" s="59"/>
      <c r="F12" s="59"/>
      <c r="G12" s="64"/>
      <c r="H12" s="60"/>
    </row>
    <row r="13" spans="1:8" x14ac:dyDescent="0.55000000000000004">
      <c r="A13" s="61" t="s">
        <v>269</v>
      </c>
      <c r="B13" s="62" t="s">
        <v>469</v>
      </c>
      <c r="C13" s="59"/>
      <c r="D13" s="59"/>
      <c r="E13" s="59"/>
      <c r="F13" s="63" t="s">
        <v>155</v>
      </c>
      <c r="G13" s="64" t="str">
        <f>IF(F13="yes","  Complete Section 1 and Section 2","")</f>
        <v/>
      </c>
      <c r="H13" s="60"/>
    </row>
    <row r="14" spans="1:8" ht="6" customHeight="1" x14ac:dyDescent="0.55000000000000004">
      <c r="A14" s="61"/>
      <c r="B14" s="62"/>
      <c r="C14" s="59"/>
      <c r="D14" s="59"/>
      <c r="E14" s="59"/>
      <c r="F14" s="59"/>
      <c r="G14" s="64"/>
      <c r="H14" s="60"/>
    </row>
    <row r="15" spans="1:8" x14ac:dyDescent="0.55000000000000004">
      <c r="A15" s="61" t="s">
        <v>335</v>
      </c>
      <c r="B15" s="62" t="s">
        <v>470</v>
      </c>
      <c r="C15" s="59"/>
      <c r="D15" s="59"/>
      <c r="E15" s="59"/>
      <c r="F15" s="63" t="s">
        <v>155</v>
      </c>
      <c r="G15" s="64" t="str">
        <f>IF(F15="yes","  Complete Section 1 and Section 2","")</f>
        <v/>
      </c>
      <c r="H15" s="60"/>
    </row>
    <row r="16" spans="1:8" ht="6" customHeight="1" x14ac:dyDescent="0.55000000000000004">
      <c r="A16" s="61"/>
      <c r="B16" s="62"/>
      <c r="C16" s="59"/>
      <c r="D16" s="59"/>
      <c r="E16" s="59"/>
      <c r="F16" s="59"/>
      <c r="G16" s="64"/>
      <c r="H16" s="60"/>
    </row>
    <row r="17" spans="1:8" x14ac:dyDescent="0.55000000000000004">
      <c r="A17" s="61" t="s">
        <v>337</v>
      </c>
      <c r="B17" s="62" t="s">
        <v>471</v>
      </c>
      <c r="C17" s="59"/>
      <c r="D17" s="59"/>
      <c r="E17" s="59"/>
      <c r="F17" s="63" t="s">
        <v>155</v>
      </c>
      <c r="G17" s="64" t="str">
        <f>IF(F17="yes","  Complete Section 1 and Section 2","")</f>
        <v/>
      </c>
      <c r="H17" s="60"/>
    </row>
    <row r="18" spans="1:8" ht="5.25" customHeight="1" x14ac:dyDescent="0.55000000000000004">
      <c r="A18" s="61"/>
      <c r="B18" s="62"/>
      <c r="C18" s="59"/>
      <c r="D18" s="59"/>
      <c r="E18" s="59"/>
      <c r="F18" s="59"/>
      <c r="G18" s="66"/>
      <c r="H18" s="60"/>
    </row>
    <row r="19" spans="1:8" x14ac:dyDescent="0.55000000000000004">
      <c r="A19" s="61" t="s">
        <v>339</v>
      </c>
      <c r="B19" s="465" t="s">
        <v>431</v>
      </c>
      <c r="C19" s="465"/>
      <c r="D19" s="465"/>
      <c r="E19" s="465"/>
      <c r="F19" s="465"/>
      <c r="G19" s="465"/>
      <c r="H19" s="466"/>
    </row>
    <row r="20" spans="1:8" x14ac:dyDescent="0.55000000000000004">
      <c r="A20" s="200"/>
      <c r="B20" s="465"/>
      <c r="C20" s="465"/>
      <c r="D20" s="465"/>
      <c r="E20" s="465"/>
      <c r="F20" s="465"/>
      <c r="G20" s="465"/>
      <c r="H20" s="466"/>
    </row>
    <row r="21" spans="1:8" x14ac:dyDescent="0.55000000000000004">
      <c r="A21" s="200"/>
      <c r="B21" s="465"/>
      <c r="C21" s="465"/>
      <c r="D21" s="465"/>
      <c r="E21" s="465"/>
      <c r="F21" s="465"/>
      <c r="G21" s="465"/>
      <c r="H21" s="466"/>
    </row>
    <row r="22" spans="1:8" x14ac:dyDescent="0.55000000000000004">
      <c r="A22" s="200"/>
      <c r="B22" s="465"/>
      <c r="C22" s="465"/>
      <c r="D22" s="465"/>
      <c r="E22" s="465"/>
      <c r="F22" s="465"/>
      <c r="G22" s="465"/>
      <c r="H22" s="466"/>
    </row>
    <row r="23" spans="1:8" x14ac:dyDescent="0.55000000000000004">
      <c r="A23" s="61"/>
      <c r="B23" s="435"/>
      <c r="C23" s="467"/>
      <c r="D23" s="467"/>
      <c r="E23" s="467"/>
      <c r="F23" s="467"/>
      <c r="G23" s="467"/>
      <c r="H23" s="468"/>
    </row>
    <row r="24" spans="1:8" x14ac:dyDescent="0.55000000000000004">
      <c r="A24" s="61"/>
      <c r="B24" s="469"/>
      <c r="C24" s="469"/>
      <c r="D24" s="469"/>
      <c r="E24" s="469"/>
      <c r="F24" s="469"/>
      <c r="G24" s="469"/>
      <c r="H24" s="470"/>
    </row>
    <row r="25" spans="1:8" ht="14.7" thickBot="1" x14ac:dyDescent="0.6">
      <c r="A25" s="67"/>
      <c r="B25" s="68"/>
      <c r="C25" s="69"/>
      <c r="D25" s="69"/>
      <c r="E25" s="69"/>
      <c r="F25" s="69"/>
      <c r="G25" s="70"/>
      <c r="H25" s="72"/>
    </row>
    <row r="26" spans="1:8" ht="14.7" thickBot="1" x14ac:dyDescent="0.6"/>
    <row r="27" spans="1:8" ht="15.9" thickBot="1" x14ac:dyDescent="0.65">
      <c r="A27" s="403" t="s">
        <v>472</v>
      </c>
      <c r="B27" s="404"/>
      <c r="C27" s="404"/>
      <c r="D27" s="404"/>
      <c r="E27" s="404"/>
      <c r="F27" s="404"/>
      <c r="G27" s="404"/>
      <c r="H27" s="405"/>
    </row>
    <row r="28" spans="1:8" x14ac:dyDescent="0.55000000000000004">
      <c r="A28" s="73" t="s">
        <v>272</v>
      </c>
      <c r="B28" s="429" t="s">
        <v>433</v>
      </c>
      <c r="C28" s="429"/>
      <c r="D28" s="429"/>
      <c r="E28" s="429"/>
      <c r="F28" s="429"/>
      <c r="G28" s="429"/>
      <c r="H28" s="430"/>
    </row>
    <row r="29" spans="1:8" x14ac:dyDescent="0.55000000000000004">
      <c r="A29" s="73"/>
      <c r="B29" s="431"/>
      <c r="C29" s="431"/>
      <c r="D29" s="431"/>
      <c r="E29" s="431"/>
      <c r="F29" s="431"/>
      <c r="G29" s="431"/>
      <c r="H29" s="432"/>
    </row>
    <row r="30" spans="1:8" x14ac:dyDescent="0.55000000000000004">
      <c r="A30" s="73"/>
      <c r="B30" s="76" t="s">
        <v>274</v>
      </c>
      <c r="C30" s="77"/>
      <c r="D30" s="77"/>
      <c r="E30" s="77"/>
      <c r="F30" s="77"/>
      <c r="G30" s="77"/>
      <c r="H30" s="78"/>
    </row>
    <row r="31" spans="1:8" x14ac:dyDescent="0.55000000000000004">
      <c r="A31" s="73"/>
      <c r="C31" s="77"/>
      <c r="D31" s="77"/>
      <c r="E31" s="77"/>
      <c r="F31" s="77"/>
      <c r="G31" s="77"/>
      <c r="H31" s="78"/>
    </row>
    <row r="32" spans="1:8" x14ac:dyDescent="0.55000000000000004">
      <c r="A32" s="73"/>
      <c r="B32" s="49" t="s">
        <v>275</v>
      </c>
      <c r="D32" s="417"/>
      <c r="E32" s="417"/>
      <c r="F32" s="417"/>
      <c r="G32" s="417"/>
      <c r="H32" s="418"/>
    </row>
    <row r="33" spans="1:8" x14ac:dyDescent="0.55000000000000004">
      <c r="A33" s="73"/>
      <c r="C33" s="77"/>
      <c r="D33" s="77"/>
      <c r="E33" s="77"/>
      <c r="F33" s="77"/>
      <c r="G33" s="77"/>
      <c r="H33" s="78"/>
    </row>
    <row r="34" spans="1:8" ht="15" customHeight="1" x14ac:dyDescent="0.55000000000000004">
      <c r="A34" s="105"/>
      <c r="B34" s="77"/>
      <c r="C34" s="77"/>
      <c r="D34" s="77"/>
      <c r="E34" s="433" t="s">
        <v>434</v>
      </c>
      <c r="F34" s="433"/>
      <c r="G34" s="433"/>
      <c r="H34" s="434"/>
    </row>
    <row r="35" spans="1:8" x14ac:dyDescent="0.55000000000000004">
      <c r="A35" s="105"/>
      <c r="E35" s="77" t="s">
        <v>435</v>
      </c>
      <c r="F35" s="77" t="s">
        <v>435</v>
      </c>
      <c r="G35" s="77" t="s">
        <v>435</v>
      </c>
      <c r="H35" s="78" t="s">
        <v>435</v>
      </c>
    </row>
    <row r="36" spans="1:8" x14ac:dyDescent="0.55000000000000004">
      <c r="A36" s="105"/>
      <c r="B36" s="79"/>
      <c r="C36" s="79"/>
      <c r="D36" s="79" t="s">
        <v>411</v>
      </c>
      <c r="E36" s="79" t="s">
        <v>436</v>
      </c>
      <c r="F36" s="79" t="s">
        <v>437</v>
      </c>
      <c r="G36" s="79" t="s">
        <v>438</v>
      </c>
      <c r="H36" s="80" t="s">
        <v>439</v>
      </c>
    </row>
    <row r="37" spans="1:8" x14ac:dyDescent="0.55000000000000004">
      <c r="A37" s="105"/>
      <c r="B37" s="81" t="s">
        <v>412</v>
      </c>
      <c r="C37" s="82"/>
      <c r="D37" s="82" t="s">
        <v>276</v>
      </c>
      <c r="E37" s="82" t="s">
        <v>440</v>
      </c>
      <c r="F37" s="82" t="s">
        <v>441</v>
      </c>
      <c r="G37" s="82" t="s">
        <v>442</v>
      </c>
      <c r="H37" s="134" t="s">
        <v>443</v>
      </c>
    </row>
    <row r="38" spans="1:8" ht="22" customHeight="1" x14ac:dyDescent="0.55000000000000004">
      <c r="A38" s="105"/>
      <c r="B38" s="87" t="s">
        <v>354</v>
      </c>
      <c r="C38" s="79"/>
      <c r="D38" s="79"/>
      <c r="E38" s="79"/>
      <c r="F38" s="79"/>
      <c r="G38" s="79"/>
      <c r="H38" s="80"/>
    </row>
    <row r="39" spans="1:8" ht="15" customHeight="1" x14ac:dyDescent="0.55000000000000004">
      <c r="A39" s="105"/>
      <c r="B39" s="416"/>
      <c r="C39" s="416"/>
      <c r="D39" s="263"/>
      <c r="E39" s="263"/>
      <c r="F39" s="263"/>
      <c r="G39" s="266"/>
      <c r="H39" s="267"/>
    </row>
    <row r="40" spans="1:8" x14ac:dyDescent="0.55000000000000004">
      <c r="A40" s="105"/>
      <c r="B40" s="416"/>
      <c r="C40" s="416"/>
      <c r="D40" s="263"/>
      <c r="E40" s="263"/>
      <c r="F40" s="263"/>
      <c r="G40" s="266"/>
      <c r="H40" s="267"/>
    </row>
    <row r="41" spans="1:8" x14ac:dyDescent="0.55000000000000004">
      <c r="A41" s="105"/>
      <c r="B41" s="416"/>
      <c r="C41" s="416"/>
      <c r="D41" s="263"/>
      <c r="E41" s="263"/>
      <c r="F41" s="263"/>
      <c r="G41" s="266"/>
      <c r="H41" s="267"/>
    </row>
    <row r="42" spans="1:8" x14ac:dyDescent="0.55000000000000004">
      <c r="A42" s="105"/>
      <c r="B42" s="416"/>
      <c r="C42" s="416"/>
      <c r="D42" s="263"/>
      <c r="E42" s="263"/>
      <c r="F42" s="263"/>
      <c r="G42" s="266"/>
      <c r="H42" s="267"/>
    </row>
    <row r="43" spans="1:8" x14ac:dyDescent="0.55000000000000004">
      <c r="A43" s="105"/>
      <c r="B43" s="416"/>
      <c r="C43" s="416"/>
      <c r="D43" s="263"/>
      <c r="E43" s="263"/>
      <c r="F43" s="263"/>
      <c r="G43" s="266"/>
      <c r="H43" s="267"/>
    </row>
    <row r="44" spans="1:8" x14ac:dyDescent="0.55000000000000004">
      <c r="A44" s="105"/>
      <c r="B44" s="416"/>
      <c r="C44" s="416"/>
      <c r="D44" s="263"/>
      <c r="E44" s="263"/>
      <c r="F44" s="263"/>
      <c r="G44" s="266"/>
      <c r="H44" s="267"/>
    </row>
    <row r="45" spans="1:8" x14ac:dyDescent="0.55000000000000004">
      <c r="A45" s="105"/>
      <c r="B45" s="416"/>
      <c r="C45" s="416"/>
      <c r="D45" s="263"/>
      <c r="E45" s="263"/>
      <c r="F45" s="263"/>
      <c r="G45" s="266"/>
      <c r="H45" s="267"/>
    </row>
    <row r="46" spans="1:8" x14ac:dyDescent="0.55000000000000004">
      <c r="A46" s="105"/>
      <c r="B46" s="416"/>
      <c r="C46" s="416"/>
      <c r="D46" s="263"/>
      <c r="E46" s="263"/>
      <c r="F46" s="263"/>
      <c r="G46" s="266"/>
      <c r="H46" s="267"/>
    </row>
    <row r="47" spans="1:8" x14ac:dyDescent="0.55000000000000004">
      <c r="A47" s="105"/>
      <c r="B47" s="416"/>
      <c r="C47" s="416"/>
      <c r="D47" s="263"/>
      <c r="E47" s="263"/>
      <c r="F47" s="263"/>
      <c r="G47" s="266"/>
      <c r="H47" s="267"/>
    </row>
    <row r="48" spans="1:8" x14ac:dyDescent="0.55000000000000004">
      <c r="A48" s="105"/>
      <c r="B48" s="416"/>
      <c r="C48" s="416"/>
      <c r="D48" s="263"/>
      <c r="E48" s="263"/>
      <c r="F48" s="263"/>
      <c r="G48" s="266"/>
      <c r="H48" s="267"/>
    </row>
    <row r="49" spans="1:8" x14ac:dyDescent="0.55000000000000004">
      <c r="A49" s="105"/>
      <c r="B49" s="448" t="s">
        <v>288</v>
      </c>
      <c r="C49" s="448"/>
      <c r="D49" s="263"/>
      <c r="E49" s="263"/>
      <c r="F49" s="263"/>
      <c r="G49" s="266"/>
      <c r="H49" s="267"/>
    </row>
    <row r="50" spans="1:8" x14ac:dyDescent="0.55000000000000004">
      <c r="A50" s="105"/>
      <c r="B50" s="416"/>
      <c r="C50" s="416"/>
      <c r="D50" s="263"/>
      <c r="E50" s="263"/>
      <c r="F50" s="263"/>
      <c r="G50" s="266"/>
      <c r="H50" s="267"/>
    </row>
    <row r="51" spans="1:8" ht="22" customHeight="1" x14ac:dyDescent="0.55000000000000004">
      <c r="A51" s="105"/>
      <c r="B51" s="87" t="s">
        <v>355</v>
      </c>
      <c r="C51" s="112"/>
      <c r="D51" s="139"/>
      <c r="E51" s="139"/>
      <c r="F51" s="139"/>
      <c r="G51" s="140"/>
      <c r="H51" s="141"/>
    </row>
    <row r="52" spans="1:8" x14ac:dyDescent="0.55000000000000004">
      <c r="A52" s="105"/>
      <c r="B52" s="416"/>
      <c r="C52" s="416"/>
      <c r="D52" s="263"/>
      <c r="E52" s="263"/>
      <c r="F52" s="263"/>
      <c r="G52" s="266"/>
      <c r="H52" s="267"/>
    </row>
    <row r="53" spans="1:8" x14ac:dyDescent="0.55000000000000004">
      <c r="A53" s="105"/>
      <c r="B53" s="416"/>
      <c r="C53" s="416"/>
      <c r="D53" s="263"/>
      <c r="E53" s="263"/>
      <c r="F53" s="263"/>
      <c r="G53" s="266"/>
      <c r="H53" s="267"/>
    </row>
    <row r="54" spans="1:8" x14ac:dyDescent="0.55000000000000004">
      <c r="A54" s="105"/>
      <c r="B54" s="416"/>
      <c r="C54" s="416"/>
      <c r="D54" s="263"/>
      <c r="E54" s="263"/>
      <c r="F54" s="263"/>
      <c r="G54" s="266"/>
      <c r="H54" s="267"/>
    </row>
    <row r="55" spans="1:8" x14ac:dyDescent="0.55000000000000004">
      <c r="A55" s="105"/>
      <c r="B55" s="416"/>
      <c r="C55" s="416"/>
      <c r="D55" s="263"/>
      <c r="E55" s="263"/>
      <c r="F55" s="263"/>
      <c r="G55" s="266"/>
      <c r="H55" s="267"/>
    </row>
    <row r="56" spans="1:8" x14ac:dyDescent="0.55000000000000004">
      <c r="A56" s="105"/>
      <c r="B56" s="416"/>
      <c r="C56" s="416"/>
      <c r="D56" s="263"/>
      <c r="E56" s="263"/>
      <c r="F56" s="263"/>
      <c r="G56" s="266"/>
      <c r="H56" s="267"/>
    </row>
    <row r="57" spans="1:8" x14ac:dyDescent="0.55000000000000004">
      <c r="A57" s="105"/>
      <c r="B57" s="416"/>
      <c r="C57" s="416"/>
      <c r="D57" s="263"/>
      <c r="E57" s="263"/>
      <c r="F57" s="263"/>
      <c r="G57" s="266"/>
      <c r="H57" s="267"/>
    </row>
    <row r="58" spans="1:8" x14ac:dyDescent="0.55000000000000004">
      <c r="A58" s="105"/>
      <c r="B58" s="416"/>
      <c r="C58" s="416"/>
      <c r="D58" s="263"/>
      <c r="E58" s="263"/>
      <c r="F58" s="263"/>
      <c r="G58" s="266"/>
      <c r="H58" s="267"/>
    </row>
    <row r="59" spans="1:8" x14ac:dyDescent="0.55000000000000004">
      <c r="A59" s="105"/>
      <c r="B59" s="416"/>
      <c r="C59" s="416"/>
      <c r="D59" s="263"/>
      <c r="E59" s="263"/>
      <c r="F59" s="263"/>
      <c r="G59" s="266"/>
      <c r="H59" s="267"/>
    </row>
    <row r="60" spans="1:8" x14ac:dyDescent="0.55000000000000004">
      <c r="A60" s="105"/>
      <c r="B60" s="416"/>
      <c r="C60" s="416"/>
      <c r="D60" s="263"/>
      <c r="E60" s="263"/>
      <c r="F60" s="263"/>
      <c r="G60" s="266"/>
      <c r="H60" s="267"/>
    </row>
    <row r="61" spans="1:8" x14ac:dyDescent="0.55000000000000004">
      <c r="A61" s="105"/>
      <c r="B61" s="416"/>
      <c r="C61" s="416"/>
      <c r="D61" s="263"/>
      <c r="E61" s="263"/>
      <c r="F61" s="263"/>
      <c r="G61" s="266"/>
      <c r="H61" s="267"/>
    </row>
    <row r="62" spans="1:8" x14ac:dyDescent="0.55000000000000004">
      <c r="A62" s="105"/>
      <c r="B62" s="448" t="s">
        <v>288</v>
      </c>
      <c r="C62" s="448"/>
      <c r="D62" s="263"/>
      <c r="E62" s="263"/>
      <c r="F62" s="263"/>
      <c r="G62" s="266"/>
      <c r="H62" s="267"/>
    </row>
    <row r="63" spans="1:8" x14ac:dyDescent="0.55000000000000004">
      <c r="A63" s="105"/>
      <c r="B63" s="416"/>
      <c r="C63" s="416"/>
      <c r="D63" s="263"/>
      <c r="E63" s="263"/>
      <c r="F63" s="263"/>
      <c r="G63" s="266"/>
      <c r="H63" s="267"/>
    </row>
    <row r="64" spans="1:8" x14ac:dyDescent="0.55000000000000004">
      <c r="A64" s="105"/>
      <c r="B64" s="142"/>
      <c r="C64" s="119"/>
      <c r="D64" s="144">
        <f>SUM(D39:D63)</f>
        <v>0</v>
      </c>
      <c r="E64" s="144">
        <f>SUM(E39:E63)</f>
        <v>0</v>
      </c>
      <c r="F64" s="144">
        <f>SUM(F39:F63)</f>
        <v>0</v>
      </c>
      <c r="G64" s="144">
        <f>SUM(G39:G63)</f>
        <v>0</v>
      </c>
      <c r="H64" s="201">
        <f>SUM(H39:H63)</f>
        <v>0</v>
      </c>
    </row>
    <row r="65" spans="1:8" x14ac:dyDescent="0.55000000000000004">
      <c r="A65" s="73" t="s">
        <v>301</v>
      </c>
      <c r="B65" s="49" t="s">
        <v>356</v>
      </c>
      <c r="C65" s="119"/>
      <c r="D65" s="146"/>
      <c r="E65" s="146"/>
      <c r="F65" s="146"/>
      <c r="G65" s="140"/>
      <c r="H65" s="141"/>
    </row>
    <row r="66" spans="1:8" x14ac:dyDescent="0.55000000000000004">
      <c r="A66" s="105"/>
      <c r="C66" s="43" t="s">
        <v>357</v>
      </c>
      <c r="D66" s="144">
        <f>D64</f>
        <v>0</v>
      </c>
      <c r="E66" s="144">
        <f t="shared" ref="E66:H66" si="0">E64</f>
        <v>0</v>
      </c>
      <c r="F66" s="144">
        <f t="shared" si="0"/>
        <v>0</v>
      </c>
      <c r="G66" s="144">
        <f t="shared" si="0"/>
        <v>0</v>
      </c>
      <c r="H66" s="201">
        <f t="shared" si="0"/>
        <v>0</v>
      </c>
    </row>
    <row r="67" spans="1:8" x14ac:dyDescent="0.55000000000000004">
      <c r="A67" s="105"/>
      <c r="C67" s="43" t="s">
        <v>358</v>
      </c>
      <c r="E67" s="301" t="e">
        <f>E64/D64</f>
        <v>#DIV/0!</v>
      </c>
      <c r="F67" s="301" t="e">
        <f>F64/D64</f>
        <v>#DIV/0!</v>
      </c>
      <c r="G67" s="301" t="e">
        <f>G64/D64</f>
        <v>#DIV/0!</v>
      </c>
      <c r="H67" s="302" t="e">
        <f>H64/D64</f>
        <v>#DIV/0!</v>
      </c>
    </row>
    <row r="68" spans="1:8" x14ac:dyDescent="0.55000000000000004">
      <c r="A68" s="105"/>
      <c r="C68" s="43" t="s">
        <v>359</v>
      </c>
      <c r="E68" s="91" t="e">
        <f>IF(E67&gt;=(2/3),"Yes","No")</f>
        <v>#DIV/0!</v>
      </c>
      <c r="F68" s="91" t="e">
        <f>IF(F67&gt;=(2/3),"Yes","No")</f>
        <v>#DIV/0!</v>
      </c>
      <c r="G68" s="91" t="e">
        <f>IF(G67&gt;=(2/3),"Yes","No")</f>
        <v>#DIV/0!</v>
      </c>
      <c r="H68" s="150" t="e">
        <f>IF(H67&gt;=(2/3),"Yes","No")</f>
        <v>#DIV/0!</v>
      </c>
    </row>
    <row r="69" spans="1:8" x14ac:dyDescent="0.55000000000000004">
      <c r="A69" s="105"/>
      <c r="E69" s="153" t="e">
        <f>IF(E68="No", "Note A", "Note B")</f>
        <v>#DIV/0!</v>
      </c>
      <c r="F69" s="153" t="e">
        <f>IF(F68="No", "Note A", "Note B")</f>
        <v>#DIV/0!</v>
      </c>
      <c r="G69" s="153" t="e">
        <f>IF(G68="No", "Note A", "Note B")</f>
        <v>#DIV/0!</v>
      </c>
      <c r="H69" s="183" t="e">
        <f>IF(H68="No", "Note A", "Note B")</f>
        <v>#DIV/0!</v>
      </c>
    </row>
    <row r="70" spans="1:8" x14ac:dyDescent="0.55000000000000004">
      <c r="A70" s="105"/>
      <c r="E70" s="153"/>
      <c r="F70" s="153"/>
      <c r="G70" s="153"/>
      <c r="H70" s="183"/>
    </row>
    <row r="71" spans="1:8" ht="15" customHeight="1" x14ac:dyDescent="0.55000000000000004">
      <c r="A71" s="105"/>
      <c r="B71" s="154" t="s">
        <v>363</v>
      </c>
      <c r="C71" s="142" t="s">
        <v>444</v>
      </c>
      <c r="D71" s="142"/>
      <c r="E71" s="142"/>
      <c r="F71" s="142"/>
      <c r="G71" s="142"/>
      <c r="H71" s="155"/>
    </row>
    <row r="72" spans="1:8" ht="30.75" customHeight="1" x14ac:dyDescent="0.55000000000000004">
      <c r="A72" s="105"/>
      <c r="B72" s="210" t="s">
        <v>365</v>
      </c>
      <c r="C72" s="471" t="s">
        <v>445</v>
      </c>
      <c r="D72" s="471"/>
      <c r="E72" s="471"/>
      <c r="F72" s="471"/>
      <c r="G72" s="471"/>
      <c r="H72" s="472"/>
    </row>
    <row r="73" spans="1:8" x14ac:dyDescent="0.55000000000000004">
      <c r="A73" s="105"/>
      <c r="B73" s="156"/>
      <c r="C73" s="142"/>
      <c r="D73" s="142"/>
      <c r="E73" s="142"/>
      <c r="F73" s="142"/>
      <c r="G73" s="142"/>
      <c r="H73" s="155"/>
    </row>
    <row r="74" spans="1:8" x14ac:dyDescent="0.55000000000000004">
      <c r="A74" s="73" t="s">
        <v>304</v>
      </c>
      <c r="B74" s="49" t="s">
        <v>367</v>
      </c>
      <c r="E74" s="91"/>
      <c r="F74" s="91"/>
      <c r="G74" s="91"/>
      <c r="H74" s="150"/>
    </row>
    <row r="75" spans="1:8" x14ac:dyDescent="0.55000000000000004">
      <c r="A75" s="105"/>
      <c r="B75" s="431" t="s">
        <v>446</v>
      </c>
      <c r="C75" s="431"/>
      <c r="D75" s="431"/>
      <c r="E75" s="431"/>
      <c r="F75" s="431"/>
      <c r="G75" s="431"/>
      <c r="H75" s="432"/>
    </row>
    <row r="76" spans="1:8" x14ac:dyDescent="0.55000000000000004">
      <c r="A76" s="73"/>
      <c r="B76" s="431"/>
      <c r="C76" s="431"/>
      <c r="D76" s="431"/>
      <c r="E76" s="431"/>
      <c r="F76" s="431"/>
      <c r="G76" s="431"/>
      <c r="H76" s="432"/>
    </row>
    <row r="77" spans="1:8" x14ac:dyDescent="0.55000000000000004">
      <c r="A77" s="73"/>
      <c r="E77" s="91"/>
      <c r="F77" s="91"/>
      <c r="G77" s="91"/>
      <c r="H77" s="150"/>
    </row>
    <row r="78" spans="1:8" x14ac:dyDescent="0.55000000000000004">
      <c r="A78" s="73"/>
      <c r="B78" s="431" t="s">
        <v>447</v>
      </c>
      <c r="C78" s="431"/>
      <c r="D78" s="431"/>
      <c r="E78" s="431"/>
      <c r="F78" s="431"/>
      <c r="G78" s="431"/>
      <c r="H78" s="432"/>
    </row>
    <row r="79" spans="1:8" x14ac:dyDescent="0.55000000000000004">
      <c r="A79" s="73"/>
      <c r="B79" s="431"/>
      <c r="C79" s="431"/>
      <c r="D79" s="431"/>
      <c r="E79" s="431"/>
      <c r="F79" s="431"/>
      <c r="G79" s="431"/>
      <c r="H79" s="432"/>
    </row>
    <row r="80" spans="1:8" x14ac:dyDescent="0.55000000000000004">
      <c r="A80" s="73"/>
      <c r="B80" s="431"/>
      <c r="C80" s="431"/>
      <c r="D80" s="431"/>
      <c r="E80" s="431"/>
      <c r="F80" s="431"/>
      <c r="G80" s="431"/>
      <c r="H80" s="432"/>
    </row>
    <row r="81" spans="1:8" x14ac:dyDescent="0.55000000000000004">
      <c r="A81" s="73"/>
      <c r="B81" s="431"/>
      <c r="C81" s="431"/>
      <c r="D81" s="431"/>
      <c r="E81" s="431"/>
      <c r="F81" s="431"/>
      <c r="G81" s="431"/>
      <c r="H81" s="432"/>
    </row>
    <row r="82" spans="1:8" x14ac:dyDescent="0.55000000000000004">
      <c r="A82" s="73"/>
      <c r="E82" s="91"/>
      <c r="F82" s="91"/>
      <c r="G82" s="91"/>
      <c r="H82" s="150"/>
    </row>
    <row r="83" spans="1:8" x14ac:dyDescent="0.55000000000000004">
      <c r="A83" s="73"/>
      <c r="B83" s="49" t="s">
        <v>275</v>
      </c>
      <c r="D83" s="417"/>
      <c r="E83" s="417"/>
      <c r="F83" s="417"/>
      <c r="G83" s="417"/>
      <c r="H83" s="418"/>
    </row>
    <row r="84" spans="1:8" x14ac:dyDescent="0.55000000000000004">
      <c r="A84" s="73"/>
      <c r="C84" s="77"/>
      <c r="D84" s="77"/>
      <c r="E84" s="77"/>
      <c r="F84" s="77"/>
      <c r="G84" s="77"/>
      <c r="H84" s="78"/>
    </row>
    <row r="85" spans="1:8" x14ac:dyDescent="0.55000000000000004">
      <c r="A85" s="73"/>
      <c r="D85" s="77"/>
      <c r="E85" s="157"/>
      <c r="F85" s="157"/>
      <c r="G85" s="157"/>
      <c r="H85" s="158"/>
    </row>
    <row r="86" spans="1:8" x14ac:dyDescent="0.55000000000000004">
      <c r="A86" s="73"/>
      <c r="D86" s="77" t="s">
        <v>448</v>
      </c>
      <c r="E86" s="157" t="s">
        <v>371</v>
      </c>
      <c r="F86" s="157" t="s">
        <v>372</v>
      </c>
      <c r="G86" s="157"/>
      <c r="H86" s="158"/>
    </row>
    <row r="87" spans="1:8" x14ac:dyDescent="0.55000000000000004">
      <c r="A87" s="73"/>
      <c r="B87" s="159" t="s">
        <v>449</v>
      </c>
      <c r="C87" s="83"/>
      <c r="D87" s="160" t="s">
        <v>374</v>
      </c>
      <c r="E87" s="161" t="s">
        <v>375</v>
      </c>
      <c r="F87" s="161" t="s">
        <v>376</v>
      </c>
      <c r="G87" s="202" t="s">
        <v>377</v>
      </c>
      <c r="H87" s="203"/>
    </row>
    <row r="88" spans="1:8" x14ac:dyDescent="0.55000000000000004">
      <c r="A88" s="73"/>
      <c r="B88" s="43" t="s">
        <v>450</v>
      </c>
      <c r="E88" s="91"/>
      <c r="G88" s="91"/>
      <c r="H88" s="150"/>
    </row>
    <row r="89" spans="1:8" x14ac:dyDescent="0.55000000000000004">
      <c r="A89" s="73"/>
      <c r="C89" s="162" t="e">
        <f>IF(E68="Yes", "Complete Analysis", "N/A - Do Not Complete")</f>
        <v>#DIV/0!</v>
      </c>
      <c r="D89" s="286"/>
      <c r="E89" s="263"/>
      <c r="F89" s="90" t="e">
        <f>E89/E95</f>
        <v>#DIV/0!</v>
      </c>
      <c r="G89" s="440"/>
      <c r="H89" s="441"/>
    </row>
    <row r="90" spans="1:8" x14ac:dyDescent="0.55000000000000004">
      <c r="A90" s="73"/>
      <c r="D90" s="286"/>
      <c r="E90" s="263"/>
      <c r="F90" s="90" t="e">
        <f>E90/E95</f>
        <v>#DIV/0!</v>
      </c>
      <c r="G90" s="440"/>
      <c r="H90" s="441"/>
    </row>
    <row r="91" spans="1:8" x14ac:dyDescent="0.55000000000000004">
      <c r="A91" s="73"/>
      <c r="D91" s="286"/>
      <c r="E91" s="263"/>
      <c r="F91" s="90" t="e">
        <f>E91/E95</f>
        <v>#DIV/0!</v>
      </c>
      <c r="G91" s="440"/>
      <c r="H91" s="441"/>
    </row>
    <row r="92" spans="1:8" x14ac:dyDescent="0.55000000000000004">
      <c r="A92" s="73"/>
      <c r="D92" s="286"/>
      <c r="E92" s="263"/>
      <c r="F92" s="90" t="e">
        <f>E92/E95</f>
        <v>#DIV/0!</v>
      </c>
      <c r="G92" s="440"/>
      <c r="H92" s="441"/>
    </row>
    <row r="93" spans="1:8" x14ac:dyDescent="0.55000000000000004">
      <c r="A93" s="73"/>
      <c r="D93" s="286"/>
      <c r="E93" s="263"/>
      <c r="F93" s="90" t="e">
        <f>E93/E95</f>
        <v>#DIV/0!</v>
      </c>
      <c r="G93" s="440"/>
      <c r="H93" s="441"/>
    </row>
    <row r="94" spans="1:8" x14ac:dyDescent="0.55000000000000004">
      <c r="A94" s="73"/>
      <c r="D94" s="287"/>
      <c r="E94" s="269"/>
      <c r="F94" s="90" t="e">
        <f>E94/E95</f>
        <v>#DIV/0!</v>
      </c>
      <c r="G94" s="444"/>
      <c r="H94" s="445"/>
    </row>
    <row r="95" spans="1:8" x14ac:dyDescent="0.55000000000000004">
      <c r="A95" s="73"/>
      <c r="C95" s="163"/>
      <c r="D95" s="163" t="s">
        <v>451</v>
      </c>
      <c r="E95" s="164">
        <f>SUM(E89:E94)</f>
        <v>0</v>
      </c>
      <c r="F95" s="91"/>
      <c r="G95" s="165" t="s">
        <v>380</v>
      </c>
      <c r="H95" s="291"/>
    </row>
    <row r="96" spans="1:8" x14ac:dyDescent="0.55000000000000004">
      <c r="A96" s="73"/>
      <c r="E96" s="91"/>
      <c r="F96" s="91"/>
      <c r="G96" s="91"/>
      <c r="H96" s="150"/>
    </row>
    <row r="97" spans="1:8" x14ac:dyDescent="0.55000000000000004">
      <c r="A97" s="73"/>
      <c r="B97" s="43" t="s">
        <v>452</v>
      </c>
      <c r="E97" s="91"/>
      <c r="F97" s="91"/>
      <c r="G97" s="91"/>
      <c r="H97" s="150"/>
    </row>
    <row r="98" spans="1:8" x14ac:dyDescent="0.55000000000000004">
      <c r="A98" s="73"/>
      <c r="C98" s="162" t="e">
        <f>IF(F68="Yes", "Complete Analysis", "N/A - Do Not Complete")</f>
        <v>#DIV/0!</v>
      </c>
      <c r="D98" s="286"/>
      <c r="E98" s="263"/>
      <c r="F98" s="90" t="e">
        <f>E98/E104</f>
        <v>#DIV/0!</v>
      </c>
      <c r="G98" s="440"/>
      <c r="H98" s="441"/>
    </row>
    <row r="99" spans="1:8" x14ac:dyDescent="0.55000000000000004">
      <c r="A99" s="73"/>
      <c r="D99" s="286"/>
      <c r="E99" s="263"/>
      <c r="F99" s="90" t="e">
        <f>E99/E104</f>
        <v>#DIV/0!</v>
      </c>
      <c r="G99" s="440"/>
      <c r="H99" s="441"/>
    </row>
    <row r="100" spans="1:8" x14ac:dyDescent="0.55000000000000004">
      <c r="A100" s="73"/>
      <c r="D100" s="286"/>
      <c r="E100" s="263"/>
      <c r="F100" s="90" t="e">
        <f>E100/E104</f>
        <v>#DIV/0!</v>
      </c>
      <c r="G100" s="440"/>
      <c r="H100" s="441"/>
    </row>
    <row r="101" spans="1:8" x14ac:dyDescent="0.55000000000000004">
      <c r="A101" s="73"/>
      <c r="D101" s="286"/>
      <c r="E101" s="263"/>
      <c r="F101" s="90" t="e">
        <f>E101/E104</f>
        <v>#DIV/0!</v>
      </c>
      <c r="G101" s="440"/>
      <c r="H101" s="441"/>
    </row>
    <row r="102" spans="1:8" x14ac:dyDescent="0.55000000000000004">
      <c r="A102" s="73"/>
      <c r="D102" s="286"/>
      <c r="E102" s="263"/>
      <c r="F102" s="90" t="e">
        <f>E102/E104</f>
        <v>#DIV/0!</v>
      </c>
      <c r="G102" s="440"/>
      <c r="H102" s="441"/>
    </row>
    <row r="103" spans="1:8" x14ac:dyDescent="0.55000000000000004">
      <c r="A103" s="73"/>
      <c r="D103" s="287"/>
      <c r="E103" s="269"/>
      <c r="F103" s="90" t="e">
        <f>E103/E104</f>
        <v>#DIV/0!</v>
      </c>
      <c r="G103" s="444"/>
      <c r="H103" s="445"/>
    </row>
    <row r="104" spans="1:8" x14ac:dyDescent="0.55000000000000004">
      <c r="A104" s="73"/>
      <c r="D104" s="163" t="s">
        <v>453</v>
      </c>
      <c r="E104" s="164">
        <f>SUM(E98:E103)</f>
        <v>0</v>
      </c>
      <c r="F104" s="91"/>
      <c r="G104" s="165" t="s">
        <v>380</v>
      </c>
      <c r="H104" s="291"/>
    </row>
    <row r="105" spans="1:8" x14ac:dyDescent="0.55000000000000004">
      <c r="A105" s="73"/>
      <c r="D105" s="163"/>
      <c r="E105" s="139"/>
      <c r="F105" s="91"/>
      <c r="G105" s="165"/>
      <c r="H105" s="205"/>
    </row>
    <row r="106" spans="1:8" x14ac:dyDescent="0.55000000000000004">
      <c r="A106" s="105"/>
      <c r="B106" s="43" t="s">
        <v>454</v>
      </c>
      <c r="E106" s="91"/>
      <c r="F106" s="91"/>
      <c r="G106" s="91"/>
      <c r="H106" s="150"/>
    </row>
    <row r="107" spans="1:8" x14ac:dyDescent="0.55000000000000004">
      <c r="A107" s="105"/>
      <c r="C107" s="162" t="e">
        <f>IF(G68="Yes", "Complete Analysis", "N/A - Do Not Complete")</f>
        <v>#DIV/0!</v>
      </c>
      <c r="D107" s="286"/>
      <c r="E107" s="263"/>
      <c r="F107" s="90" t="e">
        <f>E107/E113</f>
        <v>#DIV/0!</v>
      </c>
      <c r="G107" s="440"/>
      <c r="H107" s="441"/>
    </row>
    <row r="108" spans="1:8" x14ac:dyDescent="0.55000000000000004">
      <c r="A108" s="105"/>
      <c r="D108" s="286"/>
      <c r="E108" s="263"/>
      <c r="F108" s="90" t="e">
        <f>E108/E113</f>
        <v>#DIV/0!</v>
      </c>
      <c r="G108" s="440"/>
      <c r="H108" s="441"/>
    </row>
    <row r="109" spans="1:8" x14ac:dyDescent="0.55000000000000004">
      <c r="A109" s="105"/>
      <c r="D109" s="286"/>
      <c r="E109" s="263"/>
      <c r="F109" s="90" t="e">
        <f>E109/E113</f>
        <v>#DIV/0!</v>
      </c>
      <c r="G109" s="440"/>
      <c r="H109" s="441"/>
    </row>
    <row r="110" spans="1:8" x14ac:dyDescent="0.55000000000000004">
      <c r="A110" s="105"/>
      <c r="D110" s="286"/>
      <c r="E110" s="263"/>
      <c r="F110" s="90" t="e">
        <f>E110/E113</f>
        <v>#DIV/0!</v>
      </c>
      <c r="G110" s="440"/>
      <c r="H110" s="441"/>
    </row>
    <row r="111" spans="1:8" x14ac:dyDescent="0.55000000000000004">
      <c r="A111" s="105"/>
      <c r="D111" s="286"/>
      <c r="E111" s="263"/>
      <c r="F111" s="90" t="e">
        <f>E111/E113</f>
        <v>#DIV/0!</v>
      </c>
      <c r="G111" s="440"/>
      <c r="H111" s="441"/>
    </row>
    <row r="112" spans="1:8" x14ac:dyDescent="0.55000000000000004">
      <c r="A112" s="105"/>
      <c r="D112" s="287"/>
      <c r="E112" s="269"/>
      <c r="F112" s="90" t="e">
        <f>E112/E113</f>
        <v>#DIV/0!</v>
      </c>
      <c r="G112" s="444"/>
      <c r="H112" s="445"/>
    </row>
    <row r="113" spans="1:8" x14ac:dyDescent="0.55000000000000004">
      <c r="A113" s="105"/>
      <c r="D113" s="163" t="s">
        <v>455</v>
      </c>
      <c r="E113" s="164">
        <f>SUM(E107:E112)</f>
        <v>0</v>
      </c>
      <c r="F113" s="91"/>
      <c r="G113" s="165" t="s">
        <v>380</v>
      </c>
      <c r="H113" s="291"/>
    </row>
    <row r="114" spans="1:8" x14ac:dyDescent="0.55000000000000004">
      <c r="A114" s="105"/>
      <c r="E114" s="91"/>
      <c r="F114" s="91"/>
      <c r="G114" s="91"/>
      <c r="H114" s="150"/>
    </row>
    <row r="115" spans="1:8" x14ac:dyDescent="0.55000000000000004">
      <c r="A115" s="105"/>
      <c r="B115" s="43" t="s">
        <v>456</v>
      </c>
      <c r="E115" s="91"/>
      <c r="F115" s="91"/>
      <c r="G115" s="91"/>
      <c r="H115" s="150"/>
    </row>
    <row r="116" spans="1:8" x14ac:dyDescent="0.55000000000000004">
      <c r="A116" s="105"/>
      <c r="C116" s="162" t="e">
        <f>IF(H68="Yes", "Complete Analysis", "N/A - Do Not Complete")</f>
        <v>#DIV/0!</v>
      </c>
      <c r="D116" s="286"/>
      <c r="E116" s="263"/>
      <c r="F116" s="90" t="e">
        <f>E116/E122</f>
        <v>#DIV/0!</v>
      </c>
      <c r="G116" s="440"/>
      <c r="H116" s="441"/>
    </row>
    <row r="117" spans="1:8" x14ac:dyDescent="0.55000000000000004">
      <c r="A117" s="105"/>
      <c r="C117" s="162"/>
      <c r="D117" s="286"/>
      <c r="E117" s="263"/>
      <c r="F117" s="90" t="e">
        <f>E117/E122</f>
        <v>#DIV/0!</v>
      </c>
      <c r="G117" s="440"/>
      <c r="H117" s="441"/>
    </row>
    <row r="118" spans="1:8" x14ac:dyDescent="0.55000000000000004">
      <c r="A118" s="105"/>
      <c r="C118" s="162"/>
      <c r="D118" s="286"/>
      <c r="E118" s="263"/>
      <c r="F118" s="90" t="e">
        <f>E118/E122</f>
        <v>#DIV/0!</v>
      </c>
      <c r="G118" s="440"/>
      <c r="H118" s="441"/>
    </row>
    <row r="119" spans="1:8" x14ac:dyDescent="0.55000000000000004">
      <c r="A119" s="105"/>
      <c r="C119" s="162"/>
      <c r="D119" s="286"/>
      <c r="E119" s="263"/>
      <c r="F119" s="90" t="e">
        <f>E119/E122</f>
        <v>#DIV/0!</v>
      </c>
      <c r="G119" s="440"/>
      <c r="H119" s="441"/>
    </row>
    <row r="120" spans="1:8" x14ac:dyDescent="0.55000000000000004">
      <c r="A120" s="105"/>
      <c r="C120" s="162"/>
      <c r="D120" s="286"/>
      <c r="E120" s="263"/>
      <c r="F120" s="90" t="e">
        <f>E120/E122</f>
        <v>#DIV/0!</v>
      </c>
      <c r="G120" s="440"/>
      <c r="H120" s="441"/>
    </row>
    <row r="121" spans="1:8" x14ac:dyDescent="0.55000000000000004">
      <c r="A121" s="105"/>
      <c r="C121" s="162"/>
      <c r="D121" s="287"/>
      <c r="E121" s="269"/>
      <c r="F121" s="90" t="e">
        <f>E121/E122</f>
        <v>#DIV/0!</v>
      </c>
      <c r="G121" s="444"/>
      <c r="H121" s="445"/>
    </row>
    <row r="122" spans="1:8" x14ac:dyDescent="0.55000000000000004">
      <c r="A122" s="105"/>
      <c r="C122" s="162"/>
      <c r="D122" s="163" t="s">
        <v>457</v>
      </c>
      <c r="E122" s="164">
        <f>SUM(E116:E121)</f>
        <v>0</v>
      </c>
      <c r="F122" s="90"/>
      <c r="G122" s="165" t="s">
        <v>380</v>
      </c>
      <c r="H122" s="291"/>
    </row>
    <row r="123" spans="1:8" ht="14.7" thickBot="1" x14ac:dyDescent="0.6">
      <c r="A123" s="120"/>
      <c r="B123" s="95"/>
      <c r="C123" s="168"/>
      <c r="D123" s="169"/>
      <c r="E123" s="169"/>
      <c r="F123" s="170"/>
      <c r="G123" s="96"/>
      <c r="H123" s="171"/>
    </row>
    <row r="124" spans="1:8" ht="14.7" thickBot="1" x14ac:dyDescent="0.6">
      <c r="C124" s="162"/>
      <c r="E124" s="139"/>
      <c r="F124" s="91"/>
      <c r="G124" s="91"/>
      <c r="H124" s="91"/>
    </row>
    <row r="125" spans="1:8" ht="15.9" thickBot="1" x14ac:dyDescent="0.65">
      <c r="A125" s="403" t="s">
        <v>473</v>
      </c>
      <c r="B125" s="404"/>
      <c r="C125" s="404"/>
      <c r="D125" s="404"/>
      <c r="E125" s="404"/>
      <c r="F125" s="404"/>
      <c r="G125" s="404"/>
      <c r="H125" s="405"/>
    </row>
    <row r="126" spans="1:8" ht="15" customHeight="1" x14ac:dyDescent="0.55000000000000004">
      <c r="A126" s="73" t="s">
        <v>309</v>
      </c>
      <c r="B126" s="74" t="s">
        <v>459</v>
      </c>
      <c r="C126" s="74"/>
      <c r="D126" s="74"/>
      <c r="E126" s="74"/>
      <c r="F126" s="74"/>
      <c r="G126" s="74"/>
      <c r="H126" s="206"/>
    </row>
    <row r="127" spans="1:8" x14ac:dyDescent="0.55000000000000004">
      <c r="A127" s="105"/>
      <c r="H127" s="75"/>
    </row>
    <row r="128" spans="1:8" x14ac:dyDescent="0.55000000000000004">
      <c r="A128" s="73"/>
      <c r="B128" s="49" t="s">
        <v>275</v>
      </c>
      <c r="D128" s="417"/>
      <c r="E128" s="417"/>
      <c r="F128" s="417"/>
      <c r="G128" s="417"/>
      <c r="H128" s="418"/>
    </row>
    <row r="129" spans="1:8" x14ac:dyDescent="0.55000000000000004">
      <c r="A129" s="73"/>
      <c r="C129" s="77"/>
      <c r="D129" s="77"/>
      <c r="E129" s="77"/>
      <c r="F129" s="77"/>
      <c r="G129" s="77"/>
      <c r="H129" s="78"/>
    </row>
    <row r="130" spans="1:8" x14ac:dyDescent="0.55000000000000004">
      <c r="A130" s="105"/>
      <c r="E130" s="459" t="s">
        <v>346</v>
      </c>
      <c r="F130" s="460"/>
      <c r="G130" s="460"/>
      <c r="H130" s="461"/>
    </row>
    <row r="131" spans="1:8" x14ac:dyDescent="0.55000000000000004">
      <c r="A131" s="105"/>
      <c r="E131" s="79" t="s">
        <v>311</v>
      </c>
      <c r="F131" s="79" t="s">
        <v>311</v>
      </c>
      <c r="G131" s="79" t="s">
        <v>311</v>
      </c>
      <c r="H131" s="80" t="s">
        <v>311</v>
      </c>
    </row>
    <row r="132" spans="1:8" x14ac:dyDescent="0.55000000000000004">
      <c r="A132" s="105"/>
      <c r="E132" s="79" t="s">
        <v>436</v>
      </c>
      <c r="F132" s="79" t="s">
        <v>437</v>
      </c>
      <c r="G132" s="79" t="s">
        <v>438</v>
      </c>
      <c r="H132" s="80" t="s">
        <v>439</v>
      </c>
    </row>
    <row r="133" spans="1:8" x14ac:dyDescent="0.55000000000000004">
      <c r="A133" s="105"/>
      <c r="B133" s="81" t="s">
        <v>414</v>
      </c>
      <c r="C133" s="82"/>
      <c r="D133" s="83"/>
      <c r="E133" s="82" t="s">
        <v>440</v>
      </c>
      <c r="F133" s="82" t="s">
        <v>441</v>
      </c>
      <c r="G133" s="82" t="s">
        <v>442</v>
      </c>
      <c r="H133" s="134" t="s">
        <v>443</v>
      </c>
    </row>
    <row r="134" spans="1:8" ht="22" customHeight="1" x14ac:dyDescent="0.55000000000000004">
      <c r="A134" s="105"/>
      <c r="B134" s="87" t="s">
        <v>354</v>
      </c>
      <c r="C134" s="79"/>
      <c r="D134" s="79"/>
      <c r="E134" s="79"/>
      <c r="F134" s="79"/>
      <c r="G134" s="79"/>
      <c r="H134" s="80"/>
    </row>
    <row r="135" spans="1:8" ht="15" customHeight="1" x14ac:dyDescent="0.55000000000000004">
      <c r="A135" s="105"/>
      <c r="B135" s="424"/>
      <c r="C135" s="439"/>
      <c r="D135" s="425"/>
      <c r="E135" s="268"/>
      <c r="F135" s="268"/>
      <c r="G135" s="283"/>
      <c r="H135" s="284"/>
    </row>
    <row r="136" spans="1:8" x14ac:dyDescent="0.55000000000000004">
      <c r="A136" s="105"/>
      <c r="B136" s="424"/>
      <c r="C136" s="439"/>
      <c r="D136" s="425"/>
      <c r="E136" s="268"/>
      <c r="F136" s="268"/>
      <c r="G136" s="283"/>
      <c r="H136" s="284"/>
    </row>
    <row r="137" spans="1:8" x14ac:dyDescent="0.55000000000000004">
      <c r="A137" s="105"/>
      <c r="B137" s="424"/>
      <c r="C137" s="439"/>
      <c r="D137" s="425"/>
      <c r="E137" s="268"/>
      <c r="F137" s="268"/>
      <c r="G137" s="283"/>
      <c r="H137" s="284"/>
    </row>
    <row r="138" spans="1:8" x14ac:dyDescent="0.55000000000000004">
      <c r="A138" s="105"/>
      <c r="B138" s="424"/>
      <c r="C138" s="439"/>
      <c r="D138" s="425"/>
      <c r="E138" s="268"/>
      <c r="F138" s="268"/>
      <c r="G138" s="283"/>
      <c r="H138" s="284"/>
    </row>
    <row r="139" spans="1:8" x14ac:dyDescent="0.55000000000000004">
      <c r="A139" s="105"/>
      <c r="B139" s="424"/>
      <c r="C139" s="439"/>
      <c r="D139" s="425"/>
      <c r="E139" s="268"/>
      <c r="F139" s="268"/>
      <c r="G139" s="283"/>
      <c r="H139" s="284"/>
    </row>
    <row r="140" spans="1:8" x14ac:dyDescent="0.55000000000000004">
      <c r="A140" s="105"/>
      <c r="B140" s="424"/>
      <c r="C140" s="439"/>
      <c r="D140" s="425"/>
      <c r="E140" s="268"/>
      <c r="F140" s="268"/>
      <c r="G140" s="283"/>
      <c r="H140" s="284"/>
    </row>
    <row r="141" spans="1:8" x14ac:dyDescent="0.55000000000000004">
      <c r="A141" s="105"/>
      <c r="B141" s="424"/>
      <c r="C141" s="439"/>
      <c r="D141" s="425"/>
      <c r="E141" s="268"/>
      <c r="F141" s="268"/>
      <c r="G141" s="283"/>
      <c r="H141" s="284"/>
    </row>
    <row r="142" spans="1:8" x14ac:dyDescent="0.55000000000000004">
      <c r="A142" s="105"/>
      <c r="B142" s="424"/>
      <c r="C142" s="439"/>
      <c r="D142" s="425"/>
      <c r="E142" s="268"/>
      <c r="F142" s="268"/>
      <c r="G142" s="283"/>
      <c r="H142" s="284"/>
    </row>
    <row r="143" spans="1:8" x14ac:dyDescent="0.55000000000000004">
      <c r="A143" s="105"/>
      <c r="B143" s="424"/>
      <c r="C143" s="439"/>
      <c r="D143" s="425"/>
      <c r="E143" s="268"/>
      <c r="F143" s="268"/>
      <c r="G143" s="283"/>
      <c r="H143" s="284"/>
    </row>
    <row r="144" spans="1:8" x14ac:dyDescent="0.55000000000000004">
      <c r="A144" s="105"/>
      <c r="B144" s="424"/>
      <c r="C144" s="439"/>
      <c r="D144" s="425"/>
      <c r="E144" s="268"/>
      <c r="F144" s="268"/>
      <c r="G144" s="283"/>
      <c r="H144" s="284"/>
    </row>
    <row r="145" spans="1:8" x14ac:dyDescent="0.55000000000000004">
      <c r="A145" s="105"/>
      <c r="B145" s="419" t="s">
        <v>288</v>
      </c>
      <c r="C145" s="420"/>
      <c r="D145" s="421"/>
      <c r="E145" s="268"/>
      <c r="F145" s="268"/>
      <c r="G145" s="283"/>
      <c r="H145" s="284"/>
    </row>
    <row r="146" spans="1:8" x14ac:dyDescent="0.55000000000000004">
      <c r="A146" s="105"/>
      <c r="B146" s="424"/>
      <c r="C146" s="439"/>
      <c r="D146" s="425"/>
      <c r="E146" s="268"/>
      <c r="F146" s="268"/>
      <c r="G146" s="283"/>
      <c r="H146" s="284"/>
    </row>
    <row r="147" spans="1:8" ht="22" customHeight="1" x14ac:dyDescent="0.55000000000000004">
      <c r="A147" s="105"/>
      <c r="B147" s="87" t="s">
        <v>355</v>
      </c>
      <c r="C147" s="112"/>
      <c r="D147" s="139"/>
      <c r="E147" s="139"/>
      <c r="F147" s="139"/>
      <c r="G147" s="140"/>
      <c r="H147" s="141"/>
    </row>
    <row r="148" spans="1:8" ht="15" customHeight="1" x14ac:dyDescent="0.55000000000000004">
      <c r="A148" s="105"/>
      <c r="B148" s="424"/>
      <c r="C148" s="439"/>
      <c r="D148" s="425"/>
      <c r="E148" s="268"/>
      <c r="F148" s="268"/>
      <c r="G148" s="283"/>
      <c r="H148" s="284"/>
    </row>
    <row r="149" spans="1:8" x14ac:dyDescent="0.55000000000000004">
      <c r="A149" s="105"/>
      <c r="B149" s="424"/>
      <c r="C149" s="439"/>
      <c r="D149" s="425"/>
      <c r="E149" s="268"/>
      <c r="F149" s="268"/>
      <c r="G149" s="283"/>
      <c r="H149" s="284"/>
    </row>
    <row r="150" spans="1:8" x14ac:dyDescent="0.55000000000000004">
      <c r="A150" s="105"/>
      <c r="B150" s="424"/>
      <c r="C150" s="439"/>
      <c r="D150" s="425"/>
      <c r="E150" s="268"/>
      <c r="F150" s="268"/>
      <c r="G150" s="283"/>
      <c r="H150" s="284"/>
    </row>
    <row r="151" spans="1:8" x14ac:dyDescent="0.55000000000000004">
      <c r="A151" s="105"/>
      <c r="B151" s="424"/>
      <c r="C151" s="439"/>
      <c r="D151" s="425"/>
      <c r="E151" s="268"/>
      <c r="F151" s="268"/>
      <c r="G151" s="283"/>
      <c r="H151" s="284"/>
    </row>
    <row r="152" spans="1:8" x14ac:dyDescent="0.55000000000000004">
      <c r="A152" s="105"/>
      <c r="B152" s="424"/>
      <c r="C152" s="439"/>
      <c r="D152" s="425"/>
      <c r="E152" s="268"/>
      <c r="F152" s="268"/>
      <c r="G152" s="283"/>
      <c r="H152" s="284"/>
    </row>
    <row r="153" spans="1:8" x14ac:dyDescent="0.55000000000000004">
      <c r="A153" s="105"/>
      <c r="B153" s="424"/>
      <c r="C153" s="439"/>
      <c r="D153" s="425"/>
      <c r="E153" s="268"/>
      <c r="F153" s="268"/>
      <c r="G153" s="283"/>
      <c r="H153" s="284"/>
    </row>
    <row r="154" spans="1:8" x14ac:dyDescent="0.55000000000000004">
      <c r="A154" s="105"/>
      <c r="B154" s="424"/>
      <c r="C154" s="439"/>
      <c r="D154" s="425"/>
      <c r="E154" s="268"/>
      <c r="F154" s="268"/>
      <c r="G154" s="283"/>
      <c r="H154" s="284"/>
    </row>
    <row r="155" spans="1:8" x14ac:dyDescent="0.55000000000000004">
      <c r="A155" s="105"/>
      <c r="B155" s="424"/>
      <c r="C155" s="439"/>
      <c r="D155" s="425"/>
      <c r="E155" s="268"/>
      <c r="F155" s="268"/>
      <c r="G155" s="283"/>
      <c r="H155" s="284"/>
    </row>
    <row r="156" spans="1:8" x14ac:dyDescent="0.55000000000000004">
      <c r="A156" s="105"/>
      <c r="B156" s="424"/>
      <c r="C156" s="439"/>
      <c r="D156" s="425"/>
      <c r="E156" s="268"/>
      <c r="F156" s="268"/>
      <c r="G156" s="283"/>
      <c r="H156" s="284"/>
    </row>
    <row r="157" spans="1:8" x14ac:dyDescent="0.55000000000000004">
      <c r="A157" s="105"/>
      <c r="B157" s="424"/>
      <c r="C157" s="439"/>
      <c r="D157" s="425"/>
      <c r="E157" s="268"/>
      <c r="F157" s="268"/>
      <c r="G157" s="283"/>
      <c r="H157" s="284"/>
    </row>
    <row r="158" spans="1:8" x14ac:dyDescent="0.55000000000000004">
      <c r="A158" s="105"/>
      <c r="B158" s="419" t="s">
        <v>288</v>
      </c>
      <c r="C158" s="420"/>
      <c r="D158" s="421"/>
      <c r="E158" s="268"/>
      <c r="F158" s="268"/>
      <c r="G158" s="283"/>
      <c r="H158" s="284"/>
    </row>
    <row r="159" spans="1:8" x14ac:dyDescent="0.55000000000000004">
      <c r="A159" s="105"/>
      <c r="B159" s="424"/>
      <c r="C159" s="439"/>
      <c r="D159" s="425"/>
      <c r="E159" s="268"/>
      <c r="F159" s="268"/>
      <c r="G159" s="283"/>
      <c r="H159" s="284"/>
    </row>
    <row r="160" spans="1:8" x14ac:dyDescent="0.55000000000000004">
      <c r="A160" s="105"/>
      <c r="B160" s="142"/>
      <c r="C160" s="119"/>
      <c r="D160" s="207"/>
      <c r="E160" s="207"/>
      <c r="F160" s="207"/>
      <c r="G160" s="207"/>
      <c r="H160" s="208"/>
    </row>
    <row r="161" spans="1:8" x14ac:dyDescent="0.55000000000000004">
      <c r="A161" s="73" t="s">
        <v>314</v>
      </c>
      <c r="B161" s="117" t="s">
        <v>315</v>
      </c>
      <c r="C161" s="118"/>
      <c r="D161" s="118"/>
      <c r="E161" s="119"/>
      <c r="F161" s="119"/>
      <c r="G161" s="119"/>
      <c r="H161" s="172"/>
    </row>
    <row r="162" spans="1:8" x14ac:dyDescent="0.55000000000000004">
      <c r="A162" s="105"/>
      <c r="B162" s="414"/>
      <c r="C162" s="414"/>
      <c r="D162" s="414"/>
      <c r="E162" s="414"/>
      <c r="F162" s="414"/>
      <c r="G162" s="414"/>
      <c r="H162" s="415"/>
    </row>
    <row r="163" spans="1:8" x14ac:dyDescent="0.55000000000000004">
      <c r="A163" s="105"/>
      <c r="B163" s="414"/>
      <c r="C163" s="414"/>
      <c r="D163" s="414"/>
      <c r="E163" s="414"/>
      <c r="F163" s="414"/>
      <c r="G163" s="414"/>
      <c r="H163" s="415"/>
    </row>
    <row r="164" spans="1:8" ht="14.7" thickBot="1" x14ac:dyDescent="0.6">
      <c r="A164" s="120"/>
      <c r="B164" s="173"/>
      <c r="C164" s="174"/>
      <c r="D164" s="174"/>
      <c r="E164" s="174"/>
      <c r="F164" s="174"/>
      <c r="G164" s="174"/>
      <c r="H164" s="209"/>
    </row>
  </sheetData>
  <sheetProtection algorithmName="SHA-512" hashValue="rEGof0dudqyrlWJhbxuE+/w6DeI7QvfqT0Tq3alJ6UeqqYVjsqQpo62bmwkiDzkdYkQoGh4/OzfnjId+Wmf+Dw==" saltValue="YcvdOETy+CiygMBW1Joz2g==" spinCount="100000" sheet="1" objects="1" scenarios="1" insertRows="0"/>
  <mergeCells count="87">
    <mergeCell ref="B19:H22"/>
    <mergeCell ref="B23:H23"/>
    <mergeCell ref="B24:H24"/>
    <mergeCell ref="B158:D158"/>
    <mergeCell ref="B159:D159"/>
    <mergeCell ref="B148:D148"/>
    <mergeCell ref="B149:D149"/>
    <mergeCell ref="B150:D150"/>
    <mergeCell ref="B151:D151"/>
    <mergeCell ref="B152:D152"/>
    <mergeCell ref="B142:D142"/>
    <mergeCell ref="B143:D143"/>
    <mergeCell ref="B144:D144"/>
    <mergeCell ref="B145:D145"/>
    <mergeCell ref="B146:D146"/>
    <mergeCell ref="B137:D137"/>
    <mergeCell ref="B162:H163"/>
    <mergeCell ref="B153:D153"/>
    <mergeCell ref="B154:D154"/>
    <mergeCell ref="B155:D155"/>
    <mergeCell ref="B156:D156"/>
    <mergeCell ref="B157:D157"/>
    <mergeCell ref="B138:D138"/>
    <mergeCell ref="B139:D139"/>
    <mergeCell ref="B140:D140"/>
    <mergeCell ref="B141:D141"/>
    <mergeCell ref="A125:H125"/>
    <mergeCell ref="D128:H128"/>
    <mergeCell ref="E130:H130"/>
    <mergeCell ref="B135:D135"/>
    <mergeCell ref="B136:D136"/>
    <mergeCell ref="G117:H117"/>
    <mergeCell ref="G118:H118"/>
    <mergeCell ref="G119:H119"/>
    <mergeCell ref="G120:H120"/>
    <mergeCell ref="G121:H121"/>
    <mergeCell ref="G109:H109"/>
    <mergeCell ref="G110:H110"/>
    <mergeCell ref="G111:H111"/>
    <mergeCell ref="G112:H112"/>
    <mergeCell ref="G116:H116"/>
    <mergeCell ref="G101:H101"/>
    <mergeCell ref="G102:H102"/>
    <mergeCell ref="G103:H103"/>
    <mergeCell ref="G107:H107"/>
    <mergeCell ref="G108:H108"/>
    <mergeCell ref="G93:H93"/>
    <mergeCell ref="G94:H94"/>
    <mergeCell ref="G98:H98"/>
    <mergeCell ref="G99:H99"/>
    <mergeCell ref="G100:H100"/>
    <mergeCell ref="D83:H83"/>
    <mergeCell ref="G89:H89"/>
    <mergeCell ref="G90:H90"/>
    <mergeCell ref="G91:H91"/>
    <mergeCell ref="G92:H92"/>
    <mergeCell ref="B61:C61"/>
    <mergeCell ref="B62:C62"/>
    <mergeCell ref="B63:C63"/>
    <mergeCell ref="B75:H76"/>
    <mergeCell ref="B78:H81"/>
    <mergeCell ref="C72:H72"/>
    <mergeCell ref="B56:C56"/>
    <mergeCell ref="B57:C57"/>
    <mergeCell ref="B58:C58"/>
    <mergeCell ref="B59:C59"/>
    <mergeCell ref="B60:C60"/>
    <mergeCell ref="B50:C50"/>
    <mergeCell ref="B52:C52"/>
    <mergeCell ref="B53:C53"/>
    <mergeCell ref="B54:C54"/>
    <mergeCell ref="B55:C55"/>
    <mergeCell ref="B45:C45"/>
    <mergeCell ref="B46:C46"/>
    <mergeCell ref="B47:C47"/>
    <mergeCell ref="B48:C48"/>
    <mergeCell ref="B49:C49"/>
    <mergeCell ref="B40:C40"/>
    <mergeCell ref="B41:C41"/>
    <mergeCell ref="B42:C42"/>
    <mergeCell ref="B43:C43"/>
    <mergeCell ref="B44:C44"/>
    <mergeCell ref="A27:H27"/>
    <mergeCell ref="B28:H29"/>
    <mergeCell ref="D32:H32"/>
    <mergeCell ref="E34:H34"/>
    <mergeCell ref="B39:C39"/>
  </mergeCells>
  <conditionalFormatting sqref="A27:H164">
    <cfRule type="expression" dxfId="70" priority="1">
      <formula>AND($F$11="no",$F$13="no",$F$15="no",$F$17="no")</formula>
    </cfRule>
  </conditionalFormatting>
  <conditionalFormatting sqref="E39:E50 E52:E64 E66:E69 B88:H95 E135:E146 E148:E159">
    <cfRule type="expression" dxfId="69" priority="5">
      <formula>$F$11="no"</formula>
    </cfRule>
  </conditionalFormatting>
  <conditionalFormatting sqref="F39:F50 F52:F64 F66:F69 B97:H104 F135:F146 F148:F159">
    <cfRule type="expression" dxfId="68" priority="4">
      <formula>$F$13="no"</formula>
    </cfRule>
  </conditionalFormatting>
  <conditionalFormatting sqref="G39:G50 G52:G64 G66:G69 B106:H113 G135:G146 G148:G159">
    <cfRule type="expression" dxfId="67" priority="3">
      <formula>$F$15="no"</formula>
    </cfRule>
  </conditionalFormatting>
  <conditionalFormatting sqref="H39:H50 H52:H64 H66:H69 B115:H122 H135:H146 H148:H159">
    <cfRule type="expression" dxfId="66" priority="2">
      <formula>$F$17="no"</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200-000000000000}">
          <x14:formula1>
            <xm:f>'Yes or No'!$A:$A</xm:f>
          </x14:formula1>
          <xm:sqref>F11 F17 F13 F15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O71"/>
  <sheetViews>
    <sheetView showGridLines="0" zoomScaleNormal="100" workbookViewId="0">
      <pane ySplit="4" topLeftCell="A5" activePane="bottomLeft" state="frozen"/>
      <selection pane="bottomLeft" activeCell="A2" sqref="A2"/>
    </sheetView>
  </sheetViews>
  <sheetFormatPr defaultRowHeight="14.4" x14ac:dyDescent="0.55000000000000004"/>
  <cols>
    <col min="2" max="2" width="49" customWidth="1"/>
    <col min="3" max="3" width="7.578125" customWidth="1"/>
    <col min="4" max="4" width="49" customWidth="1"/>
  </cols>
  <sheetData>
    <row r="1" spans="1:5" ht="18.3" x14ac:dyDescent="0.7">
      <c r="A1" s="2" t="str">
        <f>'Cover and Instructions'!A1</f>
        <v>Georgia Families MHPAEA Parity</v>
      </c>
      <c r="E1" s="41" t="s">
        <v>59</v>
      </c>
    </row>
    <row r="2" spans="1:5" ht="25.8" x14ac:dyDescent="0.95">
      <c r="A2" s="3" t="s">
        <v>1</v>
      </c>
    </row>
    <row r="3" spans="1:5" ht="20.399999999999999" x14ac:dyDescent="0.75">
      <c r="A3" s="7" t="s">
        <v>29</v>
      </c>
    </row>
    <row r="5" spans="1:5" x14ac:dyDescent="0.55000000000000004">
      <c r="A5" s="12" t="s">
        <v>60</v>
      </c>
    </row>
    <row r="6" spans="1:5" x14ac:dyDescent="0.55000000000000004">
      <c r="A6" s="8"/>
    </row>
    <row r="7" spans="1:5" x14ac:dyDescent="0.55000000000000004">
      <c r="A7" s="385" t="s">
        <v>61</v>
      </c>
      <c r="B7" s="385"/>
      <c r="C7" s="385"/>
      <c r="D7" s="385"/>
      <c r="E7" s="385"/>
    </row>
    <row r="8" spans="1:5" x14ac:dyDescent="0.55000000000000004">
      <c r="A8" s="385"/>
      <c r="B8" s="385"/>
      <c r="C8" s="385"/>
      <c r="D8" s="385"/>
      <c r="E8" s="385"/>
    </row>
    <row r="9" spans="1:5" x14ac:dyDescent="0.55000000000000004">
      <c r="A9" s="6"/>
      <c r="B9" s="6"/>
      <c r="C9" s="6"/>
      <c r="D9" s="6"/>
      <c r="E9" s="6"/>
    </row>
    <row r="10" spans="1:5" x14ac:dyDescent="0.55000000000000004">
      <c r="A10" s="385" t="s">
        <v>62</v>
      </c>
      <c r="B10" s="385"/>
      <c r="C10" s="385"/>
      <c r="D10" s="385"/>
      <c r="E10" s="385"/>
    </row>
    <row r="11" spans="1:5" x14ac:dyDescent="0.55000000000000004">
      <c r="A11" s="385"/>
      <c r="B11" s="385"/>
      <c r="C11" s="385"/>
      <c r="D11" s="385"/>
      <c r="E11" s="385"/>
    </row>
    <row r="12" spans="1:5" x14ac:dyDescent="0.55000000000000004">
      <c r="A12" s="6"/>
      <c r="B12" s="6"/>
      <c r="C12" s="6"/>
      <c r="D12" s="6"/>
      <c r="E12" s="6"/>
    </row>
    <row r="13" spans="1:5" x14ac:dyDescent="0.55000000000000004">
      <c r="A13" s="385" t="s">
        <v>63</v>
      </c>
      <c r="B13" s="385"/>
      <c r="C13" s="385"/>
      <c r="D13" s="385"/>
      <c r="E13" s="385"/>
    </row>
    <row r="14" spans="1:5" x14ac:dyDescent="0.55000000000000004">
      <c r="A14" s="385"/>
      <c r="B14" s="385"/>
      <c r="C14" s="385"/>
      <c r="D14" s="385"/>
      <c r="E14" s="385"/>
    </row>
    <row r="15" spans="1:5" x14ac:dyDescent="0.55000000000000004">
      <c r="A15" s="6"/>
      <c r="B15" s="6"/>
      <c r="C15" s="6"/>
      <c r="D15" s="6"/>
      <c r="E15" s="6"/>
    </row>
    <row r="16" spans="1:5" x14ac:dyDescent="0.55000000000000004">
      <c r="A16" s="385" t="s">
        <v>64</v>
      </c>
      <c r="B16" s="385"/>
      <c r="C16" s="385"/>
      <c r="D16" s="385"/>
      <c r="E16" s="385"/>
    </row>
    <row r="17" spans="1:5" x14ac:dyDescent="0.55000000000000004">
      <c r="A17" s="385"/>
      <c r="B17" s="385"/>
      <c r="C17" s="385"/>
      <c r="D17" s="385"/>
      <c r="E17" s="385"/>
    </row>
    <row r="18" spans="1:5" x14ac:dyDescent="0.55000000000000004">
      <c r="A18" s="385"/>
      <c r="B18" s="385"/>
      <c r="C18" s="385"/>
      <c r="D18" s="385"/>
      <c r="E18" s="385"/>
    </row>
    <row r="19" spans="1:5" x14ac:dyDescent="0.55000000000000004">
      <c r="A19" s="385" t="s">
        <v>65</v>
      </c>
      <c r="B19" s="385"/>
      <c r="C19" s="385"/>
      <c r="D19" s="385"/>
      <c r="E19" s="385"/>
    </row>
    <row r="20" spans="1:5" x14ac:dyDescent="0.55000000000000004">
      <c r="A20" s="385"/>
      <c r="B20" s="385"/>
      <c r="C20" s="385"/>
      <c r="D20" s="385"/>
      <c r="E20" s="385"/>
    </row>
    <row r="21" spans="1:5" x14ac:dyDescent="0.55000000000000004">
      <c r="A21" s="6"/>
      <c r="B21" s="6"/>
      <c r="C21" s="6"/>
      <c r="D21" s="6"/>
      <c r="E21" s="6"/>
    </row>
    <row r="22" spans="1:5" x14ac:dyDescent="0.55000000000000004">
      <c r="A22" s="385" t="s">
        <v>66</v>
      </c>
      <c r="B22" s="385"/>
      <c r="C22" s="385"/>
      <c r="D22" s="385"/>
      <c r="E22" s="385"/>
    </row>
    <row r="23" spans="1:5" x14ac:dyDescent="0.55000000000000004">
      <c r="A23" s="385"/>
      <c r="B23" s="385"/>
      <c r="C23" s="385"/>
      <c r="D23" s="385"/>
      <c r="E23" s="385"/>
    </row>
    <row r="24" spans="1:5" x14ac:dyDescent="0.55000000000000004">
      <c r="A24" s="6"/>
      <c r="B24" s="6"/>
      <c r="C24" s="6"/>
      <c r="D24" s="6"/>
      <c r="E24" s="6"/>
    </row>
    <row r="25" spans="1:5" x14ac:dyDescent="0.55000000000000004">
      <c r="A25" s="385" t="s">
        <v>67</v>
      </c>
      <c r="B25" s="385"/>
      <c r="C25" s="385"/>
      <c r="D25" s="385"/>
      <c r="E25" s="385"/>
    </row>
    <row r="26" spans="1:5" x14ac:dyDescent="0.55000000000000004">
      <c r="A26" s="385"/>
      <c r="B26" s="385"/>
      <c r="C26" s="385"/>
      <c r="D26" s="385"/>
      <c r="E26" s="385"/>
    </row>
    <row r="27" spans="1:5" x14ac:dyDescent="0.55000000000000004">
      <c r="A27" s="385"/>
      <c r="B27" s="385"/>
      <c r="C27" s="385"/>
      <c r="D27" s="385"/>
      <c r="E27" s="385"/>
    </row>
    <row r="28" spans="1:5" x14ac:dyDescent="0.55000000000000004">
      <c r="A28" s="385"/>
      <c r="B28" s="385"/>
      <c r="C28" s="385"/>
      <c r="D28" s="385"/>
      <c r="E28" s="385"/>
    </row>
    <row r="29" spans="1:5" x14ac:dyDescent="0.55000000000000004">
      <c r="A29" s="385"/>
      <c r="B29" s="385"/>
      <c r="C29" s="385"/>
      <c r="D29" s="385"/>
      <c r="E29" s="385"/>
    </row>
    <row r="31" spans="1:5" x14ac:dyDescent="0.55000000000000004">
      <c r="A31" s="12" t="s">
        <v>68</v>
      </c>
    </row>
    <row r="33" spans="1:15" x14ac:dyDescent="0.55000000000000004">
      <c r="A33" t="s">
        <v>69</v>
      </c>
    </row>
    <row r="35" spans="1:15" x14ac:dyDescent="0.55000000000000004">
      <c r="A35" s="385" t="s">
        <v>70</v>
      </c>
      <c r="B35" s="385"/>
      <c r="C35" s="385"/>
      <c r="D35" s="385"/>
      <c r="E35" s="385"/>
    </row>
    <row r="36" spans="1:15" x14ac:dyDescent="0.55000000000000004">
      <c r="A36" s="385"/>
      <c r="B36" s="385"/>
      <c r="C36" s="385"/>
      <c r="D36" s="385"/>
      <c r="E36" s="385"/>
    </row>
    <row r="37" spans="1:15" x14ac:dyDescent="0.55000000000000004">
      <c r="A37" s="385"/>
      <c r="B37" s="385"/>
      <c r="C37" s="385"/>
      <c r="D37" s="385"/>
      <c r="E37" s="385"/>
    </row>
    <row r="38" spans="1:15" x14ac:dyDescent="0.55000000000000004">
      <c r="A38" s="6"/>
      <c r="B38" s="6"/>
      <c r="C38" s="6"/>
      <c r="D38" s="6"/>
      <c r="E38" s="6"/>
    </row>
    <row r="39" spans="1:15" x14ac:dyDescent="0.55000000000000004">
      <c r="A39" s="385" t="s">
        <v>71</v>
      </c>
      <c r="B39" s="385"/>
      <c r="C39" s="385"/>
      <c r="D39" s="385"/>
      <c r="E39" s="385"/>
    </row>
    <row r="40" spans="1:15" x14ac:dyDescent="0.55000000000000004">
      <c r="A40" s="385"/>
      <c r="B40" s="385"/>
      <c r="C40" s="385"/>
      <c r="D40" s="385"/>
      <c r="E40" s="385"/>
    </row>
    <row r="41" spans="1:15" x14ac:dyDescent="0.55000000000000004">
      <c r="A41" s="385"/>
      <c r="B41" s="385"/>
      <c r="C41" s="385"/>
      <c r="D41" s="385"/>
      <c r="E41" s="385"/>
    </row>
    <row r="42" spans="1:15" x14ac:dyDescent="0.55000000000000004">
      <c r="A42" s="385"/>
      <c r="B42" s="385"/>
      <c r="C42" s="385"/>
      <c r="D42" s="385"/>
      <c r="E42" s="385"/>
    </row>
    <row r="43" spans="1:15" x14ac:dyDescent="0.55000000000000004">
      <c r="A43" s="385"/>
      <c r="B43" s="385"/>
      <c r="C43" s="385"/>
      <c r="D43" s="385"/>
      <c r="E43" s="385"/>
    </row>
    <row r="44" spans="1:15" x14ac:dyDescent="0.55000000000000004">
      <c r="A44" s="6"/>
      <c r="B44" s="33"/>
      <c r="C44" s="33"/>
      <c r="D44" s="33"/>
      <c r="E44" s="6"/>
      <c r="O44" s="34"/>
    </row>
    <row r="45" spans="1:15" x14ac:dyDescent="0.55000000000000004">
      <c r="A45" s="6"/>
      <c r="B45" s="34" t="s">
        <v>72</v>
      </c>
      <c r="C45" s="34"/>
      <c r="D45" s="34" t="s">
        <v>73</v>
      </c>
      <c r="E45" s="6"/>
      <c r="O45" s="35"/>
    </row>
    <row r="46" spans="1:15" x14ac:dyDescent="0.55000000000000004">
      <c r="A46" s="6"/>
      <c r="B46" s="35" t="s">
        <v>74</v>
      </c>
      <c r="C46" s="35"/>
      <c r="D46" s="35" t="s">
        <v>75</v>
      </c>
      <c r="E46" s="6"/>
      <c r="O46" s="35"/>
    </row>
    <row r="47" spans="1:15" x14ac:dyDescent="0.55000000000000004">
      <c r="A47" s="6"/>
      <c r="B47" s="35" t="s">
        <v>76</v>
      </c>
      <c r="C47" s="35"/>
      <c r="D47" s="35" t="s">
        <v>77</v>
      </c>
      <c r="E47" s="6"/>
      <c r="O47" s="35"/>
    </row>
    <row r="48" spans="1:15" x14ac:dyDescent="0.55000000000000004">
      <c r="A48" s="6"/>
      <c r="B48" s="35" t="s">
        <v>78</v>
      </c>
      <c r="C48" s="35"/>
      <c r="D48" s="35" t="s">
        <v>79</v>
      </c>
      <c r="E48" s="6"/>
      <c r="O48" s="35"/>
    </row>
    <row r="49" spans="1:15" x14ac:dyDescent="0.55000000000000004">
      <c r="A49" s="6"/>
      <c r="B49" s="35" t="s">
        <v>80</v>
      </c>
      <c r="C49" s="35"/>
      <c r="D49" s="35" t="s">
        <v>81</v>
      </c>
      <c r="E49" s="6"/>
      <c r="O49" s="35"/>
    </row>
    <row r="50" spans="1:15" x14ac:dyDescent="0.55000000000000004">
      <c r="A50" s="6"/>
      <c r="B50" s="35" t="s">
        <v>82</v>
      </c>
      <c r="C50" s="35"/>
      <c r="D50" s="35" t="s">
        <v>83</v>
      </c>
      <c r="E50" s="6"/>
      <c r="O50" s="35"/>
    </row>
    <row r="51" spans="1:15" x14ac:dyDescent="0.55000000000000004">
      <c r="A51" s="6"/>
      <c r="B51" s="35" t="s">
        <v>84</v>
      </c>
      <c r="C51" s="35"/>
      <c r="D51" s="35" t="s">
        <v>85</v>
      </c>
      <c r="E51" s="6"/>
      <c r="K51" s="6"/>
      <c r="O51" s="34"/>
    </row>
    <row r="52" spans="1:15" x14ac:dyDescent="0.55000000000000004">
      <c r="A52" s="6"/>
      <c r="B52" t="s">
        <v>86</v>
      </c>
      <c r="C52" s="35"/>
      <c r="D52" s="385" t="s">
        <v>87</v>
      </c>
      <c r="E52" s="6"/>
      <c r="O52" s="35"/>
    </row>
    <row r="53" spans="1:15" x14ac:dyDescent="0.55000000000000004">
      <c r="A53" s="6"/>
      <c r="B53" t="s">
        <v>88</v>
      </c>
      <c r="C53" s="35"/>
      <c r="D53" s="385"/>
      <c r="E53" s="6"/>
      <c r="O53" s="35"/>
    </row>
    <row r="54" spans="1:15" x14ac:dyDescent="0.55000000000000004">
      <c r="A54" s="6"/>
      <c r="B54" t="s">
        <v>89</v>
      </c>
      <c r="C54" s="35"/>
      <c r="D54" s="385" t="s">
        <v>90</v>
      </c>
      <c r="E54" s="6"/>
      <c r="O54" s="35"/>
    </row>
    <row r="55" spans="1:15" x14ac:dyDescent="0.55000000000000004">
      <c r="A55" s="6"/>
      <c r="B55" t="s">
        <v>91</v>
      </c>
      <c r="C55" s="35"/>
      <c r="D55" s="385"/>
      <c r="E55" s="6"/>
      <c r="O55" s="35"/>
    </row>
    <row r="56" spans="1:15" ht="15" customHeight="1" x14ac:dyDescent="0.55000000000000004">
      <c r="A56" s="6"/>
      <c r="B56" t="s">
        <v>92</v>
      </c>
      <c r="C56" s="35"/>
      <c r="D56" s="385" t="s">
        <v>93</v>
      </c>
      <c r="E56" s="6"/>
      <c r="O56" s="35"/>
    </row>
    <row r="57" spans="1:15" x14ac:dyDescent="0.55000000000000004">
      <c r="A57" s="6"/>
      <c r="B57" t="s">
        <v>94</v>
      </c>
      <c r="C57" s="35"/>
      <c r="D57" s="385"/>
      <c r="E57" s="6"/>
      <c r="O57" s="35"/>
    </row>
    <row r="58" spans="1:15" x14ac:dyDescent="0.55000000000000004">
      <c r="A58" s="6"/>
      <c r="B58" t="s">
        <v>95</v>
      </c>
      <c r="C58" s="35"/>
      <c r="D58" s="385"/>
      <c r="E58" s="6"/>
      <c r="O58" s="35"/>
    </row>
    <row r="59" spans="1:15" x14ac:dyDescent="0.55000000000000004">
      <c r="A59" s="6"/>
      <c r="B59" t="s">
        <v>96</v>
      </c>
      <c r="C59" s="35"/>
      <c r="D59" s="385" t="s">
        <v>97</v>
      </c>
      <c r="E59" s="6"/>
      <c r="O59" s="34"/>
    </row>
    <row r="60" spans="1:15" x14ac:dyDescent="0.55000000000000004">
      <c r="A60" s="6"/>
      <c r="B60" s="385" t="s">
        <v>98</v>
      </c>
      <c r="C60" s="35"/>
      <c r="D60" s="385"/>
      <c r="E60" s="6"/>
      <c r="O60" s="35"/>
    </row>
    <row r="61" spans="1:15" x14ac:dyDescent="0.55000000000000004">
      <c r="A61" s="6"/>
      <c r="B61" s="385"/>
      <c r="C61" s="35"/>
      <c r="D61" s="385"/>
      <c r="E61" s="6"/>
      <c r="O61" s="35"/>
    </row>
    <row r="62" spans="1:15" x14ac:dyDescent="0.55000000000000004">
      <c r="A62" s="6"/>
      <c r="B62" t="s">
        <v>99</v>
      </c>
      <c r="C62" s="35"/>
      <c r="D62" s="385" t="s">
        <v>100</v>
      </c>
      <c r="E62" s="6"/>
      <c r="O62" s="35"/>
    </row>
    <row r="63" spans="1:15" x14ac:dyDescent="0.55000000000000004">
      <c r="A63" s="6"/>
      <c r="B63" t="s">
        <v>101</v>
      </c>
      <c r="C63" s="35"/>
      <c r="D63" s="385"/>
      <c r="E63" s="6"/>
      <c r="O63" s="35"/>
    </row>
    <row r="64" spans="1:15" x14ac:dyDescent="0.55000000000000004">
      <c r="A64" s="6"/>
      <c r="B64" t="s">
        <v>102</v>
      </c>
      <c r="C64" s="35"/>
      <c r="D64" s="385"/>
      <c r="E64" s="6"/>
      <c r="O64" s="35"/>
    </row>
    <row r="65" spans="1:15" x14ac:dyDescent="0.55000000000000004">
      <c r="A65" s="6"/>
      <c r="B65" t="s">
        <v>103</v>
      </c>
      <c r="C65" s="35"/>
      <c r="D65" s="6" t="s">
        <v>104</v>
      </c>
      <c r="E65" s="6"/>
      <c r="O65" s="35"/>
    </row>
    <row r="66" spans="1:15" x14ac:dyDescent="0.55000000000000004">
      <c r="A66" s="6"/>
      <c r="B66" t="s">
        <v>105</v>
      </c>
      <c r="C66" s="35"/>
      <c r="D66" s="6" t="s">
        <v>106</v>
      </c>
      <c r="E66" s="6"/>
    </row>
    <row r="67" spans="1:15" x14ac:dyDescent="0.55000000000000004">
      <c r="A67" s="6"/>
      <c r="C67" s="35"/>
      <c r="D67" s="6"/>
      <c r="E67" s="6"/>
    </row>
    <row r="68" spans="1:15" x14ac:dyDescent="0.55000000000000004">
      <c r="A68" s="6"/>
      <c r="B68" s="6"/>
      <c r="C68" s="6"/>
      <c r="D68" s="6"/>
      <c r="E68" s="6"/>
    </row>
    <row r="69" spans="1:15" x14ac:dyDescent="0.55000000000000004">
      <c r="A69" t="s">
        <v>107</v>
      </c>
    </row>
    <row r="71" spans="1:15" x14ac:dyDescent="0.55000000000000004">
      <c r="A71" t="s">
        <v>108</v>
      </c>
    </row>
  </sheetData>
  <sheetProtection algorithmName="SHA-512" hashValue="hEV9RcFA/RFfZJ1JUoo02ybuaU9W+ewRJ+fFofgzCdg6q9AJg4qV/rZq2a9NuD7PFdjI9A7vEcyIvMih9X+uwQ==" saltValue="BG2GgzsbfUCFUo57gDuonQ==" spinCount="100000" sheet="1" objects="1" scenarios="1"/>
  <customSheetViews>
    <customSheetView guid="{13810DCC-AA08-45AA-A2EB-614B3F1533B3}" showGridLines="0">
      <pane ySplit="4" topLeftCell="A20" activePane="bottomLeft" state="frozen"/>
      <selection pane="bottomLeft" activeCell="A44" sqref="A44"/>
      <pageMargins left="0" right="0" top="0" bottom="0" header="0" footer="0"/>
      <pageSetup orientation="portrait" horizontalDpi="1200" verticalDpi="1200" r:id="rId1"/>
    </customSheetView>
  </customSheetViews>
  <mergeCells count="15">
    <mergeCell ref="D62:D64"/>
    <mergeCell ref="D52:D53"/>
    <mergeCell ref="D54:D55"/>
    <mergeCell ref="B60:B61"/>
    <mergeCell ref="D56:D58"/>
    <mergeCell ref="D59:D61"/>
    <mergeCell ref="A35:E37"/>
    <mergeCell ref="A39:E43"/>
    <mergeCell ref="A7:E8"/>
    <mergeCell ref="A25:E29"/>
    <mergeCell ref="A22:E23"/>
    <mergeCell ref="A19:E20"/>
    <mergeCell ref="A16:E18"/>
    <mergeCell ref="A13:E14"/>
    <mergeCell ref="A10:E11"/>
  </mergeCells>
  <pageMargins left="0.7" right="0.7" top="0.75" bottom="0.75" header="0.3" footer="0.3"/>
  <pageSetup orientation="portrait" horizontalDpi="1200" verticalDpi="1200"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tabColor rgb="FF92D050"/>
  </sheetPr>
  <dimension ref="A1:O151"/>
  <sheetViews>
    <sheetView showGridLines="0" zoomScaleNormal="100" workbookViewId="0">
      <selection activeCell="F17" sqref="F17"/>
    </sheetView>
  </sheetViews>
  <sheetFormatPr defaultColWidth="9.15625" defaultRowHeight="14.4" x14ac:dyDescent="0.55000000000000004"/>
  <cols>
    <col min="1" max="1" width="3" style="43" customWidth="1"/>
    <col min="2" max="2" width="13" style="43" customWidth="1"/>
    <col min="3" max="3" width="39.83984375" style="43" customWidth="1"/>
    <col min="4" max="8" width="18.578125" style="43" customWidth="1"/>
    <col min="9" max="9" width="2.68359375" style="43" customWidth="1"/>
    <col min="10" max="16384" width="9.15625" style="43"/>
  </cols>
  <sheetData>
    <row r="1" spans="1:10" ht="18.75" customHeight="1" x14ac:dyDescent="0.7">
      <c r="A1" s="42" t="str">
        <f>'Cover and Instructions'!A1</f>
        <v>Georgia Families MHPAEA Parity</v>
      </c>
      <c r="H1" s="44" t="s">
        <v>59</v>
      </c>
    </row>
    <row r="2" spans="1:10" ht="25.8" x14ac:dyDescent="0.95">
      <c r="A2" s="45" t="s">
        <v>1</v>
      </c>
    </row>
    <row r="3" spans="1:10" ht="20.399999999999999" x14ac:dyDescent="0.75">
      <c r="A3" s="47" t="s">
        <v>474</v>
      </c>
    </row>
    <row r="5" spans="1:10" x14ac:dyDescent="0.55000000000000004">
      <c r="A5" s="49" t="s">
        <v>2</v>
      </c>
      <c r="C5" s="50" t="str">
        <f>'Cover and Instructions'!$D$4</f>
        <v>Amerigroup Community Care</v>
      </c>
      <c r="D5" s="50"/>
      <c r="E5" s="50"/>
      <c r="F5" s="50"/>
      <c r="G5" s="50"/>
      <c r="H5" s="50"/>
    </row>
    <row r="6" spans="1:10" x14ac:dyDescent="0.55000000000000004">
      <c r="A6" s="49" t="s">
        <v>264</v>
      </c>
      <c r="C6" s="50" t="str">
        <f>'Cover and Instructions'!D5</f>
        <v>Title XIX Children</v>
      </c>
      <c r="D6" s="50"/>
      <c r="E6" s="50"/>
      <c r="F6" s="50"/>
      <c r="G6" s="50"/>
      <c r="H6" s="50"/>
    </row>
    <row r="7" spans="1:10" ht="14.7" thickBot="1" x14ac:dyDescent="0.6"/>
    <row r="8" spans="1:10" x14ac:dyDescent="0.55000000000000004">
      <c r="A8" s="52" t="s">
        <v>265</v>
      </c>
      <c r="B8" s="53"/>
      <c r="C8" s="53"/>
      <c r="D8" s="53"/>
      <c r="E8" s="53"/>
      <c r="F8" s="53"/>
      <c r="G8" s="53"/>
      <c r="H8" s="54"/>
    </row>
    <row r="9" spans="1:10" ht="15" customHeight="1" x14ac:dyDescent="0.55000000000000004">
      <c r="A9" s="55" t="s">
        <v>266</v>
      </c>
      <c r="B9" s="56"/>
      <c r="C9" s="56"/>
      <c r="D9" s="56"/>
      <c r="E9" s="56"/>
      <c r="F9" s="56"/>
      <c r="G9" s="56"/>
      <c r="H9" s="57"/>
    </row>
    <row r="10" spans="1:10" x14ac:dyDescent="0.55000000000000004">
      <c r="A10" s="58"/>
      <c r="B10" s="59"/>
      <c r="C10" s="59"/>
      <c r="D10" s="59"/>
      <c r="E10" s="59"/>
      <c r="F10" s="59"/>
      <c r="G10" s="59"/>
      <c r="H10" s="60"/>
    </row>
    <row r="11" spans="1:10" x14ac:dyDescent="0.55000000000000004">
      <c r="A11" s="61" t="s">
        <v>267</v>
      </c>
      <c r="B11" s="62" t="s">
        <v>475</v>
      </c>
      <c r="C11" s="59"/>
      <c r="D11" s="59"/>
      <c r="E11" s="59"/>
      <c r="F11" s="128" t="s">
        <v>155</v>
      </c>
      <c r="G11" s="64" t="str">
        <f>IF(F11="yes","  Complete Section 1 and Section 2","")</f>
        <v/>
      </c>
      <c r="H11" s="60"/>
    </row>
    <row r="12" spans="1:10" ht="6" customHeight="1" x14ac:dyDescent="0.55000000000000004">
      <c r="A12" s="61"/>
      <c r="B12" s="62"/>
      <c r="C12" s="59"/>
      <c r="D12" s="59"/>
      <c r="E12" s="59"/>
      <c r="F12" s="59"/>
      <c r="G12" s="59"/>
      <c r="H12" s="60"/>
    </row>
    <row r="13" spans="1:10" x14ac:dyDescent="0.55000000000000004">
      <c r="A13" s="61" t="s">
        <v>269</v>
      </c>
      <c r="B13" s="62" t="s">
        <v>476</v>
      </c>
      <c r="C13" s="59"/>
      <c r="D13" s="59"/>
      <c r="E13" s="59"/>
      <c r="F13" s="63" t="s">
        <v>155</v>
      </c>
      <c r="G13" s="64" t="str">
        <f>IF(F13="yes","  Complete Section 1 and Section 2","")</f>
        <v/>
      </c>
      <c r="H13" s="60"/>
    </row>
    <row r="14" spans="1:10" ht="6" customHeight="1" x14ac:dyDescent="0.55000000000000004">
      <c r="A14" s="61"/>
      <c r="B14" s="62"/>
      <c r="C14" s="59"/>
      <c r="D14" s="59"/>
      <c r="E14" s="59"/>
      <c r="F14" s="59"/>
      <c r="G14" s="59"/>
      <c r="H14" s="60"/>
    </row>
    <row r="15" spans="1:10" x14ac:dyDescent="0.55000000000000004">
      <c r="A15" s="61" t="s">
        <v>335</v>
      </c>
      <c r="B15" s="62" t="s">
        <v>477</v>
      </c>
      <c r="C15" s="59"/>
      <c r="D15" s="59"/>
      <c r="E15" s="59"/>
      <c r="F15" s="63" t="s">
        <v>155</v>
      </c>
      <c r="G15" s="64" t="str">
        <f>IF(F15="yes","  Complete Section 1 and Section 2","")</f>
        <v/>
      </c>
      <c r="H15" s="60"/>
      <c r="J15" s="131"/>
    </row>
    <row r="16" spans="1:10" ht="6" customHeight="1" x14ac:dyDescent="0.55000000000000004">
      <c r="A16" s="61"/>
      <c r="B16" s="62"/>
      <c r="C16" s="59"/>
      <c r="D16" s="59"/>
      <c r="E16" s="59"/>
      <c r="F16" s="59"/>
      <c r="G16" s="59"/>
      <c r="H16" s="60"/>
      <c r="J16" s="131"/>
    </row>
    <row r="17" spans="1:8" x14ac:dyDescent="0.55000000000000004">
      <c r="A17" s="61" t="s">
        <v>337</v>
      </c>
      <c r="B17" s="62" t="s">
        <v>478</v>
      </c>
      <c r="C17" s="59"/>
      <c r="D17" s="59"/>
      <c r="E17" s="59"/>
      <c r="F17" s="63" t="s">
        <v>155</v>
      </c>
      <c r="G17" s="64" t="str">
        <f>IF(F17="yes","  Complete Section 1 and Section 2","")</f>
        <v/>
      </c>
      <c r="H17" s="60"/>
    </row>
    <row r="18" spans="1:8" ht="6" customHeight="1" x14ac:dyDescent="0.55000000000000004">
      <c r="A18" s="61"/>
      <c r="B18" s="62"/>
      <c r="C18" s="59"/>
      <c r="D18" s="59"/>
      <c r="E18" s="59"/>
      <c r="F18" s="59"/>
      <c r="G18" s="59"/>
      <c r="H18" s="211"/>
    </row>
    <row r="19" spans="1:8" x14ac:dyDescent="0.55000000000000004">
      <c r="A19" s="61" t="s">
        <v>339</v>
      </c>
      <c r="B19" s="465" t="s">
        <v>431</v>
      </c>
      <c r="C19" s="465"/>
      <c r="D19" s="465"/>
      <c r="E19" s="465"/>
      <c r="F19" s="465"/>
      <c r="G19" s="465"/>
      <c r="H19" s="466"/>
    </row>
    <row r="20" spans="1:8" x14ac:dyDescent="0.55000000000000004">
      <c r="A20" s="200"/>
      <c r="B20" s="465"/>
      <c r="C20" s="465"/>
      <c r="D20" s="465"/>
      <c r="E20" s="465"/>
      <c r="F20" s="465"/>
      <c r="G20" s="465"/>
      <c r="H20" s="466"/>
    </row>
    <row r="21" spans="1:8" x14ac:dyDescent="0.55000000000000004">
      <c r="A21" s="200"/>
      <c r="B21" s="465"/>
      <c r="C21" s="465"/>
      <c r="D21" s="465"/>
      <c r="E21" s="465"/>
      <c r="F21" s="465"/>
      <c r="G21" s="465"/>
      <c r="H21" s="466"/>
    </row>
    <row r="22" spans="1:8" x14ac:dyDescent="0.55000000000000004">
      <c r="A22" s="200"/>
      <c r="B22" s="465"/>
      <c r="C22" s="465"/>
      <c r="D22" s="465"/>
      <c r="E22" s="465"/>
      <c r="F22" s="465"/>
      <c r="G22" s="465"/>
      <c r="H22" s="466"/>
    </row>
    <row r="23" spans="1:8" x14ac:dyDescent="0.55000000000000004">
      <c r="A23" s="61"/>
      <c r="B23" s="435"/>
      <c r="C23" s="467"/>
      <c r="D23" s="467"/>
      <c r="E23" s="467"/>
      <c r="F23" s="467"/>
      <c r="G23" s="467"/>
      <c r="H23" s="468"/>
    </row>
    <row r="24" spans="1:8" x14ac:dyDescent="0.55000000000000004">
      <c r="A24" s="61"/>
      <c r="B24" s="469"/>
      <c r="C24" s="469"/>
      <c r="D24" s="469"/>
      <c r="E24" s="469"/>
      <c r="F24" s="469"/>
      <c r="G24" s="469"/>
      <c r="H24" s="470"/>
    </row>
    <row r="25" spans="1:8" ht="14.7" thickBot="1" x14ac:dyDescent="0.6">
      <c r="A25" s="67"/>
      <c r="B25" s="68"/>
      <c r="C25" s="69"/>
      <c r="D25" s="69"/>
      <c r="E25" s="69"/>
      <c r="F25" s="69"/>
      <c r="G25" s="69"/>
      <c r="H25" s="212"/>
    </row>
    <row r="26" spans="1:8" ht="14.7" thickBot="1" x14ac:dyDescent="0.6"/>
    <row r="27" spans="1:8" ht="15.9" thickBot="1" x14ac:dyDescent="0.65">
      <c r="A27" s="403" t="s">
        <v>479</v>
      </c>
      <c r="B27" s="404"/>
      <c r="C27" s="404"/>
      <c r="D27" s="404"/>
      <c r="E27" s="404"/>
      <c r="F27" s="404"/>
      <c r="G27" s="404"/>
      <c r="H27" s="405"/>
    </row>
    <row r="28" spans="1:8" x14ac:dyDescent="0.55000000000000004">
      <c r="A28" s="73" t="s">
        <v>272</v>
      </c>
      <c r="B28" s="429" t="s">
        <v>433</v>
      </c>
      <c r="C28" s="429"/>
      <c r="D28" s="429"/>
      <c r="E28" s="429"/>
      <c r="F28" s="429"/>
      <c r="G28" s="429"/>
      <c r="H28" s="430"/>
    </row>
    <row r="29" spans="1:8" x14ac:dyDescent="0.55000000000000004">
      <c r="A29" s="73"/>
      <c r="B29" s="431"/>
      <c r="C29" s="431"/>
      <c r="D29" s="431"/>
      <c r="E29" s="431"/>
      <c r="F29" s="431"/>
      <c r="G29" s="431"/>
      <c r="H29" s="432"/>
    </row>
    <row r="30" spans="1:8" x14ac:dyDescent="0.55000000000000004">
      <c r="A30" s="73"/>
      <c r="B30" s="76" t="s">
        <v>274</v>
      </c>
      <c r="C30" s="77"/>
      <c r="D30" s="77"/>
      <c r="E30" s="77"/>
      <c r="F30" s="77"/>
      <c r="G30" s="77"/>
      <c r="H30" s="78"/>
    </row>
    <row r="31" spans="1:8" x14ac:dyDescent="0.55000000000000004">
      <c r="A31" s="73"/>
      <c r="C31" s="77"/>
      <c r="D31" s="77"/>
      <c r="E31" s="77"/>
      <c r="F31" s="77"/>
      <c r="G31" s="77"/>
      <c r="H31" s="78"/>
    </row>
    <row r="32" spans="1:8" x14ac:dyDescent="0.55000000000000004">
      <c r="A32" s="73"/>
      <c r="B32" s="49" t="s">
        <v>275</v>
      </c>
      <c r="C32" s="77"/>
      <c r="D32" s="77"/>
      <c r="E32" s="473"/>
      <c r="F32" s="473"/>
      <c r="G32" s="473"/>
      <c r="H32" s="474"/>
    </row>
    <row r="33" spans="1:10" x14ac:dyDescent="0.55000000000000004">
      <c r="A33" s="73"/>
      <c r="C33" s="77"/>
      <c r="D33" s="77"/>
      <c r="E33" s="77"/>
      <c r="F33" s="77"/>
      <c r="G33" s="77"/>
      <c r="H33" s="78"/>
    </row>
    <row r="34" spans="1:10" ht="15" customHeight="1" x14ac:dyDescent="0.55000000000000004">
      <c r="A34" s="105"/>
      <c r="B34" s="77"/>
      <c r="C34" s="77"/>
      <c r="D34" s="77"/>
      <c r="E34" s="433" t="s">
        <v>434</v>
      </c>
      <c r="F34" s="433"/>
      <c r="G34" s="433"/>
      <c r="H34" s="434"/>
    </row>
    <row r="35" spans="1:10" x14ac:dyDescent="0.55000000000000004">
      <c r="A35" s="105"/>
      <c r="E35" s="77" t="s">
        <v>435</v>
      </c>
      <c r="F35" s="77" t="s">
        <v>435</v>
      </c>
      <c r="G35" s="77" t="s">
        <v>435</v>
      </c>
      <c r="H35" s="78" t="s">
        <v>435</v>
      </c>
      <c r="J35" s="77"/>
    </row>
    <row r="36" spans="1:10" x14ac:dyDescent="0.55000000000000004">
      <c r="A36" s="105"/>
      <c r="B36" s="79"/>
      <c r="C36" s="79"/>
      <c r="D36" s="79" t="s">
        <v>422</v>
      </c>
      <c r="E36" s="79" t="s">
        <v>480</v>
      </c>
      <c r="F36" s="79" t="s">
        <v>480</v>
      </c>
      <c r="G36" s="79" t="s">
        <v>480</v>
      </c>
      <c r="H36" s="80" t="s">
        <v>439</v>
      </c>
      <c r="J36" s="79"/>
    </row>
    <row r="37" spans="1:10" x14ac:dyDescent="0.55000000000000004">
      <c r="A37" s="105"/>
      <c r="B37" s="81" t="s">
        <v>423</v>
      </c>
      <c r="C37" s="82"/>
      <c r="D37" s="82" t="s">
        <v>276</v>
      </c>
      <c r="E37" s="82" t="s">
        <v>440</v>
      </c>
      <c r="F37" s="82" t="s">
        <v>481</v>
      </c>
      <c r="G37" s="82" t="s">
        <v>482</v>
      </c>
      <c r="H37" s="134" t="s">
        <v>443</v>
      </c>
      <c r="J37" s="79"/>
    </row>
    <row r="38" spans="1:10" ht="22" customHeight="1" x14ac:dyDescent="0.55000000000000004">
      <c r="A38" s="105"/>
      <c r="B38" s="87" t="s">
        <v>354</v>
      </c>
      <c r="C38" s="79"/>
      <c r="D38" s="79"/>
      <c r="E38" s="79"/>
      <c r="F38" s="79"/>
      <c r="G38" s="79"/>
      <c r="H38" s="80"/>
    </row>
    <row r="39" spans="1:10" x14ac:dyDescent="0.55000000000000004">
      <c r="A39" s="105"/>
      <c r="B39" s="475"/>
      <c r="C39" s="475"/>
      <c r="D39" s="262"/>
      <c r="E39" s="262"/>
      <c r="F39" s="263"/>
      <c r="G39" s="262"/>
      <c r="H39" s="267"/>
      <c r="J39" s="138"/>
    </row>
    <row r="40" spans="1:10" x14ac:dyDescent="0.55000000000000004">
      <c r="A40" s="105"/>
      <c r="B40" s="475"/>
      <c r="C40" s="475"/>
      <c r="D40" s="262"/>
      <c r="E40" s="262"/>
      <c r="F40" s="263"/>
      <c r="G40" s="262"/>
      <c r="H40" s="267"/>
    </row>
    <row r="41" spans="1:10" x14ac:dyDescent="0.55000000000000004">
      <c r="A41" s="105"/>
      <c r="B41" s="475"/>
      <c r="C41" s="475"/>
      <c r="D41" s="263"/>
      <c r="E41" s="263"/>
      <c r="F41" s="263"/>
      <c r="G41" s="266"/>
      <c r="H41" s="267"/>
    </row>
    <row r="42" spans="1:10" x14ac:dyDescent="0.55000000000000004">
      <c r="A42" s="105"/>
      <c r="B42" s="448" t="s">
        <v>288</v>
      </c>
      <c r="C42" s="448"/>
      <c r="D42" s="263"/>
      <c r="E42" s="263"/>
      <c r="F42" s="263"/>
      <c r="G42" s="266"/>
      <c r="H42" s="267"/>
    </row>
    <row r="43" spans="1:10" x14ac:dyDescent="0.55000000000000004">
      <c r="A43" s="105"/>
      <c r="B43" s="416"/>
      <c r="C43" s="416"/>
      <c r="D43" s="263"/>
      <c r="E43" s="263"/>
      <c r="F43" s="263"/>
      <c r="G43" s="266"/>
      <c r="H43" s="267"/>
    </row>
    <row r="44" spans="1:10" ht="22" customHeight="1" x14ac:dyDescent="0.55000000000000004">
      <c r="A44" s="105"/>
      <c r="B44" s="87" t="s">
        <v>355</v>
      </c>
      <c r="C44" s="112"/>
      <c r="D44" s="139"/>
      <c r="E44" s="139"/>
      <c r="F44" s="139"/>
      <c r="G44" s="140"/>
      <c r="H44" s="141"/>
    </row>
    <row r="45" spans="1:10" x14ac:dyDescent="0.55000000000000004">
      <c r="A45" s="105"/>
      <c r="B45" s="416"/>
      <c r="C45" s="416"/>
      <c r="D45" s="263"/>
      <c r="E45" s="263"/>
      <c r="F45" s="263"/>
      <c r="G45" s="266"/>
      <c r="H45" s="267"/>
    </row>
    <row r="46" spans="1:10" x14ac:dyDescent="0.55000000000000004">
      <c r="A46" s="105"/>
      <c r="B46" s="424"/>
      <c r="C46" s="425"/>
      <c r="D46" s="263"/>
      <c r="E46" s="263"/>
      <c r="F46" s="263"/>
      <c r="G46" s="266"/>
      <c r="H46" s="267"/>
    </row>
    <row r="47" spans="1:10" x14ac:dyDescent="0.55000000000000004">
      <c r="A47" s="105"/>
      <c r="B47" s="424"/>
      <c r="C47" s="425"/>
      <c r="D47" s="263"/>
      <c r="E47" s="263"/>
      <c r="F47" s="263"/>
      <c r="G47" s="266"/>
      <c r="H47" s="267"/>
    </row>
    <row r="48" spans="1:10" x14ac:dyDescent="0.55000000000000004">
      <c r="A48" s="105"/>
      <c r="B48" s="419" t="s">
        <v>288</v>
      </c>
      <c r="C48" s="421"/>
      <c r="D48" s="263"/>
      <c r="E48" s="263"/>
      <c r="F48" s="263"/>
      <c r="G48" s="266"/>
      <c r="H48" s="267"/>
    </row>
    <row r="49" spans="1:8" x14ac:dyDescent="0.55000000000000004">
      <c r="A49" s="105"/>
      <c r="B49" s="416"/>
      <c r="C49" s="416"/>
      <c r="D49" s="263"/>
      <c r="E49" s="263"/>
      <c r="F49" s="263"/>
      <c r="G49" s="266"/>
      <c r="H49" s="267"/>
    </row>
    <row r="50" spans="1:8" x14ac:dyDescent="0.55000000000000004">
      <c r="A50" s="105"/>
      <c r="B50" s="142"/>
      <c r="C50" s="119"/>
      <c r="D50" s="143">
        <f>SUM(D39:D49)</f>
        <v>0</v>
      </c>
      <c r="E50" s="213">
        <f>SUM(E39:E49)</f>
        <v>0</v>
      </c>
      <c r="F50" s="214">
        <f>SUM(F39:F49)</f>
        <v>0</v>
      </c>
      <c r="G50" s="213">
        <f>SUM(G39:G49)</f>
        <v>0</v>
      </c>
      <c r="H50" s="215">
        <f>SUM(H39:H49)</f>
        <v>0</v>
      </c>
    </row>
    <row r="51" spans="1:8" x14ac:dyDescent="0.55000000000000004">
      <c r="A51" s="73" t="s">
        <v>301</v>
      </c>
      <c r="B51" s="49" t="s">
        <v>356</v>
      </c>
      <c r="C51" s="119"/>
      <c r="D51" s="146"/>
      <c r="E51" s="146"/>
      <c r="F51" s="146"/>
      <c r="G51" s="140"/>
      <c r="H51" s="141"/>
    </row>
    <row r="52" spans="1:8" x14ac:dyDescent="0.55000000000000004">
      <c r="A52" s="105"/>
      <c r="C52" s="43" t="s">
        <v>357</v>
      </c>
      <c r="D52" s="143">
        <f>D50</f>
        <v>0</v>
      </c>
      <c r="E52" s="143">
        <f t="shared" ref="E52:H52" si="0">E50</f>
        <v>0</v>
      </c>
      <c r="F52" s="144">
        <f t="shared" si="0"/>
        <v>0</v>
      </c>
      <c r="G52" s="143">
        <f t="shared" si="0"/>
        <v>0</v>
      </c>
      <c r="H52" s="201">
        <f t="shared" si="0"/>
        <v>0</v>
      </c>
    </row>
    <row r="53" spans="1:8" x14ac:dyDescent="0.55000000000000004">
      <c r="A53" s="105"/>
      <c r="C53" s="43" t="s">
        <v>358</v>
      </c>
      <c r="E53" s="301" t="e">
        <f>E52/D52</f>
        <v>#DIV/0!</v>
      </c>
      <c r="F53" s="301" t="e">
        <f>F52/D52</f>
        <v>#DIV/0!</v>
      </c>
      <c r="G53" s="301" t="e">
        <f>G52/D52</f>
        <v>#DIV/0!</v>
      </c>
      <c r="H53" s="302" t="e">
        <f>H52/D52</f>
        <v>#DIV/0!</v>
      </c>
    </row>
    <row r="54" spans="1:8" x14ac:dyDescent="0.55000000000000004">
      <c r="A54" s="105"/>
      <c r="C54" s="43" t="s">
        <v>359</v>
      </c>
      <c r="E54" s="91" t="e">
        <f t="shared" ref="E54:H54" si="1">IF(E53&gt;=(2/3),"Yes","No")</f>
        <v>#DIV/0!</v>
      </c>
      <c r="F54" s="91" t="e">
        <f t="shared" si="1"/>
        <v>#DIV/0!</v>
      </c>
      <c r="G54" s="91" t="e">
        <f t="shared" si="1"/>
        <v>#DIV/0!</v>
      </c>
      <c r="H54" s="150" t="e">
        <f t="shared" si="1"/>
        <v>#DIV/0!</v>
      </c>
    </row>
    <row r="55" spans="1:8" x14ac:dyDescent="0.55000000000000004">
      <c r="A55" s="105"/>
      <c r="E55" s="153" t="e">
        <f t="shared" ref="E55:H55" si="2">IF(E54="No", "Note A", "Note B")</f>
        <v>#DIV/0!</v>
      </c>
      <c r="F55" s="153" t="e">
        <f t="shared" si="2"/>
        <v>#DIV/0!</v>
      </c>
      <c r="G55" s="153" t="e">
        <f t="shared" si="2"/>
        <v>#DIV/0!</v>
      </c>
      <c r="H55" s="183" t="e">
        <f t="shared" si="2"/>
        <v>#DIV/0!</v>
      </c>
    </row>
    <row r="56" spans="1:8" x14ac:dyDescent="0.55000000000000004">
      <c r="A56" s="105"/>
      <c r="E56" s="153"/>
      <c r="F56" s="153"/>
      <c r="G56" s="153"/>
      <c r="H56" s="183"/>
    </row>
    <row r="57" spans="1:8" ht="15" customHeight="1" x14ac:dyDescent="0.55000000000000004">
      <c r="A57" s="105"/>
      <c r="B57" s="154" t="s">
        <v>363</v>
      </c>
      <c r="C57" s="142" t="s">
        <v>444</v>
      </c>
      <c r="D57" s="142"/>
      <c r="E57" s="142"/>
      <c r="F57" s="142"/>
      <c r="G57" s="142"/>
      <c r="H57" s="155"/>
    </row>
    <row r="58" spans="1:8" ht="30" customHeight="1" x14ac:dyDescent="0.55000000000000004">
      <c r="A58" s="105"/>
      <c r="B58" s="210" t="s">
        <v>365</v>
      </c>
      <c r="C58" s="471" t="s">
        <v>445</v>
      </c>
      <c r="D58" s="471"/>
      <c r="E58" s="471"/>
      <c r="F58" s="471"/>
      <c r="G58" s="471"/>
      <c r="H58" s="472"/>
    </row>
    <row r="59" spans="1:8" x14ac:dyDescent="0.55000000000000004">
      <c r="A59" s="105"/>
      <c r="B59" s="156"/>
      <c r="C59" s="142"/>
      <c r="D59" s="142"/>
      <c r="E59" s="142"/>
      <c r="F59" s="142"/>
      <c r="G59" s="142"/>
      <c r="H59" s="155"/>
    </row>
    <row r="60" spans="1:8" x14ac:dyDescent="0.55000000000000004">
      <c r="A60" s="73" t="s">
        <v>304</v>
      </c>
      <c r="B60" s="49" t="s">
        <v>367</v>
      </c>
      <c r="E60" s="91"/>
      <c r="F60" s="91"/>
      <c r="G60" s="91"/>
      <c r="H60" s="150"/>
    </row>
    <row r="61" spans="1:8" x14ac:dyDescent="0.55000000000000004">
      <c r="A61" s="105"/>
      <c r="B61" s="431" t="s">
        <v>446</v>
      </c>
      <c r="C61" s="431"/>
      <c r="D61" s="431"/>
      <c r="E61" s="431"/>
      <c r="F61" s="431"/>
      <c r="G61" s="431"/>
      <c r="H61" s="432"/>
    </row>
    <row r="62" spans="1:8" x14ac:dyDescent="0.55000000000000004">
      <c r="A62" s="73"/>
      <c r="B62" s="431"/>
      <c r="C62" s="431"/>
      <c r="D62" s="431"/>
      <c r="E62" s="431"/>
      <c r="F62" s="431"/>
      <c r="G62" s="431"/>
      <c r="H62" s="432"/>
    </row>
    <row r="63" spans="1:8" x14ac:dyDescent="0.55000000000000004">
      <c r="A63" s="73"/>
      <c r="E63" s="91"/>
      <c r="F63" s="91"/>
      <c r="G63" s="91"/>
      <c r="H63" s="150"/>
    </row>
    <row r="64" spans="1:8" x14ac:dyDescent="0.55000000000000004">
      <c r="A64" s="73"/>
      <c r="B64" s="431" t="s">
        <v>447</v>
      </c>
      <c r="C64" s="431"/>
      <c r="D64" s="431"/>
      <c r="E64" s="431"/>
      <c r="F64" s="431"/>
      <c r="G64" s="431"/>
      <c r="H64" s="432"/>
    </row>
    <row r="65" spans="1:10" x14ac:dyDescent="0.55000000000000004">
      <c r="A65" s="73"/>
      <c r="B65" s="431"/>
      <c r="C65" s="431"/>
      <c r="D65" s="431"/>
      <c r="E65" s="431"/>
      <c r="F65" s="431"/>
      <c r="G65" s="431"/>
      <c r="H65" s="432"/>
    </row>
    <row r="66" spans="1:10" x14ac:dyDescent="0.55000000000000004">
      <c r="A66" s="73"/>
      <c r="B66" s="431"/>
      <c r="C66" s="431"/>
      <c r="D66" s="431"/>
      <c r="E66" s="431"/>
      <c r="F66" s="431"/>
      <c r="G66" s="431"/>
      <c r="H66" s="432"/>
    </row>
    <row r="67" spans="1:10" x14ac:dyDescent="0.55000000000000004">
      <c r="A67" s="73"/>
      <c r="B67" s="431"/>
      <c r="C67" s="431"/>
      <c r="D67" s="431"/>
      <c r="E67" s="431"/>
      <c r="F67" s="431"/>
      <c r="G67" s="431"/>
      <c r="H67" s="432"/>
    </row>
    <row r="68" spans="1:10" x14ac:dyDescent="0.55000000000000004">
      <c r="A68" s="73"/>
      <c r="E68" s="91"/>
      <c r="F68" s="91"/>
      <c r="G68" s="91"/>
      <c r="H68" s="150"/>
    </row>
    <row r="69" spans="1:10" x14ac:dyDescent="0.55000000000000004">
      <c r="A69" s="73"/>
      <c r="B69" s="49" t="s">
        <v>275</v>
      </c>
      <c r="C69" s="77"/>
      <c r="D69" s="77"/>
      <c r="E69" s="417"/>
      <c r="F69" s="417"/>
      <c r="G69" s="417"/>
      <c r="H69" s="418"/>
      <c r="J69" s="138"/>
    </row>
    <row r="70" spans="1:10" x14ac:dyDescent="0.55000000000000004">
      <c r="A70" s="73"/>
      <c r="D70" s="77"/>
      <c r="E70" s="157"/>
      <c r="F70" s="157"/>
      <c r="G70" s="157"/>
      <c r="H70" s="158"/>
    </row>
    <row r="71" spans="1:10" x14ac:dyDescent="0.55000000000000004">
      <c r="A71" s="73"/>
      <c r="D71" s="77" t="s">
        <v>448</v>
      </c>
      <c r="E71" s="157" t="s">
        <v>371</v>
      </c>
      <c r="F71" s="157" t="s">
        <v>372</v>
      </c>
      <c r="G71" s="157"/>
      <c r="H71" s="158"/>
    </row>
    <row r="72" spans="1:10" x14ac:dyDescent="0.55000000000000004">
      <c r="A72" s="73"/>
      <c r="B72" s="159" t="s">
        <v>449</v>
      </c>
      <c r="C72" s="83"/>
      <c r="D72" s="160" t="s">
        <v>374</v>
      </c>
      <c r="E72" s="161" t="s">
        <v>375</v>
      </c>
      <c r="F72" s="161" t="s">
        <v>376</v>
      </c>
      <c r="G72" s="202" t="s">
        <v>377</v>
      </c>
      <c r="H72" s="203"/>
    </row>
    <row r="73" spans="1:10" x14ac:dyDescent="0.55000000000000004">
      <c r="A73" s="73"/>
      <c r="B73" s="43" t="s">
        <v>483</v>
      </c>
      <c r="E73" s="91"/>
      <c r="G73" s="91"/>
      <c r="H73" s="150"/>
    </row>
    <row r="74" spans="1:10" x14ac:dyDescent="0.55000000000000004">
      <c r="A74" s="73"/>
      <c r="C74" s="162" t="e">
        <f>IF(E54="Yes", "Complete Analysis", "N/A - Do Not Complete")</f>
        <v>#DIV/0!</v>
      </c>
      <c r="D74" s="289"/>
      <c r="E74" s="262"/>
      <c r="F74" s="90" t="e">
        <f t="shared" ref="F74:F75" si="3">E74/$E$80</f>
        <v>#DIV/0!</v>
      </c>
      <c r="G74" s="440"/>
      <c r="H74" s="441"/>
    </row>
    <row r="75" spans="1:10" x14ac:dyDescent="0.55000000000000004">
      <c r="A75" s="73"/>
      <c r="D75" s="289"/>
      <c r="E75" s="262"/>
      <c r="F75" s="90" t="e">
        <f t="shared" si="3"/>
        <v>#DIV/0!</v>
      </c>
      <c r="G75" s="440"/>
      <c r="H75" s="441"/>
    </row>
    <row r="76" spans="1:10" x14ac:dyDescent="0.55000000000000004">
      <c r="A76" s="73"/>
      <c r="D76" s="286"/>
      <c r="E76" s="263"/>
      <c r="F76" s="90" t="e">
        <f>E76/$E$80</f>
        <v>#DIV/0!</v>
      </c>
      <c r="G76" s="440"/>
      <c r="H76" s="441"/>
    </row>
    <row r="77" spans="1:10" x14ac:dyDescent="0.55000000000000004">
      <c r="A77" s="73"/>
      <c r="D77" s="286"/>
      <c r="E77" s="263"/>
      <c r="F77" s="90" t="e">
        <f>E77/E80</f>
        <v>#DIV/0!</v>
      </c>
      <c r="G77" s="440"/>
      <c r="H77" s="441"/>
    </row>
    <row r="78" spans="1:10" x14ac:dyDescent="0.55000000000000004">
      <c r="A78" s="73"/>
      <c r="D78" s="286"/>
      <c r="E78" s="263"/>
      <c r="F78" s="90" t="e">
        <f>E78/E80</f>
        <v>#DIV/0!</v>
      </c>
      <c r="G78" s="440"/>
      <c r="H78" s="441"/>
    </row>
    <row r="79" spans="1:10" x14ac:dyDescent="0.55000000000000004">
      <c r="A79" s="73"/>
      <c r="D79" s="287"/>
      <c r="E79" s="269"/>
      <c r="F79" s="90" t="e">
        <f>E79/E80</f>
        <v>#DIV/0!</v>
      </c>
      <c r="G79" s="444"/>
      <c r="H79" s="445"/>
    </row>
    <row r="80" spans="1:10" x14ac:dyDescent="0.55000000000000004">
      <c r="A80" s="73"/>
      <c r="C80" s="163"/>
      <c r="D80" s="163" t="s">
        <v>451</v>
      </c>
      <c r="E80" s="167">
        <f>SUM(E74:E79)</f>
        <v>0</v>
      </c>
      <c r="F80" s="91"/>
      <c r="G80" s="199" t="s">
        <v>484</v>
      </c>
      <c r="H80" s="299"/>
      <c r="J80" s="138"/>
    </row>
    <row r="81" spans="1:8" x14ac:dyDescent="0.55000000000000004">
      <c r="A81" s="73"/>
      <c r="C81" s="163"/>
      <c r="D81" s="163"/>
      <c r="E81" s="186"/>
      <c r="F81" s="91"/>
      <c r="G81" s="199" t="s">
        <v>485</v>
      </c>
      <c r="H81" s="300"/>
    </row>
    <row r="82" spans="1:8" x14ac:dyDescent="0.55000000000000004">
      <c r="A82" s="73"/>
      <c r="E82" s="91"/>
      <c r="F82" s="91"/>
      <c r="G82" s="91"/>
      <c r="H82" s="150"/>
    </row>
    <row r="83" spans="1:8" x14ac:dyDescent="0.55000000000000004">
      <c r="A83" s="73"/>
      <c r="B83" s="43" t="s">
        <v>486</v>
      </c>
      <c r="E83" s="91"/>
      <c r="F83" s="91"/>
      <c r="G83" s="91"/>
      <c r="H83" s="150"/>
    </row>
    <row r="84" spans="1:8" x14ac:dyDescent="0.55000000000000004">
      <c r="A84" s="73"/>
      <c r="C84" s="162" t="e">
        <f>IF(F54="Yes", "Complete Analysis", "N/A - Do Not Complete")</f>
        <v>#DIV/0!</v>
      </c>
      <c r="D84" s="286"/>
      <c r="E84" s="263"/>
      <c r="F84" s="90" t="e">
        <f>E84/E90</f>
        <v>#DIV/0!</v>
      </c>
      <c r="G84" s="440"/>
      <c r="H84" s="441"/>
    </row>
    <row r="85" spans="1:8" x14ac:dyDescent="0.55000000000000004">
      <c r="A85" s="73"/>
      <c r="D85" s="286"/>
      <c r="E85" s="263"/>
      <c r="F85" s="90" t="e">
        <f>E85/E90</f>
        <v>#DIV/0!</v>
      </c>
      <c r="G85" s="440"/>
      <c r="H85" s="441"/>
    </row>
    <row r="86" spans="1:8" x14ac:dyDescent="0.55000000000000004">
      <c r="A86" s="73"/>
      <c r="D86" s="286"/>
      <c r="E86" s="263"/>
      <c r="F86" s="90" t="e">
        <f>E86/E90</f>
        <v>#DIV/0!</v>
      </c>
      <c r="G86" s="440"/>
      <c r="H86" s="441"/>
    </row>
    <row r="87" spans="1:8" x14ac:dyDescent="0.55000000000000004">
      <c r="A87" s="73"/>
      <c r="D87" s="286"/>
      <c r="E87" s="263"/>
      <c r="F87" s="90" t="e">
        <f>E87/E90</f>
        <v>#DIV/0!</v>
      </c>
      <c r="G87" s="440"/>
      <c r="H87" s="441"/>
    </row>
    <row r="88" spans="1:8" x14ac:dyDescent="0.55000000000000004">
      <c r="A88" s="73"/>
      <c r="D88" s="286"/>
      <c r="E88" s="263"/>
      <c r="F88" s="90" t="e">
        <f>E88/E90</f>
        <v>#DIV/0!</v>
      </c>
      <c r="G88" s="440"/>
      <c r="H88" s="441"/>
    </row>
    <row r="89" spans="1:8" x14ac:dyDescent="0.55000000000000004">
      <c r="A89" s="73"/>
      <c r="D89" s="287"/>
      <c r="E89" s="269"/>
      <c r="F89" s="90" t="e">
        <f>E89/E90</f>
        <v>#DIV/0!</v>
      </c>
      <c r="G89" s="444"/>
      <c r="H89" s="445"/>
    </row>
    <row r="90" spans="1:8" x14ac:dyDescent="0.55000000000000004">
      <c r="A90" s="73"/>
      <c r="D90" s="163" t="s">
        <v>453</v>
      </c>
      <c r="E90" s="164">
        <f>SUM(E84:E89)</f>
        <v>0</v>
      </c>
      <c r="F90" s="91"/>
      <c r="G90" s="165" t="s">
        <v>380</v>
      </c>
      <c r="H90" s="291"/>
    </row>
    <row r="91" spans="1:8" x14ac:dyDescent="0.55000000000000004">
      <c r="A91" s="73"/>
      <c r="D91" s="163"/>
      <c r="E91" s="139"/>
      <c r="F91" s="91"/>
      <c r="G91" s="165"/>
      <c r="H91" s="205"/>
    </row>
    <row r="92" spans="1:8" x14ac:dyDescent="0.55000000000000004">
      <c r="A92" s="105"/>
      <c r="B92" s="43" t="s">
        <v>487</v>
      </c>
      <c r="E92" s="91"/>
      <c r="F92" s="91"/>
      <c r="G92" s="91"/>
      <c r="H92" s="150"/>
    </row>
    <row r="93" spans="1:8" x14ac:dyDescent="0.55000000000000004">
      <c r="A93" s="105"/>
      <c r="C93" s="162" t="e">
        <f>IF(G54="Yes", "Complete Analysis", "N/A - Do Not Complete")</f>
        <v>#DIV/0!</v>
      </c>
      <c r="D93" s="286"/>
      <c r="E93" s="263"/>
      <c r="F93" s="90" t="e">
        <f>E93/E99</f>
        <v>#DIV/0!</v>
      </c>
      <c r="G93" s="440"/>
      <c r="H93" s="441"/>
    </row>
    <row r="94" spans="1:8" x14ac:dyDescent="0.55000000000000004">
      <c r="A94" s="105"/>
      <c r="D94" s="286"/>
      <c r="E94" s="263"/>
      <c r="F94" s="90" t="e">
        <f>E94/E99</f>
        <v>#DIV/0!</v>
      </c>
      <c r="G94" s="440"/>
      <c r="H94" s="441"/>
    </row>
    <row r="95" spans="1:8" x14ac:dyDescent="0.55000000000000004">
      <c r="A95" s="105"/>
      <c r="D95" s="286"/>
      <c r="E95" s="263"/>
      <c r="F95" s="90" t="e">
        <f>E95/E99</f>
        <v>#DIV/0!</v>
      </c>
      <c r="G95" s="440"/>
      <c r="H95" s="441"/>
    </row>
    <row r="96" spans="1:8" x14ac:dyDescent="0.55000000000000004">
      <c r="A96" s="105"/>
      <c r="D96" s="286"/>
      <c r="E96" s="263"/>
      <c r="F96" s="90" t="e">
        <f>E96/E99</f>
        <v>#DIV/0!</v>
      </c>
      <c r="G96" s="440"/>
      <c r="H96" s="441"/>
    </row>
    <row r="97" spans="1:8" x14ac:dyDescent="0.55000000000000004">
      <c r="A97" s="105"/>
      <c r="D97" s="286"/>
      <c r="E97" s="263"/>
      <c r="F97" s="90" t="e">
        <f>E97/E99</f>
        <v>#DIV/0!</v>
      </c>
      <c r="G97" s="440"/>
      <c r="H97" s="441"/>
    </row>
    <row r="98" spans="1:8" x14ac:dyDescent="0.55000000000000004">
      <c r="A98" s="105"/>
      <c r="D98" s="287"/>
      <c r="E98" s="269"/>
      <c r="F98" s="90" t="e">
        <f>E98/E99</f>
        <v>#DIV/0!</v>
      </c>
      <c r="G98" s="444"/>
      <c r="H98" s="445"/>
    </row>
    <row r="99" spans="1:8" x14ac:dyDescent="0.55000000000000004">
      <c r="A99" s="105"/>
      <c r="D99" s="163" t="s">
        <v>455</v>
      </c>
      <c r="E99" s="164">
        <f>SUM(E93:E98)</f>
        <v>0</v>
      </c>
      <c r="F99" s="91"/>
      <c r="G99" s="165" t="s">
        <v>380</v>
      </c>
      <c r="H99" s="291"/>
    </row>
    <row r="100" spans="1:8" x14ac:dyDescent="0.55000000000000004">
      <c r="A100" s="105"/>
      <c r="E100" s="91"/>
      <c r="F100" s="91"/>
      <c r="G100" s="91"/>
      <c r="H100" s="150"/>
    </row>
    <row r="101" spans="1:8" x14ac:dyDescent="0.55000000000000004">
      <c r="A101" s="105"/>
      <c r="B101" s="43" t="s">
        <v>456</v>
      </c>
      <c r="E101" s="91"/>
      <c r="F101" s="91"/>
      <c r="G101" s="91"/>
      <c r="H101" s="150"/>
    </row>
    <row r="102" spans="1:8" x14ac:dyDescent="0.55000000000000004">
      <c r="A102" s="105"/>
      <c r="C102" s="162" t="e">
        <f>IF(H54="Yes", "Complete Analysis", "N/A - Do Not Complete")</f>
        <v>#DIV/0!</v>
      </c>
      <c r="D102" s="286"/>
      <c r="E102" s="263"/>
      <c r="F102" s="90" t="e">
        <f>E102/E108</f>
        <v>#DIV/0!</v>
      </c>
      <c r="G102" s="440"/>
      <c r="H102" s="441"/>
    </row>
    <row r="103" spans="1:8" x14ac:dyDescent="0.55000000000000004">
      <c r="A103" s="105"/>
      <c r="C103" s="162"/>
      <c r="D103" s="286"/>
      <c r="E103" s="263"/>
      <c r="F103" s="90" t="e">
        <f>E103/E108</f>
        <v>#DIV/0!</v>
      </c>
      <c r="G103" s="440"/>
      <c r="H103" s="441"/>
    </row>
    <row r="104" spans="1:8" x14ac:dyDescent="0.55000000000000004">
      <c r="A104" s="105"/>
      <c r="C104" s="162"/>
      <c r="D104" s="286"/>
      <c r="E104" s="263"/>
      <c r="F104" s="90" t="e">
        <f>E104/E108</f>
        <v>#DIV/0!</v>
      </c>
      <c r="G104" s="440"/>
      <c r="H104" s="441"/>
    </row>
    <row r="105" spans="1:8" x14ac:dyDescent="0.55000000000000004">
      <c r="A105" s="105"/>
      <c r="C105" s="162"/>
      <c r="D105" s="286"/>
      <c r="E105" s="263"/>
      <c r="F105" s="90" t="e">
        <f>E105/E108</f>
        <v>#DIV/0!</v>
      </c>
      <c r="G105" s="440"/>
      <c r="H105" s="441"/>
    </row>
    <row r="106" spans="1:8" x14ac:dyDescent="0.55000000000000004">
      <c r="A106" s="105"/>
      <c r="C106" s="162"/>
      <c r="D106" s="286"/>
      <c r="E106" s="263"/>
      <c r="F106" s="90" t="e">
        <f>E106/E108</f>
        <v>#DIV/0!</v>
      </c>
      <c r="G106" s="440"/>
      <c r="H106" s="441"/>
    </row>
    <row r="107" spans="1:8" x14ac:dyDescent="0.55000000000000004">
      <c r="A107" s="105"/>
      <c r="C107" s="162"/>
      <c r="D107" s="287"/>
      <c r="E107" s="269"/>
      <c r="F107" s="90" t="e">
        <f>E107/E108</f>
        <v>#DIV/0!</v>
      </c>
      <c r="G107" s="444"/>
      <c r="H107" s="445"/>
    </row>
    <row r="108" spans="1:8" x14ac:dyDescent="0.55000000000000004">
      <c r="A108" s="105"/>
      <c r="C108" s="162"/>
      <c r="D108" s="163" t="s">
        <v>457</v>
      </c>
      <c r="E108" s="164">
        <f>SUM(E102:E107)</f>
        <v>0</v>
      </c>
      <c r="F108" s="90"/>
      <c r="G108" s="165" t="s">
        <v>380</v>
      </c>
      <c r="H108" s="291"/>
    </row>
    <row r="109" spans="1:8" ht="14.7" thickBot="1" x14ac:dyDescent="0.6">
      <c r="A109" s="120"/>
      <c r="B109" s="95"/>
      <c r="C109" s="168"/>
      <c r="D109" s="169"/>
      <c r="E109" s="169"/>
      <c r="F109" s="170"/>
      <c r="G109" s="96"/>
      <c r="H109" s="171"/>
    </row>
    <row r="110" spans="1:8" ht="14.7" thickBot="1" x14ac:dyDescent="0.6">
      <c r="C110" s="162"/>
      <c r="E110" s="139"/>
      <c r="F110" s="91"/>
      <c r="G110" s="91"/>
      <c r="H110" s="91"/>
    </row>
    <row r="111" spans="1:8" ht="15.9" thickBot="1" x14ac:dyDescent="0.65">
      <c r="A111" s="403" t="s">
        <v>488</v>
      </c>
      <c r="B111" s="404"/>
      <c r="C111" s="404"/>
      <c r="D111" s="404"/>
      <c r="E111" s="404"/>
      <c r="F111" s="404"/>
      <c r="G111" s="404"/>
      <c r="H111" s="405"/>
    </row>
    <row r="112" spans="1:8" ht="15" customHeight="1" x14ac:dyDescent="0.55000000000000004">
      <c r="A112" s="73" t="s">
        <v>309</v>
      </c>
      <c r="B112" s="74" t="s">
        <v>459</v>
      </c>
      <c r="C112" s="74"/>
      <c r="D112" s="74"/>
      <c r="E112" s="74"/>
      <c r="F112" s="74"/>
      <c r="G112" s="74"/>
      <c r="H112" s="206"/>
    </row>
    <row r="113" spans="1:8" x14ac:dyDescent="0.55000000000000004">
      <c r="A113" s="105"/>
      <c r="H113" s="75"/>
    </row>
    <row r="114" spans="1:8" x14ac:dyDescent="0.55000000000000004">
      <c r="A114" s="73"/>
      <c r="B114" s="49" t="s">
        <v>275</v>
      </c>
      <c r="C114" s="77"/>
      <c r="D114" s="77"/>
      <c r="E114" s="473"/>
      <c r="F114" s="473"/>
      <c r="G114" s="473"/>
      <c r="H114" s="474"/>
    </row>
    <row r="115" spans="1:8" x14ac:dyDescent="0.55000000000000004">
      <c r="A115" s="73"/>
      <c r="C115" s="77"/>
      <c r="D115" s="77"/>
      <c r="E115" s="77"/>
      <c r="F115" s="77"/>
      <c r="G115" s="77"/>
      <c r="H115" s="78"/>
    </row>
    <row r="116" spans="1:8" x14ac:dyDescent="0.55000000000000004">
      <c r="A116" s="105"/>
      <c r="E116" s="433" t="s">
        <v>346</v>
      </c>
      <c r="F116" s="433"/>
      <c r="G116" s="433"/>
      <c r="H116" s="434"/>
    </row>
    <row r="117" spans="1:8" x14ac:dyDescent="0.55000000000000004">
      <c r="A117" s="105"/>
      <c r="E117" s="79" t="s">
        <v>311</v>
      </c>
      <c r="F117" s="79" t="s">
        <v>311</v>
      </c>
      <c r="G117" s="79" t="s">
        <v>311</v>
      </c>
      <c r="H117" s="80" t="s">
        <v>311</v>
      </c>
    </row>
    <row r="118" spans="1:8" x14ac:dyDescent="0.55000000000000004">
      <c r="A118" s="105"/>
      <c r="E118" s="79" t="s">
        <v>436</v>
      </c>
      <c r="F118" s="79" t="s">
        <v>480</v>
      </c>
      <c r="G118" s="79" t="s">
        <v>480</v>
      </c>
      <c r="H118" s="80" t="s">
        <v>439</v>
      </c>
    </row>
    <row r="119" spans="1:8" x14ac:dyDescent="0.55000000000000004">
      <c r="A119" s="105"/>
      <c r="B119" s="81" t="s">
        <v>425</v>
      </c>
      <c r="C119" s="82"/>
      <c r="D119" s="83"/>
      <c r="E119" s="82" t="s">
        <v>440</v>
      </c>
      <c r="F119" s="82" t="s">
        <v>481</v>
      </c>
      <c r="G119" s="82" t="s">
        <v>482</v>
      </c>
      <c r="H119" s="134" t="s">
        <v>443</v>
      </c>
    </row>
    <row r="120" spans="1:8" ht="22" customHeight="1" x14ac:dyDescent="0.55000000000000004">
      <c r="A120" s="105"/>
      <c r="B120" s="87" t="s">
        <v>354</v>
      </c>
      <c r="C120" s="79"/>
      <c r="D120" s="79"/>
      <c r="E120" s="79"/>
      <c r="F120" s="79"/>
      <c r="G120" s="79"/>
      <c r="H120" s="80"/>
    </row>
    <row r="121" spans="1:8" x14ac:dyDescent="0.55000000000000004">
      <c r="A121" s="105"/>
      <c r="B121" s="422"/>
      <c r="C121" s="422"/>
      <c r="D121" s="422"/>
      <c r="E121" s="285"/>
      <c r="F121" s="273"/>
      <c r="G121" s="282"/>
      <c r="H121" s="274"/>
    </row>
    <row r="122" spans="1:8" x14ac:dyDescent="0.55000000000000004">
      <c r="A122" s="105"/>
      <c r="B122" s="416"/>
      <c r="C122" s="416"/>
      <c r="D122" s="416"/>
      <c r="E122" s="285"/>
      <c r="F122" s="273"/>
      <c r="G122" s="282"/>
      <c r="H122" s="274"/>
    </row>
    <row r="123" spans="1:8" x14ac:dyDescent="0.55000000000000004">
      <c r="A123" s="105"/>
      <c r="B123" s="416"/>
      <c r="C123" s="416"/>
      <c r="D123" s="416"/>
      <c r="E123" s="285"/>
      <c r="F123" s="273"/>
      <c r="G123" s="282"/>
      <c r="H123" s="274"/>
    </row>
    <row r="124" spans="1:8" x14ac:dyDescent="0.55000000000000004">
      <c r="A124" s="105"/>
      <c r="B124" s="416"/>
      <c r="C124" s="416"/>
      <c r="D124" s="416"/>
      <c r="E124" s="273"/>
      <c r="F124" s="273"/>
      <c r="G124" s="282"/>
      <c r="H124" s="274"/>
    </row>
    <row r="125" spans="1:8" x14ac:dyDescent="0.55000000000000004">
      <c r="A125" s="105"/>
      <c r="B125" s="416"/>
      <c r="C125" s="416"/>
      <c r="D125" s="416"/>
      <c r="E125" s="273"/>
      <c r="F125" s="273"/>
      <c r="G125" s="282"/>
      <c r="H125" s="274"/>
    </row>
    <row r="126" spans="1:8" x14ac:dyDescent="0.55000000000000004">
      <c r="A126" s="105"/>
      <c r="B126" s="416"/>
      <c r="C126" s="416"/>
      <c r="D126" s="416"/>
      <c r="E126" s="273"/>
      <c r="F126" s="273"/>
      <c r="G126" s="282"/>
      <c r="H126" s="274"/>
    </row>
    <row r="127" spans="1:8" x14ac:dyDescent="0.55000000000000004">
      <c r="A127" s="105"/>
      <c r="B127" s="424"/>
      <c r="C127" s="439"/>
      <c r="D127" s="425"/>
      <c r="E127" s="273"/>
      <c r="F127" s="273"/>
      <c r="G127" s="282"/>
      <c r="H127" s="274"/>
    </row>
    <row r="128" spans="1:8" x14ac:dyDescent="0.55000000000000004">
      <c r="A128" s="105"/>
      <c r="B128" s="424"/>
      <c r="C128" s="439"/>
      <c r="D128" s="425"/>
      <c r="E128" s="273"/>
      <c r="F128" s="273"/>
      <c r="G128" s="282"/>
      <c r="H128" s="274"/>
    </row>
    <row r="129" spans="1:8" x14ac:dyDescent="0.55000000000000004">
      <c r="A129" s="105"/>
      <c r="B129" s="424"/>
      <c r="C129" s="439"/>
      <c r="D129" s="425"/>
      <c r="E129" s="273"/>
      <c r="F129" s="273"/>
      <c r="G129" s="282"/>
      <c r="H129" s="274"/>
    </row>
    <row r="130" spans="1:8" x14ac:dyDescent="0.55000000000000004">
      <c r="A130" s="105"/>
      <c r="B130" s="424"/>
      <c r="C130" s="439"/>
      <c r="D130" s="425"/>
      <c r="E130" s="273"/>
      <c r="F130" s="273"/>
      <c r="G130" s="282"/>
      <c r="H130" s="274"/>
    </row>
    <row r="131" spans="1:8" x14ac:dyDescent="0.55000000000000004">
      <c r="A131" s="105"/>
      <c r="B131" s="476" t="s">
        <v>288</v>
      </c>
      <c r="C131" s="477"/>
      <c r="D131" s="478"/>
      <c r="E131" s="273"/>
      <c r="F131" s="273"/>
      <c r="G131" s="282"/>
      <c r="H131" s="274"/>
    </row>
    <row r="132" spans="1:8" x14ac:dyDescent="0.55000000000000004">
      <c r="A132" s="105"/>
      <c r="B132" s="416"/>
      <c r="C132" s="416"/>
      <c r="D132" s="416"/>
      <c r="E132" s="273"/>
      <c r="F132" s="273"/>
      <c r="G132" s="282"/>
      <c r="H132" s="274"/>
    </row>
    <row r="133" spans="1:8" ht="22" customHeight="1" x14ac:dyDescent="0.55000000000000004">
      <c r="A133" s="105"/>
      <c r="B133" s="87" t="s">
        <v>355</v>
      </c>
      <c r="C133" s="112"/>
      <c r="D133" s="139"/>
      <c r="E133" s="139"/>
      <c r="F133" s="139"/>
      <c r="G133" s="140"/>
      <c r="H133" s="141"/>
    </row>
    <row r="134" spans="1:8" x14ac:dyDescent="0.55000000000000004">
      <c r="A134" s="105"/>
      <c r="B134" s="416"/>
      <c r="C134" s="416"/>
      <c r="D134" s="416"/>
      <c r="E134" s="273"/>
      <c r="F134" s="273"/>
      <c r="G134" s="273"/>
      <c r="H134" s="274"/>
    </row>
    <row r="135" spans="1:8" x14ac:dyDescent="0.55000000000000004">
      <c r="A135" s="105"/>
      <c r="B135" s="427"/>
      <c r="C135" s="479"/>
      <c r="D135" s="428"/>
      <c r="E135" s="273"/>
      <c r="F135" s="273"/>
      <c r="G135" s="273"/>
      <c r="H135" s="274"/>
    </row>
    <row r="136" spans="1:8" x14ac:dyDescent="0.55000000000000004">
      <c r="A136" s="105"/>
      <c r="B136" s="427"/>
      <c r="C136" s="479"/>
      <c r="D136" s="428"/>
      <c r="E136" s="273"/>
      <c r="F136" s="273"/>
      <c r="G136" s="273"/>
      <c r="H136" s="274"/>
    </row>
    <row r="137" spans="1:8" x14ac:dyDescent="0.55000000000000004">
      <c r="A137" s="105"/>
      <c r="B137" s="427"/>
      <c r="C137" s="479"/>
      <c r="D137" s="428"/>
      <c r="E137" s="273"/>
      <c r="F137" s="273"/>
      <c r="G137" s="273"/>
      <c r="H137" s="274"/>
    </row>
    <row r="138" spans="1:8" x14ac:dyDescent="0.55000000000000004">
      <c r="A138" s="105"/>
      <c r="B138" s="427"/>
      <c r="C138" s="479"/>
      <c r="D138" s="428"/>
      <c r="E138" s="273"/>
      <c r="F138" s="273"/>
      <c r="G138" s="273"/>
      <c r="H138" s="274"/>
    </row>
    <row r="139" spans="1:8" x14ac:dyDescent="0.55000000000000004">
      <c r="A139" s="105"/>
      <c r="B139" s="427"/>
      <c r="C139" s="479"/>
      <c r="D139" s="428"/>
      <c r="E139" s="273"/>
      <c r="F139" s="273"/>
      <c r="G139" s="273"/>
      <c r="H139" s="274"/>
    </row>
    <row r="140" spans="1:8" x14ac:dyDescent="0.55000000000000004">
      <c r="A140" s="105"/>
      <c r="B140" s="427"/>
      <c r="C140" s="479"/>
      <c r="D140" s="428"/>
      <c r="E140" s="273"/>
      <c r="F140" s="273"/>
      <c r="G140" s="273"/>
      <c r="H140" s="274"/>
    </row>
    <row r="141" spans="1:8" x14ac:dyDescent="0.55000000000000004">
      <c r="A141" s="105"/>
      <c r="B141" s="427"/>
      <c r="C141" s="479"/>
      <c r="D141" s="428"/>
      <c r="E141" s="273"/>
      <c r="F141" s="273"/>
      <c r="G141" s="273"/>
      <c r="H141" s="274"/>
    </row>
    <row r="142" spans="1:8" x14ac:dyDescent="0.55000000000000004">
      <c r="A142" s="105"/>
      <c r="B142" s="427"/>
      <c r="C142" s="479"/>
      <c r="D142" s="428"/>
      <c r="E142" s="273"/>
      <c r="F142" s="273"/>
      <c r="G142" s="273"/>
      <c r="H142" s="274"/>
    </row>
    <row r="143" spans="1:8" x14ac:dyDescent="0.55000000000000004">
      <c r="A143" s="105"/>
      <c r="B143" s="427"/>
      <c r="C143" s="479"/>
      <c r="D143" s="428"/>
      <c r="E143" s="273"/>
      <c r="F143" s="273"/>
      <c r="G143" s="273"/>
      <c r="H143" s="274"/>
    </row>
    <row r="144" spans="1:8" x14ac:dyDescent="0.55000000000000004">
      <c r="A144" s="105"/>
      <c r="B144" s="476" t="s">
        <v>288</v>
      </c>
      <c r="C144" s="477"/>
      <c r="D144" s="478"/>
      <c r="E144" s="273"/>
      <c r="F144" s="273"/>
      <c r="G144" s="273"/>
      <c r="H144" s="274"/>
    </row>
    <row r="145" spans="1:15" x14ac:dyDescent="0.55000000000000004">
      <c r="A145" s="105"/>
      <c r="B145" s="416"/>
      <c r="C145" s="416"/>
      <c r="D145" s="416"/>
      <c r="E145" s="273"/>
      <c r="F145" s="273"/>
      <c r="G145" s="273"/>
      <c r="H145" s="274"/>
    </row>
    <row r="146" spans="1:15" x14ac:dyDescent="0.55000000000000004">
      <c r="A146" s="105"/>
      <c r="B146" s="118"/>
      <c r="C146" s="118"/>
      <c r="D146" s="118"/>
      <c r="E146" s="119"/>
      <c r="F146" s="119"/>
      <c r="G146" s="119"/>
      <c r="H146" s="172"/>
    </row>
    <row r="147" spans="1:15" x14ac:dyDescent="0.55000000000000004">
      <c r="A147" s="73" t="s">
        <v>314</v>
      </c>
      <c r="B147" s="117" t="s">
        <v>315</v>
      </c>
      <c r="C147" s="118"/>
      <c r="D147" s="118"/>
      <c r="E147" s="119"/>
      <c r="F147" s="119"/>
      <c r="G147" s="119"/>
      <c r="H147" s="172"/>
      <c r="J147" s="138"/>
    </row>
    <row r="148" spans="1:15" x14ac:dyDescent="0.55000000000000004">
      <c r="A148" s="105"/>
      <c r="B148" s="414"/>
      <c r="C148" s="414"/>
      <c r="D148" s="414"/>
      <c r="E148" s="414"/>
      <c r="F148" s="414"/>
      <c r="G148" s="414"/>
      <c r="H148" s="415"/>
      <c r="I148" s="216"/>
      <c r="J148" s="217"/>
      <c r="K148" s="217"/>
      <c r="L148" s="217"/>
      <c r="M148" s="217"/>
      <c r="N148" s="217"/>
      <c r="O148" s="217"/>
    </row>
    <row r="149" spans="1:15" ht="70.900000000000006" customHeight="1" x14ac:dyDescent="0.55000000000000004">
      <c r="A149" s="105"/>
      <c r="B149" s="414"/>
      <c r="C149" s="414"/>
      <c r="D149" s="414"/>
      <c r="E149" s="414"/>
      <c r="F149" s="414"/>
      <c r="G149" s="414"/>
      <c r="H149" s="415"/>
      <c r="I149" s="216"/>
      <c r="J149" s="217"/>
      <c r="K149" s="217"/>
      <c r="L149" s="217"/>
      <c r="M149" s="217"/>
      <c r="N149" s="217"/>
      <c r="O149" s="217"/>
    </row>
    <row r="150" spans="1:15" ht="14.7" thickBot="1" x14ac:dyDescent="0.6">
      <c r="A150" s="120"/>
      <c r="B150" s="173"/>
      <c r="C150" s="174"/>
      <c r="D150" s="174"/>
      <c r="E150" s="174"/>
      <c r="F150" s="174"/>
      <c r="G150" s="174"/>
      <c r="H150" s="209"/>
    </row>
    <row r="151" spans="1:15" x14ac:dyDescent="0.55000000000000004">
      <c r="B151" s="137"/>
      <c r="C151" s="119"/>
      <c r="D151" s="119"/>
      <c r="E151" s="119"/>
      <c r="F151" s="119"/>
      <c r="G151" s="119"/>
      <c r="H151" s="119"/>
    </row>
  </sheetData>
  <sheetProtection algorithmName="SHA-512" hashValue="6KUGKP8joL0ubNxBo76KU+uVMnw7QFK7NSx3zomOIGmKiuU8U1KaK/DZAz8ljvCmRVS/J41Bv/vS9PNvBezQzw==" saltValue="4bckitIyUw9c9RX7Q9tkXQ==" spinCount="100000" sheet="1" objects="1" scenarios="1" insertRows="0"/>
  <mergeCells count="73">
    <mergeCell ref="B19:H22"/>
    <mergeCell ref="B23:H23"/>
    <mergeCell ref="B24:H24"/>
    <mergeCell ref="B126:D126"/>
    <mergeCell ref="B123:D123"/>
    <mergeCell ref="B124:D124"/>
    <mergeCell ref="G105:H105"/>
    <mergeCell ref="G106:H106"/>
    <mergeCell ref="G107:H107"/>
    <mergeCell ref="A111:H111"/>
    <mergeCell ref="E114:H114"/>
    <mergeCell ref="B125:D125"/>
    <mergeCell ref="E116:H116"/>
    <mergeCell ref="B121:D121"/>
    <mergeCell ref="B122:D122"/>
    <mergeCell ref="C58:H58"/>
    <mergeCell ref="B148:H149"/>
    <mergeCell ref="B132:D132"/>
    <mergeCell ref="B134:D134"/>
    <mergeCell ref="B145:D145"/>
    <mergeCell ref="B138:D138"/>
    <mergeCell ref="B137:D137"/>
    <mergeCell ref="B135:D135"/>
    <mergeCell ref="B136:D136"/>
    <mergeCell ref="B144:D144"/>
    <mergeCell ref="B139:D139"/>
    <mergeCell ref="B140:D140"/>
    <mergeCell ref="B141:D141"/>
    <mergeCell ref="B142:D142"/>
    <mergeCell ref="B143:D143"/>
    <mergeCell ref="B127:D127"/>
    <mergeCell ref="B128:D128"/>
    <mergeCell ref="B129:D129"/>
    <mergeCell ref="B130:D130"/>
    <mergeCell ref="B131:D131"/>
    <mergeCell ref="G104:H104"/>
    <mergeCell ref="G87:H87"/>
    <mergeCell ref="G88:H88"/>
    <mergeCell ref="G89:H89"/>
    <mergeCell ref="G93:H93"/>
    <mergeCell ref="G94:H94"/>
    <mergeCell ref="G95:H95"/>
    <mergeCell ref="G96:H96"/>
    <mergeCell ref="G97:H97"/>
    <mergeCell ref="G98:H98"/>
    <mergeCell ref="G102:H102"/>
    <mergeCell ref="G103:H103"/>
    <mergeCell ref="G86:H86"/>
    <mergeCell ref="B61:H62"/>
    <mergeCell ref="B64:H67"/>
    <mergeCell ref="E69:H69"/>
    <mergeCell ref="G74:H74"/>
    <mergeCell ref="G75:H75"/>
    <mergeCell ref="G76:H76"/>
    <mergeCell ref="G77:H77"/>
    <mergeCell ref="G78:H78"/>
    <mergeCell ref="G79:H79"/>
    <mergeCell ref="G84:H84"/>
    <mergeCell ref="G85:H85"/>
    <mergeCell ref="B40:C40"/>
    <mergeCell ref="B41:C41"/>
    <mergeCell ref="B42:C42"/>
    <mergeCell ref="B49:C49"/>
    <mergeCell ref="B45:C45"/>
    <mergeCell ref="B43:C43"/>
    <mergeCell ref="B48:C48"/>
    <mergeCell ref="B47:C47"/>
    <mergeCell ref="B46:C46"/>
    <mergeCell ref="A27:H27"/>
    <mergeCell ref="B28:H29"/>
    <mergeCell ref="E32:H32"/>
    <mergeCell ref="E34:H34"/>
    <mergeCell ref="B39:C39"/>
  </mergeCells>
  <conditionalFormatting sqref="A27:H150">
    <cfRule type="expression" dxfId="65" priority="1">
      <formula>AND($F$11="no",$F$13="no",$F$15="no",$F$17="no")</formula>
    </cfRule>
  </conditionalFormatting>
  <conditionalFormatting sqref="E39:E43 E45:E50 E52:E55 B73:H81 E121:E132 E134:E145">
    <cfRule type="expression" dxfId="64" priority="3">
      <formula>$F$11="no"</formula>
    </cfRule>
  </conditionalFormatting>
  <conditionalFormatting sqref="F39:F43 F45:F50 F52:F55 B83:H90 F121:F132 F134:F145">
    <cfRule type="expression" dxfId="63" priority="5">
      <formula>$F$13="no"</formula>
    </cfRule>
  </conditionalFormatting>
  <conditionalFormatting sqref="G39:G43 G45:G50 G52:G55 B92:H99 G121:G132 G134:G145">
    <cfRule type="expression" dxfId="62" priority="6">
      <formula>$F$15="no"</formula>
    </cfRule>
  </conditionalFormatting>
  <conditionalFormatting sqref="H39:H43 H45:H50 H52:H55 B101:H108 H121:H132 H134:H145">
    <cfRule type="expression" dxfId="61" priority="7">
      <formula>$F$17="no"</formula>
    </cfRule>
  </conditionalFormatting>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300-000000000000}">
          <x14:formula1>
            <xm:f>'Yes or No'!$A:$A</xm:f>
          </x14:formula1>
          <xm:sqref>F11 F13 F15 F17</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0">
    <tabColor rgb="FF92D050"/>
  </sheetPr>
  <dimension ref="A1:O20"/>
  <sheetViews>
    <sheetView showGridLines="0" zoomScale="80" zoomScaleNormal="80" workbookViewId="0">
      <pane xSplit="3" ySplit="11" topLeftCell="D12" activePane="bottomRight" state="frozen"/>
      <selection pane="topRight"/>
      <selection pane="bottomLeft"/>
      <selection pane="bottomRight" activeCell="D14" sqref="D14"/>
    </sheetView>
  </sheetViews>
  <sheetFormatPr defaultColWidth="9.15625" defaultRowHeight="14.4" x14ac:dyDescent="0.55000000000000004"/>
  <cols>
    <col min="1" max="1" width="15.68359375" style="43" customWidth="1"/>
    <col min="2" max="2" width="25.68359375" style="43" customWidth="1"/>
    <col min="3" max="3" width="22.68359375" style="43" customWidth="1"/>
    <col min="4" max="4" width="41.41796875" style="218" customWidth="1"/>
    <col min="5" max="12" width="65.41796875" style="43" customWidth="1"/>
    <col min="13" max="14" width="50.26171875" style="43" customWidth="1"/>
    <col min="15" max="15" width="51.15625" style="43" customWidth="1"/>
    <col min="16" max="16384" width="9.15625" style="43"/>
  </cols>
  <sheetData>
    <row r="1" spans="1:15" ht="18.75" customHeight="1" x14ac:dyDescent="0.7">
      <c r="A1" s="42" t="str">
        <f>'Cover and Instructions'!A1</f>
        <v>Georgia Families MHPAEA Parity</v>
      </c>
      <c r="E1" s="44" t="s">
        <v>59</v>
      </c>
    </row>
    <row r="2" spans="1:15" ht="25.8" x14ac:dyDescent="0.95">
      <c r="A2" s="45" t="s">
        <v>1</v>
      </c>
    </row>
    <row r="3" spans="1:15" ht="20.399999999999999" x14ac:dyDescent="0.75">
      <c r="A3" s="47" t="s">
        <v>489</v>
      </c>
    </row>
    <row r="4" spans="1:15" x14ac:dyDescent="0.55000000000000004">
      <c r="A4" s="49"/>
      <c r="B4" s="49"/>
      <c r="C4" s="50"/>
      <c r="D4" s="77"/>
    </row>
    <row r="5" spans="1:15" x14ac:dyDescent="0.55000000000000004">
      <c r="A5" s="49" t="s">
        <v>2</v>
      </c>
      <c r="B5" s="50" t="str">
        <f>'Cover and Instructions'!D4</f>
        <v>Amerigroup Community Care</v>
      </c>
      <c r="C5" s="43" t="s">
        <v>490</v>
      </c>
    </row>
    <row r="6" spans="1:15" x14ac:dyDescent="0.55000000000000004">
      <c r="A6" s="49" t="s">
        <v>264</v>
      </c>
      <c r="B6" s="50" t="str">
        <f>'Cover and Instructions'!D5</f>
        <v>Title XIX Children</v>
      </c>
    </row>
    <row r="7" spans="1:15" x14ac:dyDescent="0.55000000000000004">
      <c r="A7" s="49" t="s">
        <v>491</v>
      </c>
      <c r="B7" s="49" t="s">
        <v>492</v>
      </c>
      <c r="C7" s="50"/>
      <c r="D7" s="77"/>
    </row>
    <row r="8" spans="1:15" ht="14.7" thickBot="1" x14ac:dyDescent="0.6">
      <c r="A8" s="49"/>
      <c r="B8" s="49"/>
      <c r="C8" s="50"/>
      <c r="D8" s="219"/>
    </row>
    <row r="9" spans="1:15" ht="34.15" customHeight="1" thickBot="1" x14ac:dyDescent="0.6">
      <c r="A9" s="486" t="s">
        <v>493</v>
      </c>
      <c r="B9" s="487"/>
      <c r="C9" s="494" t="s">
        <v>494</v>
      </c>
      <c r="D9" s="502" t="s">
        <v>495</v>
      </c>
      <c r="E9" s="500" t="s">
        <v>496</v>
      </c>
      <c r="F9" s="501"/>
      <c r="G9" s="500" t="s">
        <v>497</v>
      </c>
      <c r="H9" s="501"/>
      <c r="I9" s="500" t="s">
        <v>498</v>
      </c>
      <c r="J9" s="501"/>
      <c r="K9" s="500" t="s">
        <v>499</v>
      </c>
      <c r="L9" s="501"/>
      <c r="M9" s="497" t="s">
        <v>500</v>
      </c>
      <c r="N9" s="497" t="s">
        <v>501</v>
      </c>
      <c r="O9" s="497" t="s">
        <v>502</v>
      </c>
    </row>
    <row r="10" spans="1:15" x14ac:dyDescent="0.55000000000000004">
      <c r="A10" s="488"/>
      <c r="B10" s="489"/>
      <c r="C10" s="495"/>
      <c r="D10" s="503"/>
      <c r="E10" s="492" t="s">
        <v>503</v>
      </c>
      <c r="F10" s="493"/>
      <c r="G10" s="492" t="s">
        <v>503</v>
      </c>
      <c r="H10" s="493"/>
      <c r="I10" s="492" t="s">
        <v>503</v>
      </c>
      <c r="J10" s="493"/>
      <c r="K10" s="492" t="s">
        <v>503</v>
      </c>
      <c r="L10" s="493"/>
      <c r="M10" s="498"/>
      <c r="N10" s="498"/>
      <c r="O10" s="498"/>
    </row>
    <row r="11" spans="1:15" ht="46.9" customHeight="1" thickBot="1" x14ac:dyDescent="0.6">
      <c r="A11" s="490"/>
      <c r="B11" s="491"/>
      <c r="C11" s="496"/>
      <c r="D11" s="504"/>
      <c r="E11" s="220" t="s">
        <v>72</v>
      </c>
      <c r="F11" s="221" t="s">
        <v>504</v>
      </c>
      <c r="G11" s="220" t="s">
        <v>72</v>
      </c>
      <c r="H11" s="221" t="s">
        <v>504</v>
      </c>
      <c r="I11" s="220" t="s">
        <v>72</v>
      </c>
      <c r="J11" s="221" t="s">
        <v>504</v>
      </c>
      <c r="K11" s="220" t="s">
        <v>72</v>
      </c>
      <c r="L11" s="221" t="s">
        <v>504</v>
      </c>
      <c r="M11" s="499"/>
      <c r="N11" s="499"/>
      <c r="O11" s="499"/>
    </row>
    <row r="12" spans="1:15" ht="189" customHeight="1" x14ac:dyDescent="0.55000000000000004">
      <c r="A12" s="480" t="s">
        <v>505</v>
      </c>
      <c r="B12" s="481"/>
      <c r="C12" s="222" t="s">
        <v>506</v>
      </c>
      <c r="D12" s="223" t="s">
        <v>154</v>
      </c>
      <c r="E12" s="336" t="s">
        <v>507</v>
      </c>
      <c r="F12" s="337" t="s">
        <v>508</v>
      </c>
      <c r="G12" s="338" t="s">
        <v>507</v>
      </c>
      <c r="H12" s="339" t="s">
        <v>508</v>
      </c>
      <c r="I12" s="336" t="s">
        <v>509</v>
      </c>
      <c r="J12" s="337" t="s">
        <v>509</v>
      </c>
      <c r="K12" s="338" t="s">
        <v>510</v>
      </c>
      <c r="L12" s="339" t="s">
        <v>511</v>
      </c>
      <c r="M12" s="340" t="s">
        <v>512</v>
      </c>
      <c r="N12" s="341" t="s">
        <v>513</v>
      </c>
      <c r="O12" s="340" t="s">
        <v>509</v>
      </c>
    </row>
    <row r="13" spans="1:15" ht="189" customHeight="1" x14ac:dyDescent="0.55000000000000004">
      <c r="A13" s="482"/>
      <c r="B13" s="483"/>
      <c r="C13" s="224" t="s">
        <v>514</v>
      </c>
      <c r="D13" s="225" t="s">
        <v>154</v>
      </c>
      <c r="E13" s="306" t="s">
        <v>509</v>
      </c>
      <c r="F13" s="307" t="s">
        <v>509</v>
      </c>
      <c r="G13" s="311" t="s">
        <v>509</v>
      </c>
      <c r="H13" s="312" t="s">
        <v>509</v>
      </c>
      <c r="I13" s="306" t="s">
        <v>509</v>
      </c>
      <c r="J13" s="307" t="s">
        <v>509</v>
      </c>
      <c r="K13" s="311" t="s">
        <v>515</v>
      </c>
      <c r="L13" s="312" t="s">
        <v>516</v>
      </c>
      <c r="M13" s="313" t="s">
        <v>517</v>
      </c>
      <c r="N13" s="308" t="s">
        <v>513</v>
      </c>
      <c r="O13" s="313" t="s">
        <v>509</v>
      </c>
    </row>
    <row r="14" spans="1:15" ht="189" customHeight="1" x14ac:dyDescent="0.55000000000000004">
      <c r="A14" s="482"/>
      <c r="B14" s="483"/>
      <c r="C14" s="224" t="s">
        <v>518</v>
      </c>
      <c r="D14" s="225" t="s">
        <v>155</v>
      </c>
      <c r="E14" s="306"/>
      <c r="F14" s="307"/>
      <c r="G14" s="311"/>
      <c r="H14" s="312"/>
      <c r="I14" s="306"/>
      <c r="J14" s="307"/>
      <c r="K14" s="311"/>
      <c r="L14" s="312"/>
      <c r="M14" s="313"/>
      <c r="N14" s="308"/>
      <c r="O14" s="313"/>
    </row>
    <row r="15" spans="1:15" ht="189" customHeight="1" x14ac:dyDescent="0.55000000000000004">
      <c r="A15" s="482"/>
      <c r="B15" s="483"/>
      <c r="C15" s="224" t="s">
        <v>519</v>
      </c>
      <c r="D15" s="225" t="s">
        <v>155</v>
      </c>
      <c r="E15" s="306"/>
      <c r="F15" s="307"/>
      <c r="G15" s="311"/>
      <c r="H15" s="312"/>
      <c r="I15" s="306"/>
      <c r="J15" s="307"/>
      <c r="K15" s="311"/>
      <c r="L15" s="312"/>
      <c r="M15" s="313"/>
      <c r="N15" s="308"/>
      <c r="O15" s="313"/>
    </row>
    <row r="16" spans="1:15" ht="189" customHeight="1" x14ac:dyDescent="0.55000000000000004">
      <c r="A16" s="482"/>
      <c r="B16" s="483"/>
      <c r="C16" s="224" t="s">
        <v>520</v>
      </c>
      <c r="D16" s="225" t="s">
        <v>154</v>
      </c>
      <c r="E16" s="306" t="s">
        <v>521</v>
      </c>
      <c r="F16" s="307" t="s">
        <v>521</v>
      </c>
      <c r="G16" s="311" t="s">
        <v>521</v>
      </c>
      <c r="H16" s="312" t="s">
        <v>521</v>
      </c>
      <c r="I16" s="306" t="s">
        <v>521</v>
      </c>
      <c r="J16" s="307" t="s">
        <v>521</v>
      </c>
      <c r="K16" s="311" t="s">
        <v>509</v>
      </c>
      <c r="L16" s="312" t="s">
        <v>522</v>
      </c>
      <c r="M16" s="313" t="s">
        <v>523</v>
      </c>
      <c r="N16" s="308" t="s">
        <v>513</v>
      </c>
      <c r="O16" s="313" t="s">
        <v>509</v>
      </c>
    </row>
    <row r="17" spans="1:15" ht="189" customHeight="1" x14ac:dyDescent="0.55000000000000004">
      <c r="A17" s="482"/>
      <c r="B17" s="483"/>
      <c r="C17" s="224" t="s">
        <v>524</v>
      </c>
      <c r="D17" s="225" t="s">
        <v>154</v>
      </c>
      <c r="E17" s="306" t="s">
        <v>521</v>
      </c>
      <c r="F17" s="307" t="s">
        <v>521</v>
      </c>
      <c r="G17" s="311" t="s">
        <v>521</v>
      </c>
      <c r="H17" s="312" t="s">
        <v>521</v>
      </c>
      <c r="I17" s="306" t="s">
        <v>521</v>
      </c>
      <c r="J17" s="307" t="s">
        <v>521</v>
      </c>
      <c r="K17" s="311" t="s">
        <v>525</v>
      </c>
      <c r="L17" s="312" t="s">
        <v>525</v>
      </c>
      <c r="M17" s="313" t="s">
        <v>526</v>
      </c>
      <c r="N17" s="308" t="s">
        <v>513</v>
      </c>
      <c r="O17" s="313" t="s">
        <v>509</v>
      </c>
    </row>
    <row r="18" spans="1:15" ht="189" customHeight="1" x14ac:dyDescent="0.55000000000000004">
      <c r="A18" s="482"/>
      <c r="B18" s="483"/>
      <c r="C18" s="224" t="s">
        <v>527</v>
      </c>
      <c r="D18" s="225" t="s">
        <v>154</v>
      </c>
      <c r="E18" s="306" t="s">
        <v>509</v>
      </c>
      <c r="F18" s="307" t="s">
        <v>509</v>
      </c>
      <c r="G18" s="311" t="s">
        <v>509</v>
      </c>
      <c r="H18" s="312" t="s">
        <v>509</v>
      </c>
      <c r="I18" s="306" t="s">
        <v>509</v>
      </c>
      <c r="J18" s="307" t="s">
        <v>509</v>
      </c>
      <c r="K18" s="311" t="s">
        <v>528</v>
      </c>
      <c r="L18" s="312" t="s">
        <v>516</v>
      </c>
      <c r="M18" s="313" t="s">
        <v>529</v>
      </c>
      <c r="N18" s="308" t="s">
        <v>513</v>
      </c>
      <c r="O18" s="313" t="s">
        <v>509</v>
      </c>
    </row>
    <row r="19" spans="1:15" ht="189" customHeight="1" x14ac:dyDescent="0.55000000000000004">
      <c r="A19" s="482"/>
      <c r="B19" s="483"/>
      <c r="C19" s="224" t="s">
        <v>530</v>
      </c>
      <c r="D19" s="225" t="s">
        <v>154</v>
      </c>
      <c r="E19" s="306" t="s">
        <v>509</v>
      </c>
      <c r="F19" s="307" t="s">
        <v>509</v>
      </c>
      <c r="G19" s="311" t="s">
        <v>509</v>
      </c>
      <c r="H19" s="312" t="s">
        <v>509</v>
      </c>
      <c r="I19" s="306" t="s">
        <v>509</v>
      </c>
      <c r="J19" s="307" t="s">
        <v>509</v>
      </c>
      <c r="K19" s="311" t="s">
        <v>531</v>
      </c>
      <c r="L19" s="312" t="s">
        <v>516</v>
      </c>
      <c r="M19" s="313" t="s">
        <v>517</v>
      </c>
      <c r="N19" s="308" t="s">
        <v>513</v>
      </c>
      <c r="O19" s="313" t="s">
        <v>509</v>
      </c>
    </row>
    <row r="20" spans="1:15" ht="189" customHeight="1" thickBot="1" x14ac:dyDescent="0.6">
      <c r="A20" s="484"/>
      <c r="B20" s="485"/>
      <c r="C20" s="226" t="s">
        <v>532</v>
      </c>
      <c r="D20" s="227" t="s">
        <v>154</v>
      </c>
      <c r="E20" s="309" t="s">
        <v>533</v>
      </c>
      <c r="F20" s="310" t="s">
        <v>533</v>
      </c>
      <c r="G20" s="333" t="s">
        <v>533</v>
      </c>
      <c r="H20" s="334" t="s">
        <v>533</v>
      </c>
      <c r="I20" s="309" t="s">
        <v>509</v>
      </c>
      <c r="J20" s="310" t="s">
        <v>509</v>
      </c>
      <c r="K20" s="333" t="s">
        <v>534</v>
      </c>
      <c r="L20" s="334" t="s">
        <v>535</v>
      </c>
      <c r="M20" s="335" t="s">
        <v>536</v>
      </c>
      <c r="N20" s="342" t="s">
        <v>513</v>
      </c>
      <c r="O20" s="335" t="s">
        <v>509</v>
      </c>
    </row>
  </sheetData>
  <sheetProtection algorithmName="SHA-512" hashValue="RG99utv/3olIMe1Notg6cFyxCMu+iSKuf5QJkFGtsa3s+aFmRWjaIoWsLPmxP+w+xaVrqcrcskyPyXUMq1uIeQ==" saltValue="frveXO7C9V0rHpcpwJbVyg==" spinCount="100000" sheet="1" objects="1" scenarios="1" formatCells="0" formatColumns="0" formatRows="0" selectLockedCells="1"/>
  <customSheetViews>
    <customSheetView guid="{13810DCC-AA08-45AA-A2EB-614B3F1533B3}" topLeftCell="A6">
      <selection activeCell="D11" sqref="D11"/>
      <pageMargins left="0" right="0" top="0" bottom="0" header="0" footer="0"/>
      <pageSetup orientation="portrait" horizontalDpi="1200" verticalDpi="1200" r:id="rId1"/>
    </customSheetView>
  </customSheetViews>
  <mergeCells count="15">
    <mergeCell ref="A12:B20"/>
    <mergeCell ref="A9:B11"/>
    <mergeCell ref="E10:F10"/>
    <mergeCell ref="C9:C11"/>
    <mergeCell ref="O9:O11"/>
    <mergeCell ref="E9:F9"/>
    <mergeCell ref="G9:H9"/>
    <mergeCell ref="I9:J9"/>
    <mergeCell ref="K9:L9"/>
    <mergeCell ref="K10:L10"/>
    <mergeCell ref="I10:J10"/>
    <mergeCell ref="G10:H10"/>
    <mergeCell ref="D9:D11"/>
    <mergeCell ref="M9:M11"/>
    <mergeCell ref="N9:N11"/>
  </mergeCells>
  <conditionalFormatting sqref="E12:O12">
    <cfRule type="expression" dxfId="60" priority="2">
      <formula>$D$12="no"</formula>
    </cfRule>
  </conditionalFormatting>
  <conditionalFormatting sqref="E13:O13">
    <cfRule type="expression" dxfId="59" priority="9">
      <formula>$D$13="no"</formula>
    </cfRule>
  </conditionalFormatting>
  <conditionalFormatting sqref="E14:O14">
    <cfRule type="expression" dxfId="58" priority="8">
      <formula>$D$14="no"</formula>
    </cfRule>
  </conditionalFormatting>
  <conditionalFormatting sqref="E15:O15">
    <cfRule type="expression" dxfId="57" priority="7">
      <formula>$D$15="no"</formula>
    </cfRule>
  </conditionalFormatting>
  <conditionalFormatting sqref="E16:O16">
    <cfRule type="expression" dxfId="56" priority="1">
      <formula>$D$16="no"</formula>
    </cfRule>
  </conditionalFormatting>
  <conditionalFormatting sqref="E17:O17">
    <cfRule type="expression" dxfId="55" priority="6">
      <formula>$D$17="no"</formula>
    </cfRule>
  </conditionalFormatting>
  <conditionalFormatting sqref="E18:O18">
    <cfRule type="expression" dxfId="54" priority="5">
      <formula>$D$18="no"</formula>
    </cfRule>
  </conditionalFormatting>
  <conditionalFormatting sqref="E19:O19">
    <cfRule type="expression" dxfId="53" priority="4">
      <formula>$D$19="no"</formula>
    </cfRule>
  </conditionalFormatting>
  <conditionalFormatting sqref="E20:O20">
    <cfRule type="expression" dxfId="52" priority="3">
      <formula>$D$20="no"</formula>
    </cfRule>
  </conditionalFormatting>
  <pageMargins left="0.7" right="0.7" top="0.75" bottom="0.75" header="0.3" footer="0.3"/>
  <pageSetup orientation="portrait" horizontalDpi="1200" verticalDpi="1200"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400-000000000000}">
          <x14:formula1>
            <xm:f>'Yes or No'!$A:$A</xm:f>
          </x14:formula1>
          <xm:sqref>D12:D20</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1">
    <tabColor rgb="FF92D050"/>
  </sheetPr>
  <dimension ref="A1:O20"/>
  <sheetViews>
    <sheetView showGridLines="0" zoomScale="80" zoomScaleNormal="80" workbookViewId="0">
      <pane xSplit="3" ySplit="11" topLeftCell="D12" activePane="bottomRight" state="frozen"/>
      <selection pane="topRight"/>
      <selection pane="bottomLeft"/>
      <selection pane="bottomRight" activeCell="D13" sqref="D13"/>
    </sheetView>
  </sheetViews>
  <sheetFormatPr defaultColWidth="8.83984375" defaultRowHeight="14.4" x14ac:dyDescent="0.55000000000000004"/>
  <cols>
    <col min="1" max="1" width="16.26171875" style="43" customWidth="1"/>
    <col min="2" max="2" width="25.68359375" style="43" customWidth="1"/>
    <col min="3" max="3" width="22.68359375" style="43" customWidth="1"/>
    <col min="4" max="4" width="24.68359375" style="218" customWidth="1"/>
    <col min="5" max="12" width="74.15625" style="43" customWidth="1"/>
    <col min="13" max="15" width="51.15625" style="43" customWidth="1"/>
    <col min="16" max="16384" width="8.83984375" style="43"/>
  </cols>
  <sheetData>
    <row r="1" spans="1:15" ht="18.75" customHeight="1" x14ac:dyDescent="0.7">
      <c r="A1" s="42" t="str">
        <f>'Cover and Instructions'!A1</f>
        <v>Georgia Families MHPAEA Parity</v>
      </c>
      <c r="E1" s="44" t="s">
        <v>59</v>
      </c>
    </row>
    <row r="2" spans="1:15" ht="25.8" x14ac:dyDescent="0.95">
      <c r="A2" s="45" t="s">
        <v>1</v>
      </c>
    </row>
    <row r="3" spans="1:15" ht="20.399999999999999" x14ac:dyDescent="0.75">
      <c r="A3" s="47" t="s">
        <v>489</v>
      </c>
    </row>
    <row r="4" spans="1:15" x14ac:dyDescent="0.55000000000000004">
      <c r="D4" s="77"/>
    </row>
    <row r="5" spans="1:15" x14ac:dyDescent="0.55000000000000004">
      <c r="A5" s="49" t="s">
        <v>2</v>
      </c>
      <c r="B5" s="50" t="str">
        <f>'Cover and Instructions'!D4</f>
        <v>Amerigroup Community Care</v>
      </c>
      <c r="C5" s="50"/>
    </row>
    <row r="6" spans="1:15" x14ac:dyDescent="0.55000000000000004">
      <c r="A6" s="49" t="s">
        <v>264</v>
      </c>
      <c r="B6" s="50" t="str">
        <f>'Cover and Instructions'!D5</f>
        <v>Title XIX Children</v>
      </c>
      <c r="C6" s="50"/>
    </row>
    <row r="7" spans="1:15" x14ac:dyDescent="0.55000000000000004">
      <c r="A7" s="49" t="s">
        <v>537</v>
      </c>
      <c r="B7" s="49" t="s">
        <v>538</v>
      </c>
      <c r="D7" s="77"/>
    </row>
    <row r="8" spans="1:15" ht="14.7" thickBot="1" x14ac:dyDescent="0.6">
      <c r="D8" s="77"/>
    </row>
    <row r="9" spans="1:15" ht="44.25" customHeight="1" thickBot="1" x14ac:dyDescent="0.6">
      <c r="A9" s="486" t="s">
        <v>493</v>
      </c>
      <c r="B9" s="487"/>
      <c r="C9" s="494" t="s">
        <v>539</v>
      </c>
      <c r="D9" s="502" t="s">
        <v>495</v>
      </c>
      <c r="E9" s="505" t="s">
        <v>496</v>
      </c>
      <c r="F9" s="505"/>
      <c r="G9" s="500" t="s">
        <v>497</v>
      </c>
      <c r="H9" s="501"/>
      <c r="I9" s="500" t="s">
        <v>498</v>
      </c>
      <c r="J9" s="501"/>
      <c r="K9" s="500" t="s">
        <v>499</v>
      </c>
      <c r="L9" s="501"/>
      <c r="M9" s="497" t="s">
        <v>500</v>
      </c>
      <c r="N9" s="497" t="s">
        <v>501</v>
      </c>
      <c r="O9" s="497" t="s">
        <v>502</v>
      </c>
    </row>
    <row r="10" spans="1:15" ht="28.5" customHeight="1" x14ac:dyDescent="0.55000000000000004">
      <c r="A10" s="488"/>
      <c r="B10" s="489"/>
      <c r="C10" s="495"/>
      <c r="D10" s="503"/>
      <c r="E10" s="506" t="s">
        <v>503</v>
      </c>
      <c r="F10" s="506"/>
      <c r="G10" s="492" t="s">
        <v>503</v>
      </c>
      <c r="H10" s="493"/>
      <c r="I10" s="492" t="s">
        <v>503</v>
      </c>
      <c r="J10" s="493"/>
      <c r="K10" s="492" t="s">
        <v>503</v>
      </c>
      <c r="L10" s="493"/>
      <c r="M10" s="498"/>
      <c r="N10" s="498"/>
      <c r="O10" s="498"/>
    </row>
    <row r="11" spans="1:15" ht="28.5" customHeight="1" thickBot="1" x14ac:dyDescent="0.6">
      <c r="A11" s="490"/>
      <c r="B11" s="491"/>
      <c r="C11" s="496"/>
      <c r="D11" s="504"/>
      <c r="E11" s="228" t="s">
        <v>72</v>
      </c>
      <c r="F11" s="229" t="s">
        <v>504</v>
      </c>
      <c r="G11" s="228" t="s">
        <v>72</v>
      </c>
      <c r="H11" s="230" t="s">
        <v>504</v>
      </c>
      <c r="I11" s="228" t="s">
        <v>72</v>
      </c>
      <c r="J11" s="230" t="s">
        <v>504</v>
      </c>
      <c r="K11" s="228" t="s">
        <v>72</v>
      </c>
      <c r="L11" s="230" t="s">
        <v>504</v>
      </c>
      <c r="M11" s="499"/>
      <c r="N11" s="499"/>
      <c r="O11" s="499"/>
    </row>
    <row r="12" spans="1:15" ht="223.5" customHeight="1" x14ac:dyDescent="0.55000000000000004">
      <c r="A12" s="480" t="s">
        <v>540</v>
      </c>
      <c r="B12" s="481"/>
      <c r="C12" s="224" t="s">
        <v>541</v>
      </c>
      <c r="D12" s="223" t="s">
        <v>154</v>
      </c>
      <c r="E12" s="349" t="s">
        <v>542</v>
      </c>
      <c r="F12" s="350" t="s">
        <v>543</v>
      </c>
      <c r="G12" s="351" t="s">
        <v>509</v>
      </c>
      <c r="H12" s="352" t="s">
        <v>509</v>
      </c>
      <c r="I12" s="349" t="s">
        <v>542</v>
      </c>
      <c r="J12" s="350" t="s">
        <v>543</v>
      </c>
      <c r="K12" s="351" t="s">
        <v>544</v>
      </c>
      <c r="L12" s="352" t="s">
        <v>516</v>
      </c>
      <c r="M12" s="340" t="s">
        <v>545</v>
      </c>
      <c r="N12" s="341" t="s">
        <v>513</v>
      </c>
      <c r="O12" s="340" t="s">
        <v>509</v>
      </c>
    </row>
    <row r="13" spans="1:15" ht="223.5" customHeight="1" x14ac:dyDescent="0.55000000000000004">
      <c r="A13" s="482"/>
      <c r="B13" s="483"/>
      <c r="C13" s="224" t="s">
        <v>546</v>
      </c>
      <c r="D13" s="231" t="s">
        <v>155</v>
      </c>
      <c r="E13" s="306"/>
      <c r="F13" s="307"/>
      <c r="G13" s="311"/>
      <c r="H13" s="312"/>
      <c r="I13" s="306"/>
      <c r="J13" s="307"/>
      <c r="K13" s="311"/>
      <c r="L13" s="312"/>
      <c r="M13" s="313"/>
      <c r="N13" s="308"/>
      <c r="O13" s="313"/>
    </row>
    <row r="14" spans="1:15" ht="223.5" customHeight="1" x14ac:dyDescent="0.55000000000000004">
      <c r="A14" s="482"/>
      <c r="B14" s="483"/>
      <c r="C14" s="224" t="s">
        <v>547</v>
      </c>
      <c r="D14" s="231" t="s">
        <v>155</v>
      </c>
      <c r="E14" s="306"/>
      <c r="F14" s="307"/>
      <c r="G14" s="311"/>
      <c r="H14" s="312"/>
      <c r="I14" s="306"/>
      <c r="J14" s="307"/>
      <c r="K14" s="311"/>
      <c r="L14" s="312"/>
      <c r="M14" s="313"/>
      <c r="N14" s="308"/>
      <c r="O14" s="313"/>
    </row>
    <row r="15" spans="1:15" ht="223.5" customHeight="1" x14ac:dyDescent="0.55000000000000004">
      <c r="A15" s="482"/>
      <c r="B15" s="483"/>
      <c r="C15" s="224" t="s">
        <v>548</v>
      </c>
      <c r="D15" s="231" t="s">
        <v>155</v>
      </c>
      <c r="E15" s="306"/>
      <c r="F15" s="307"/>
      <c r="G15" s="311"/>
      <c r="H15" s="312"/>
      <c r="I15" s="306"/>
      <c r="J15" s="307"/>
      <c r="K15" s="311"/>
      <c r="L15" s="312"/>
      <c r="M15" s="313"/>
      <c r="N15" s="308"/>
      <c r="O15" s="313"/>
    </row>
    <row r="16" spans="1:15" ht="223.5" customHeight="1" x14ac:dyDescent="0.55000000000000004">
      <c r="A16" s="482"/>
      <c r="B16" s="483"/>
      <c r="C16" s="224" t="s">
        <v>549</v>
      </c>
      <c r="D16" s="231" t="s">
        <v>154</v>
      </c>
      <c r="E16" s="306" t="s">
        <v>550</v>
      </c>
      <c r="F16" s="307" t="s">
        <v>550</v>
      </c>
      <c r="G16" s="311" t="s">
        <v>509</v>
      </c>
      <c r="H16" s="312" t="s">
        <v>509</v>
      </c>
      <c r="I16" s="306" t="s">
        <v>550</v>
      </c>
      <c r="J16" s="307" t="s">
        <v>550</v>
      </c>
      <c r="K16" s="311" t="s">
        <v>509</v>
      </c>
      <c r="L16" s="312" t="s">
        <v>509</v>
      </c>
      <c r="M16" s="313" t="s">
        <v>551</v>
      </c>
      <c r="N16" s="308" t="s">
        <v>513</v>
      </c>
      <c r="O16" s="313" t="s">
        <v>509</v>
      </c>
    </row>
    <row r="17" spans="1:15" ht="223.5" customHeight="1" x14ac:dyDescent="0.55000000000000004">
      <c r="A17" s="482"/>
      <c r="B17" s="483"/>
      <c r="C17" s="224" t="s">
        <v>552</v>
      </c>
      <c r="D17" s="231" t="s">
        <v>154</v>
      </c>
      <c r="E17" s="306" t="s">
        <v>550</v>
      </c>
      <c r="F17" s="307" t="s">
        <v>550</v>
      </c>
      <c r="G17" s="311" t="s">
        <v>509</v>
      </c>
      <c r="H17" s="312" t="s">
        <v>509</v>
      </c>
      <c r="I17" s="306" t="s">
        <v>550</v>
      </c>
      <c r="J17" s="307" t="s">
        <v>550</v>
      </c>
      <c r="K17" s="311" t="s">
        <v>509</v>
      </c>
      <c r="L17" s="312" t="s">
        <v>509</v>
      </c>
      <c r="M17" s="313" t="s">
        <v>551</v>
      </c>
      <c r="N17" s="308" t="s">
        <v>513</v>
      </c>
      <c r="O17" s="313" t="s">
        <v>509</v>
      </c>
    </row>
    <row r="18" spans="1:15" ht="223.5" customHeight="1" x14ac:dyDescent="0.55000000000000004">
      <c r="A18" s="482"/>
      <c r="B18" s="483"/>
      <c r="C18" s="224" t="s">
        <v>553</v>
      </c>
      <c r="D18" s="231" t="s">
        <v>154</v>
      </c>
      <c r="E18" s="306" t="s">
        <v>509</v>
      </c>
      <c r="F18" s="307" t="s">
        <v>509</v>
      </c>
      <c r="G18" s="311" t="s">
        <v>509</v>
      </c>
      <c r="H18" s="312" t="s">
        <v>509</v>
      </c>
      <c r="I18" s="306" t="s">
        <v>509</v>
      </c>
      <c r="J18" s="307" t="s">
        <v>509</v>
      </c>
      <c r="K18" s="311" t="s">
        <v>554</v>
      </c>
      <c r="L18" s="312" t="s">
        <v>516</v>
      </c>
      <c r="M18" s="313" t="s">
        <v>555</v>
      </c>
      <c r="N18" s="308" t="s">
        <v>513</v>
      </c>
      <c r="O18" s="313" t="s">
        <v>509</v>
      </c>
    </row>
    <row r="19" spans="1:15" ht="223.5" customHeight="1" x14ac:dyDescent="0.55000000000000004">
      <c r="A19" s="482"/>
      <c r="B19" s="483"/>
      <c r="C19" s="224" t="s">
        <v>556</v>
      </c>
      <c r="D19" s="231" t="s">
        <v>155</v>
      </c>
      <c r="E19" s="306"/>
      <c r="F19" s="307"/>
      <c r="G19" s="311"/>
      <c r="H19" s="312"/>
      <c r="I19" s="306"/>
      <c r="J19" s="307"/>
      <c r="K19" s="311"/>
      <c r="L19" s="312"/>
      <c r="M19" s="313"/>
      <c r="N19" s="308"/>
      <c r="O19" s="313"/>
    </row>
    <row r="20" spans="1:15" ht="223.5" customHeight="1" thickBot="1" x14ac:dyDescent="0.6">
      <c r="A20" s="484"/>
      <c r="B20" s="485"/>
      <c r="C20" s="226" t="s">
        <v>557</v>
      </c>
      <c r="D20" s="232" t="s">
        <v>154</v>
      </c>
      <c r="E20" s="309" t="s">
        <v>509</v>
      </c>
      <c r="F20" s="310" t="s">
        <v>509</v>
      </c>
      <c r="G20" s="333" t="s">
        <v>509</v>
      </c>
      <c r="H20" s="334" t="s">
        <v>509</v>
      </c>
      <c r="I20" s="309" t="s">
        <v>509</v>
      </c>
      <c r="J20" s="310" t="s">
        <v>509</v>
      </c>
      <c r="K20" s="333" t="s">
        <v>554</v>
      </c>
      <c r="L20" s="334" t="s">
        <v>516</v>
      </c>
      <c r="M20" s="335" t="s">
        <v>555</v>
      </c>
      <c r="N20" s="342" t="s">
        <v>513</v>
      </c>
      <c r="O20" s="335" t="s">
        <v>509</v>
      </c>
    </row>
  </sheetData>
  <sheetProtection algorithmName="SHA-512" hashValue="pHAKzP67eYDt3+N7C3qYEyLogL9a/ZR31W4wP8bkg3CYFiWr2TKK5IuoMm1mOFYaHo6RSEXxF7ChteDe1eNuBQ==" saltValue="Dv2iH2ruzovTXGkG5cQBpg==" spinCount="100000" sheet="1" objects="1" scenarios="1" formatCells="0" formatColumns="0" formatRows="0" selectLockedCells="1"/>
  <customSheetViews>
    <customSheetView guid="{13810DCC-AA08-45AA-A2EB-614B3F1533B3}" topLeftCell="A3">
      <selection activeCell="D12" sqref="D12"/>
      <pageMargins left="0" right="0" top="0" bottom="0" header="0" footer="0"/>
    </customSheetView>
  </customSheetViews>
  <mergeCells count="15">
    <mergeCell ref="A12:B20"/>
    <mergeCell ref="G9:H9"/>
    <mergeCell ref="D9:D11"/>
    <mergeCell ref="I9:J9"/>
    <mergeCell ref="K9:L9"/>
    <mergeCell ref="E10:F10"/>
    <mergeCell ref="G10:H10"/>
    <mergeCell ref="I10:J10"/>
    <mergeCell ref="K10:L10"/>
    <mergeCell ref="O9:O11"/>
    <mergeCell ref="A9:B11"/>
    <mergeCell ref="C9:C11"/>
    <mergeCell ref="E9:F9"/>
    <mergeCell ref="M9:M11"/>
    <mergeCell ref="N9:N11"/>
  </mergeCells>
  <conditionalFormatting sqref="E12:O12">
    <cfRule type="expression" dxfId="51" priority="2">
      <formula>$D$12="no"</formula>
    </cfRule>
  </conditionalFormatting>
  <conditionalFormatting sqref="E13:O13">
    <cfRule type="expression" dxfId="50" priority="9">
      <formula>$D$13="no"</formula>
    </cfRule>
  </conditionalFormatting>
  <conditionalFormatting sqref="E14:O14">
    <cfRule type="expression" dxfId="49" priority="8">
      <formula>$D$14="no"</formula>
    </cfRule>
  </conditionalFormatting>
  <conditionalFormatting sqref="E15:O15">
    <cfRule type="expression" dxfId="48" priority="7">
      <formula>$D$15="no"</formula>
    </cfRule>
  </conditionalFormatting>
  <conditionalFormatting sqref="E16:O16">
    <cfRule type="expression" dxfId="47" priority="1">
      <formula>$D$16="no"</formula>
    </cfRule>
  </conditionalFormatting>
  <conditionalFormatting sqref="E17:O17">
    <cfRule type="expression" dxfId="46" priority="6">
      <formula>$D$17="no"</formula>
    </cfRule>
  </conditionalFormatting>
  <conditionalFormatting sqref="E18:O18">
    <cfRule type="expression" dxfId="45" priority="5">
      <formula>$D$18="no"</formula>
    </cfRule>
  </conditionalFormatting>
  <conditionalFormatting sqref="E19:O19">
    <cfRule type="expression" dxfId="44" priority="4">
      <formula>$D$19="no"</formula>
    </cfRule>
  </conditionalFormatting>
  <conditionalFormatting sqref="E20:O20">
    <cfRule type="expression" dxfId="43" priority="3">
      <formula>$D$20="no"</formula>
    </cfRule>
  </conditionalFormatting>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500-000000000000}">
          <x14:formula1>
            <xm:f>'Yes or No'!$A:$A</xm:f>
          </x14:formula1>
          <xm:sqref>D12:D20</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2">
    <tabColor rgb="FF92D050"/>
  </sheetPr>
  <dimension ref="A1:O20"/>
  <sheetViews>
    <sheetView showGridLines="0" zoomScale="80" zoomScaleNormal="80" workbookViewId="0">
      <pane xSplit="3" ySplit="11" topLeftCell="D12" activePane="bottomRight" state="frozen"/>
      <selection pane="topRight"/>
      <selection pane="bottomLeft"/>
      <selection pane="bottomRight" activeCell="E12" sqref="E12"/>
    </sheetView>
  </sheetViews>
  <sheetFormatPr defaultColWidth="8.83984375" defaultRowHeight="14.4" x14ac:dyDescent="0.55000000000000004"/>
  <cols>
    <col min="1" max="1" width="16" style="43" customWidth="1"/>
    <col min="2" max="2" width="25.68359375" style="43" customWidth="1"/>
    <col min="3" max="3" width="22.68359375" style="43" customWidth="1"/>
    <col min="4" max="4" width="23.578125" style="218" customWidth="1"/>
    <col min="5" max="12" width="66.15625" style="43" customWidth="1"/>
    <col min="13" max="14" width="51.15625" style="43" customWidth="1"/>
    <col min="15" max="15" width="56" style="43" customWidth="1"/>
    <col min="16" max="16384" width="8.83984375" style="43"/>
  </cols>
  <sheetData>
    <row r="1" spans="1:15" ht="18.75" customHeight="1" x14ac:dyDescent="0.7">
      <c r="A1" s="42" t="str">
        <f>'Cover and Instructions'!A1</f>
        <v>Georgia Families MHPAEA Parity</v>
      </c>
      <c r="E1" s="44" t="s">
        <v>59</v>
      </c>
    </row>
    <row r="2" spans="1:15" ht="25.8" x14ac:dyDescent="0.95">
      <c r="A2" s="45" t="s">
        <v>1</v>
      </c>
    </row>
    <row r="3" spans="1:15" ht="18.75" customHeight="1" x14ac:dyDescent="0.75">
      <c r="A3" s="47" t="s">
        <v>489</v>
      </c>
    </row>
    <row r="4" spans="1:15" x14ac:dyDescent="0.55000000000000004">
      <c r="D4" s="77"/>
    </row>
    <row r="5" spans="1:15" x14ac:dyDescent="0.55000000000000004">
      <c r="A5" s="49" t="s">
        <v>2</v>
      </c>
      <c r="B5" s="50" t="str">
        <f>'Cover and Instructions'!D4</f>
        <v>Amerigroup Community Care</v>
      </c>
      <c r="C5" s="50"/>
    </row>
    <row r="6" spans="1:15" x14ac:dyDescent="0.55000000000000004">
      <c r="A6" s="49" t="s">
        <v>264</v>
      </c>
      <c r="B6" s="50" t="str">
        <f>'Cover and Instructions'!D5</f>
        <v>Title XIX Children</v>
      </c>
      <c r="C6" s="50"/>
    </row>
    <row r="7" spans="1:15" x14ac:dyDescent="0.55000000000000004">
      <c r="A7" s="49" t="s">
        <v>558</v>
      </c>
      <c r="B7" s="49" t="s">
        <v>559</v>
      </c>
      <c r="D7" s="77"/>
    </row>
    <row r="8" spans="1:15" ht="14.7" thickBot="1" x14ac:dyDescent="0.6">
      <c r="D8" s="77"/>
    </row>
    <row r="9" spans="1:15" ht="42" customHeight="1" thickBot="1" x14ac:dyDescent="0.6">
      <c r="A9" s="486" t="s">
        <v>493</v>
      </c>
      <c r="B9" s="487"/>
      <c r="C9" s="494" t="s">
        <v>560</v>
      </c>
      <c r="D9" s="502" t="s">
        <v>495</v>
      </c>
      <c r="E9" s="500" t="s">
        <v>496</v>
      </c>
      <c r="F9" s="501"/>
      <c r="G9" s="500" t="s">
        <v>497</v>
      </c>
      <c r="H9" s="501"/>
      <c r="I9" s="500" t="s">
        <v>498</v>
      </c>
      <c r="J9" s="501"/>
      <c r="K9" s="500" t="s">
        <v>499</v>
      </c>
      <c r="L9" s="501"/>
      <c r="M9" s="497" t="s">
        <v>500</v>
      </c>
      <c r="N9" s="497" t="s">
        <v>501</v>
      </c>
      <c r="O9" s="497" t="s">
        <v>561</v>
      </c>
    </row>
    <row r="10" spans="1:15" ht="26.25" customHeight="1" x14ac:dyDescent="0.55000000000000004">
      <c r="A10" s="488"/>
      <c r="B10" s="489"/>
      <c r="C10" s="495"/>
      <c r="D10" s="503"/>
      <c r="E10" s="492" t="s">
        <v>503</v>
      </c>
      <c r="F10" s="493"/>
      <c r="G10" s="492" t="s">
        <v>503</v>
      </c>
      <c r="H10" s="493"/>
      <c r="I10" s="492" t="s">
        <v>503</v>
      </c>
      <c r="J10" s="493"/>
      <c r="K10" s="492" t="s">
        <v>503</v>
      </c>
      <c r="L10" s="493"/>
      <c r="M10" s="498"/>
      <c r="N10" s="498"/>
      <c r="O10" s="498"/>
    </row>
    <row r="11" spans="1:15" ht="51" customHeight="1" thickBot="1" x14ac:dyDescent="0.6">
      <c r="A11" s="490"/>
      <c r="B11" s="491"/>
      <c r="C11" s="496"/>
      <c r="D11" s="504"/>
      <c r="E11" s="220" t="s">
        <v>72</v>
      </c>
      <c r="F11" s="221" t="s">
        <v>504</v>
      </c>
      <c r="G11" s="220" t="s">
        <v>72</v>
      </c>
      <c r="H11" s="221" t="s">
        <v>504</v>
      </c>
      <c r="I11" s="220" t="s">
        <v>72</v>
      </c>
      <c r="J11" s="221" t="s">
        <v>504</v>
      </c>
      <c r="K11" s="220" t="s">
        <v>72</v>
      </c>
      <c r="L11" s="221" t="s">
        <v>504</v>
      </c>
      <c r="M11" s="499"/>
      <c r="N11" s="499"/>
      <c r="O11" s="499"/>
    </row>
    <row r="12" spans="1:15" ht="213" customHeight="1" x14ac:dyDescent="0.55000000000000004">
      <c r="A12" s="480" t="s">
        <v>562</v>
      </c>
      <c r="B12" s="481"/>
      <c r="C12" s="233" t="s">
        <v>563</v>
      </c>
      <c r="D12" s="234" t="s">
        <v>154</v>
      </c>
      <c r="E12" s="336" t="s">
        <v>564</v>
      </c>
      <c r="F12" s="337" t="s">
        <v>565</v>
      </c>
      <c r="G12" s="338" t="s">
        <v>566</v>
      </c>
      <c r="H12" s="339" t="s">
        <v>565</v>
      </c>
      <c r="I12" s="336" t="s">
        <v>567</v>
      </c>
      <c r="J12" s="337" t="s">
        <v>567</v>
      </c>
      <c r="K12" s="338" t="s">
        <v>568</v>
      </c>
      <c r="L12" s="339" t="s">
        <v>516</v>
      </c>
      <c r="M12" s="337" t="s">
        <v>569</v>
      </c>
      <c r="N12" s="366" t="s">
        <v>513</v>
      </c>
      <c r="O12" s="353" t="s">
        <v>509</v>
      </c>
    </row>
    <row r="13" spans="1:15" ht="213" customHeight="1" x14ac:dyDescent="0.55000000000000004">
      <c r="A13" s="482"/>
      <c r="B13" s="483"/>
      <c r="C13" s="224" t="s">
        <v>570</v>
      </c>
      <c r="D13" s="235" t="s">
        <v>155</v>
      </c>
      <c r="E13" s="306"/>
      <c r="F13" s="307"/>
      <c r="G13" s="311"/>
      <c r="H13" s="312"/>
      <c r="I13" s="306"/>
      <c r="J13" s="307"/>
      <c r="K13" s="311"/>
      <c r="L13" s="312"/>
      <c r="M13" s="313"/>
      <c r="N13" s="308"/>
      <c r="O13" s="313"/>
    </row>
    <row r="14" spans="1:15" ht="213" customHeight="1" x14ac:dyDescent="0.55000000000000004">
      <c r="A14" s="482"/>
      <c r="B14" s="483"/>
      <c r="C14" s="224" t="s">
        <v>571</v>
      </c>
      <c r="D14" s="235" t="s">
        <v>155</v>
      </c>
      <c r="E14" s="306"/>
      <c r="F14" s="307"/>
      <c r="G14" s="311"/>
      <c r="H14" s="312"/>
      <c r="I14" s="306"/>
      <c r="J14" s="307"/>
      <c r="K14" s="311"/>
      <c r="L14" s="312"/>
      <c r="M14" s="313"/>
      <c r="N14" s="308"/>
      <c r="O14" s="313"/>
    </row>
    <row r="15" spans="1:15" ht="213" customHeight="1" x14ac:dyDescent="0.55000000000000004">
      <c r="A15" s="482"/>
      <c r="B15" s="483"/>
      <c r="C15" s="224" t="s">
        <v>572</v>
      </c>
      <c r="D15" s="235" t="s">
        <v>155</v>
      </c>
      <c r="E15" s="306"/>
      <c r="F15" s="307"/>
      <c r="G15" s="311"/>
      <c r="H15" s="312"/>
      <c r="I15" s="306"/>
      <c r="J15" s="307"/>
      <c r="K15" s="311"/>
      <c r="L15" s="312"/>
      <c r="M15" s="313"/>
      <c r="N15" s="308"/>
      <c r="O15" s="313"/>
    </row>
    <row r="16" spans="1:15" ht="213" customHeight="1" x14ac:dyDescent="0.55000000000000004">
      <c r="A16" s="482"/>
      <c r="B16" s="483"/>
      <c r="C16" s="224" t="s">
        <v>573</v>
      </c>
      <c r="D16" s="235" t="s">
        <v>154</v>
      </c>
      <c r="E16" s="306" t="s">
        <v>521</v>
      </c>
      <c r="F16" s="307" t="s">
        <v>521</v>
      </c>
      <c r="G16" s="311" t="s">
        <v>521</v>
      </c>
      <c r="H16" s="312" t="s">
        <v>521</v>
      </c>
      <c r="I16" s="306" t="s">
        <v>509</v>
      </c>
      <c r="J16" s="307" t="s">
        <v>509</v>
      </c>
      <c r="K16" s="311" t="s">
        <v>509</v>
      </c>
      <c r="L16" s="312" t="s">
        <v>509</v>
      </c>
      <c r="M16" s="313" t="s">
        <v>574</v>
      </c>
      <c r="N16" s="308" t="s">
        <v>513</v>
      </c>
      <c r="O16" s="313" t="s">
        <v>509</v>
      </c>
    </row>
    <row r="17" spans="1:15" ht="213" customHeight="1" x14ac:dyDescent="0.55000000000000004">
      <c r="A17" s="482"/>
      <c r="B17" s="483"/>
      <c r="C17" s="224" t="s">
        <v>575</v>
      </c>
      <c r="D17" s="235" t="s">
        <v>154</v>
      </c>
      <c r="E17" s="306" t="s">
        <v>521</v>
      </c>
      <c r="F17" s="307" t="s">
        <v>521</v>
      </c>
      <c r="G17" s="311" t="s">
        <v>521</v>
      </c>
      <c r="H17" s="312" t="s">
        <v>521</v>
      </c>
      <c r="I17" s="306" t="s">
        <v>509</v>
      </c>
      <c r="J17" s="307" t="s">
        <v>509</v>
      </c>
      <c r="K17" s="311" t="s">
        <v>509</v>
      </c>
      <c r="L17" s="312" t="s">
        <v>509</v>
      </c>
      <c r="M17" s="313" t="s">
        <v>574</v>
      </c>
      <c r="N17" s="308" t="s">
        <v>513</v>
      </c>
      <c r="O17" s="313" t="s">
        <v>509</v>
      </c>
    </row>
    <row r="18" spans="1:15" ht="213" customHeight="1" x14ac:dyDescent="0.55000000000000004">
      <c r="A18" s="482"/>
      <c r="B18" s="483"/>
      <c r="C18" s="224" t="s">
        <v>553</v>
      </c>
      <c r="D18" s="235" t="s">
        <v>155</v>
      </c>
      <c r="E18" s="306"/>
      <c r="F18" s="307"/>
      <c r="G18" s="311"/>
      <c r="H18" s="312"/>
      <c r="I18" s="306"/>
      <c r="J18" s="307"/>
      <c r="K18" s="311"/>
      <c r="L18" s="312"/>
      <c r="M18" s="313"/>
      <c r="N18" s="308"/>
      <c r="O18" s="313"/>
    </row>
    <row r="19" spans="1:15" ht="213" customHeight="1" x14ac:dyDescent="0.55000000000000004">
      <c r="A19" s="482"/>
      <c r="B19" s="483"/>
      <c r="C19" s="224" t="s">
        <v>576</v>
      </c>
      <c r="D19" s="235" t="s">
        <v>154</v>
      </c>
      <c r="E19" s="306" t="s">
        <v>509</v>
      </c>
      <c r="F19" s="307" t="s">
        <v>509</v>
      </c>
      <c r="G19" s="311" t="s">
        <v>509</v>
      </c>
      <c r="H19" s="312" t="s">
        <v>509</v>
      </c>
      <c r="I19" s="306" t="s">
        <v>509</v>
      </c>
      <c r="J19" s="307" t="s">
        <v>509</v>
      </c>
      <c r="K19" s="311" t="s">
        <v>577</v>
      </c>
      <c r="L19" s="312" t="s">
        <v>516</v>
      </c>
      <c r="M19" s="313" t="s">
        <v>555</v>
      </c>
      <c r="N19" s="308" t="s">
        <v>513</v>
      </c>
      <c r="O19" s="313" t="s">
        <v>509</v>
      </c>
    </row>
    <row r="20" spans="1:15" ht="213" customHeight="1" thickBot="1" x14ac:dyDescent="0.6">
      <c r="A20" s="484"/>
      <c r="B20" s="485"/>
      <c r="C20" s="226" t="s">
        <v>578</v>
      </c>
      <c r="D20" s="236" t="s">
        <v>154</v>
      </c>
      <c r="E20" s="309" t="s">
        <v>509</v>
      </c>
      <c r="F20" s="310" t="s">
        <v>509</v>
      </c>
      <c r="G20" s="333" t="s">
        <v>509</v>
      </c>
      <c r="H20" s="334" t="s">
        <v>509</v>
      </c>
      <c r="I20" s="309" t="s">
        <v>509</v>
      </c>
      <c r="J20" s="310" t="s">
        <v>509</v>
      </c>
      <c r="K20" s="333" t="s">
        <v>577</v>
      </c>
      <c r="L20" s="334" t="s">
        <v>516</v>
      </c>
      <c r="M20" s="335" t="s">
        <v>555</v>
      </c>
      <c r="N20" s="342" t="s">
        <v>513</v>
      </c>
      <c r="O20" s="335" t="s">
        <v>509</v>
      </c>
    </row>
  </sheetData>
  <sheetProtection algorithmName="SHA-512" hashValue="EeAXLviBOJU4veonLw4DlnIVbBQXDRHxmve40F6dttslavSymrLFBWBaeOeMtMiOXKQXG/Tv6LDYVEKDZInhbA==" saltValue="5oO3SETo+fZU6goBEETCOw==" spinCount="100000" sheet="1" objects="1" scenarios="1" formatCells="0" formatColumns="0" formatRows="0" selectLockedCells="1"/>
  <customSheetViews>
    <customSheetView guid="{13810DCC-AA08-45AA-A2EB-614B3F1533B3}">
      <selection sqref="A1:XFD1048576"/>
      <pageMargins left="0" right="0" top="0" bottom="0" header="0" footer="0"/>
    </customSheetView>
  </customSheetViews>
  <mergeCells count="15">
    <mergeCell ref="O9:O11"/>
    <mergeCell ref="I9:J9"/>
    <mergeCell ref="K9:L9"/>
    <mergeCell ref="M9:M11"/>
    <mergeCell ref="E10:F10"/>
    <mergeCell ref="G10:H10"/>
    <mergeCell ref="I10:J10"/>
    <mergeCell ref="K10:L10"/>
    <mergeCell ref="N9:N11"/>
    <mergeCell ref="A9:B11"/>
    <mergeCell ref="C9:C11"/>
    <mergeCell ref="E9:F9"/>
    <mergeCell ref="A12:B20"/>
    <mergeCell ref="G9:H9"/>
    <mergeCell ref="D9:D11"/>
  </mergeCells>
  <conditionalFormatting sqref="E12:O12">
    <cfRule type="expression" dxfId="42" priority="9">
      <formula>$D$12="no"</formula>
    </cfRule>
  </conditionalFormatting>
  <conditionalFormatting sqref="E13:O13">
    <cfRule type="expression" dxfId="41" priority="8">
      <formula>$D$13="no"</formula>
    </cfRule>
  </conditionalFormatting>
  <conditionalFormatting sqref="E14:O14">
    <cfRule type="expression" dxfId="40" priority="7">
      <formula>$D$14="no"</formula>
    </cfRule>
  </conditionalFormatting>
  <conditionalFormatting sqref="E15:O15">
    <cfRule type="expression" dxfId="39" priority="6">
      <formula>$D$15="no"</formula>
    </cfRule>
  </conditionalFormatting>
  <conditionalFormatting sqref="E16:O16">
    <cfRule type="expression" dxfId="38" priority="1">
      <formula>$D$16="no"</formula>
    </cfRule>
  </conditionalFormatting>
  <conditionalFormatting sqref="E17:O17">
    <cfRule type="expression" dxfId="37" priority="5">
      <formula>$D$17="no"</formula>
    </cfRule>
  </conditionalFormatting>
  <conditionalFormatting sqref="E18:O18">
    <cfRule type="expression" dxfId="36" priority="4">
      <formula>$D$18="no"</formula>
    </cfRule>
  </conditionalFormatting>
  <conditionalFormatting sqref="E19:O19">
    <cfRule type="expression" dxfId="35" priority="3">
      <formula>$D$19="no"</formula>
    </cfRule>
  </conditionalFormatting>
  <conditionalFormatting sqref="E20:O20">
    <cfRule type="expression" dxfId="34" priority="2">
      <formula>$D$20="no"</formula>
    </cfRule>
  </conditionalFormatting>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600-000000000000}">
          <x14:formula1>
            <xm:f>'Yes or No'!$A:$A</xm:f>
          </x14:formula1>
          <xm:sqref>D12:D20</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3">
    <tabColor rgb="FF92D050"/>
  </sheetPr>
  <dimension ref="A1:O26"/>
  <sheetViews>
    <sheetView showGridLines="0" zoomScaleNormal="100" workbookViewId="0">
      <pane xSplit="3" ySplit="8" topLeftCell="D9" activePane="bottomRight" state="frozen"/>
      <selection pane="topRight"/>
      <selection pane="bottomLeft"/>
      <selection pane="bottomRight" activeCell="D26" sqref="D26"/>
    </sheetView>
  </sheetViews>
  <sheetFormatPr defaultColWidth="8.83984375" defaultRowHeight="14.4" x14ac:dyDescent="0.55000000000000004"/>
  <cols>
    <col min="1" max="1" width="15.41796875" style="43" customWidth="1"/>
    <col min="2" max="2" width="28.15625" style="43" customWidth="1"/>
    <col min="3" max="3" width="27.83984375" style="43" customWidth="1"/>
    <col min="4" max="4" width="26.578125" style="218" customWidth="1"/>
    <col min="5" max="12" width="42.68359375" style="43" customWidth="1"/>
    <col min="13" max="15" width="51.15625" style="43" customWidth="1"/>
    <col min="16" max="16384" width="8.83984375" style="43"/>
  </cols>
  <sheetData>
    <row r="1" spans="1:15" ht="18.75" customHeight="1" x14ac:dyDescent="0.7">
      <c r="A1" s="42" t="str">
        <f>'Cover and Instructions'!A1</f>
        <v>Georgia Families MHPAEA Parity</v>
      </c>
      <c r="E1" s="44" t="s">
        <v>59</v>
      </c>
    </row>
    <row r="2" spans="1:15" ht="25.8" x14ac:dyDescent="0.95">
      <c r="A2" s="45" t="s">
        <v>1</v>
      </c>
    </row>
    <row r="3" spans="1:15" ht="20.399999999999999" x14ac:dyDescent="0.75">
      <c r="A3" s="47" t="s">
        <v>489</v>
      </c>
    </row>
    <row r="4" spans="1:15" x14ac:dyDescent="0.55000000000000004">
      <c r="D4" s="77"/>
    </row>
    <row r="5" spans="1:15" x14ac:dyDescent="0.55000000000000004">
      <c r="A5" s="49" t="s">
        <v>2</v>
      </c>
      <c r="B5" s="50" t="str">
        <f>'Cover and Instructions'!D4</f>
        <v>Amerigroup Community Care</v>
      </c>
      <c r="C5" s="50"/>
    </row>
    <row r="6" spans="1:15" x14ac:dyDescent="0.55000000000000004">
      <c r="A6" s="49" t="s">
        <v>264</v>
      </c>
      <c r="B6" s="50" t="str">
        <f>'Cover and Instructions'!D5</f>
        <v>Title XIX Children</v>
      </c>
      <c r="C6" s="50"/>
    </row>
    <row r="7" spans="1:15" x14ac:dyDescent="0.55000000000000004">
      <c r="A7" s="49" t="s">
        <v>579</v>
      </c>
      <c r="B7" s="49" t="s">
        <v>580</v>
      </c>
      <c r="D7" s="77"/>
    </row>
    <row r="8" spans="1:15" ht="14.7" thickBot="1" x14ac:dyDescent="0.6">
      <c r="D8" s="77"/>
    </row>
    <row r="9" spans="1:15" x14ac:dyDescent="0.55000000000000004">
      <c r="A9" s="237" t="s">
        <v>265</v>
      </c>
      <c r="B9" s="238"/>
      <c r="C9" s="238"/>
      <c r="D9" s="239"/>
      <c r="E9" s="240"/>
    </row>
    <row r="10" spans="1:15" ht="14.7" thickBot="1" x14ac:dyDescent="0.6">
      <c r="A10" s="241" t="s">
        <v>266</v>
      </c>
      <c r="B10" s="242"/>
      <c r="C10" s="242"/>
      <c r="D10" s="243"/>
      <c r="E10" s="244"/>
    </row>
    <row r="11" spans="1:15" ht="14.7" thickBot="1" x14ac:dyDescent="0.6">
      <c r="A11" s="245" t="s">
        <v>581</v>
      </c>
      <c r="B11" s="242"/>
      <c r="C11" s="242"/>
      <c r="D11" s="246" t="s">
        <v>154</v>
      </c>
      <c r="E11" s="247" t="str">
        <f>IF(D11="no","Do not complete remainder of this worksheet.","")</f>
        <v/>
      </c>
    </row>
    <row r="12" spans="1:15" ht="14.7" thickBot="1" x14ac:dyDescent="0.6">
      <c r="A12" s="248"/>
      <c r="B12" s="249"/>
      <c r="C12" s="249"/>
      <c r="D12" s="250"/>
      <c r="E12" s="251"/>
    </row>
    <row r="13" spans="1:15" ht="14.7" thickBot="1" x14ac:dyDescent="0.6">
      <c r="D13" s="77"/>
    </row>
    <row r="14" spans="1:15" ht="42.75" customHeight="1" thickBot="1" x14ac:dyDescent="0.6">
      <c r="A14" s="486" t="s">
        <v>493</v>
      </c>
      <c r="B14" s="487"/>
      <c r="C14" s="494" t="s">
        <v>582</v>
      </c>
      <c r="D14" s="502" t="s">
        <v>495</v>
      </c>
      <c r="E14" s="500" t="s">
        <v>496</v>
      </c>
      <c r="F14" s="501"/>
      <c r="G14" s="500" t="s">
        <v>497</v>
      </c>
      <c r="H14" s="501"/>
      <c r="I14" s="500" t="s">
        <v>498</v>
      </c>
      <c r="J14" s="501"/>
      <c r="K14" s="500" t="s">
        <v>499</v>
      </c>
      <c r="L14" s="501"/>
      <c r="M14" s="497" t="s">
        <v>500</v>
      </c>
      <c r="N14" s="497" t="s">
        <v>501</v>
      </c>
      <c r="O14" s="497" t="s">
        <v>502</v>
      </c>
    </row>
    <row r="15" spans="1:15" ht="27" customHeight="1" x14ac:dyDescent="0.55000000000000004">
      <c r="A15" s="488"/>
      <c r="B15" s="489"/>
      <c r="C15" s="495"/>
      <c r="D15" s="503"/>
      <c r="E15" s="492" t="s">
        <v>503</v>
      </c>
      <c r="F15" s="493"/>
      <c r="G15" s="492" t="s">
        <v>503</v>
      </c>
      <c r="H15" s="493"/>
      <c r="I15" s="492" t="s">
        <v>503</v>
      </c>
      <c r="J15" s="493"/>
      <c r="K15" s="492" t="s">
        <v>503</v>
      </c>
      <c r="L15" s="493"/>
      <c r="M15" s="498"/>
      <c r="N15" s="498"/>
      <c r="O15" s="498"/>
    </row>
    <row r="16" spans="1:15" ht="27" customHeight="1" thickBot="1" x14ac:dyDescent="0.6">
      <c r="A16" s="490"/>
      <c r="B16" s="491"/>
      <c r="C16" s="496"/>
      <c r="D16" s="504"/>
      <c r="E16" s="220" t="s">
        <v>72</v>
      </c>
      <c r="F16" s="221" t="s">
        <v>504</v>
      </c>
      <c r="G16" s="220" t="s">
        <v>72</v>
      </c>
      <c r="H16" s="221" t="s">
        <v>504</v>
      </c>
      <c r="I16" s="220" t="s">
        <v>72</v>
      </c>
      <c r="J16" s="221" t="s">
        <v>504</v>
      </c>
      <c r="K16" s="220" t="s">
        <v>72</v>
      </c>
      <c r="L16" s="221" t="s">
        <v>504</v>
      </c>
      <c r="M16" s="499"/>
      <c r="N16" s="499"/>
      <c r="O16" s="499"/>
    </row>
    <row r="17" spans="1:15" ht="85.5" customHeight="1" x14ac:dyDescent="0.55000000000000004">
      <c r="A17" s="507" t="s">
        <v>583</v>
      </c>
      <c r="B17" s="508"/>
      <c r="C17" s="233" t="s">
        <v>584</v>
      </c>
      <c r="D17" s="234" t="s">
        <v>155</v>
      </c>
      <c r="E17" s="320"/>
      <c r="F17" s="321"/>
      <c r="G17" s="322"/>
      <c r="H17" s="323"/>
      <c r="I17" s="320"/>
      <c r="J17" s="321"/>
      <c r="K17" s="322"/>
      <c r="L17" s="323"/>
      <c r="M17" s="324"/>
      <c r="N17" s="325"/>
      <c r="O17" s="326"/>
    </row>
    <row r="18" spans="1:15" ht="85.5" customHeight="1" x14ac:dyDescent="0.55000000000000004">
      <c r="A18" s="509"/>
      <c r="B18" s="510"/>
      <c r="C18" s="224" t="s">
        <v>585</v>
      </c>
      <c r="D18" s="252" t="s">
        <v>155</v>
      </c>
      <c r="E18" s="314"/>
      <c r="F18" s="315"/>
      <c r="G18" s="316"/>
      <c r="H18" s="317"/>
      <c r="I18" s="314"/>
      <c r="J18" s="315"/>
      <c r="K18" s="316"/>
      <c r="L18" s="317"/>
      <c r="M18" s="318"/>
      <c r="N18" s="319"/>
      <c r="O18" s="318"/>
    </row>
    <row r="19" spans="1:15" ht="85.5" customHeight="1" x14ac:dyDescent="0.55000000000000004">
      <c r="A19" s="509"/>
      <c r="B19" s="510"/>
      <c r="C19" s="224" t="s">
        <v>586</v>
      </c>
      <c r="D19" s="252" t="s">
        <v>155</v>
      </c>
      <c r="E19" s="314"/>
      <c r="F19" s="315"/>
      <c r="G19" s="316"/>
      <c r="H19" s="317"/>
      <c r="I19" s="314"/>
      <c r="J19" s="315"/>
      <c r="K19" s="316"/>
      <c r="L19" s="317"/>
      <c r="M19" s="318"/>
      <c r="N19" s="319"/>
      <c r="O19" s="318"/>
    </row>
    <row r="20" spans="1:15" ht="85.5" customHeight="1" x14ac:dyDescent="0.55000000000000004">
      <c r="A20" s="509"/>
      <c r="B20" s="510"/>
      <c r="C20" s="224" t="s">
        <v>587</v>
      </c>
      <c r="D20" s="252" t="s">
        <v>155</v>
      </c>
      <c r="E20" s="314"/>
      <c r="F20" s="315"/>
      <c r="G20" s="316"/>
      <c r="H20" s="317"/>
      <c r="I20" s="314"/>
      <c r="J20" s="315"/>
      <c r="K20" s="316"/>
      <c r="L20" s="317"/>
      <c r="M20" s="318"/>
      <c r="N20" s="319"/>
      <c r="O20" s="318"/>
    </row>
    <row r="21" spans="1:15" ht="85.5" customHeight="1" x14ac:dyDescent="0.55000000000000004">
      <c r="A21" s="509"/>
      <c r="B21" s="510"/>
      <c r="C21" s="224" t="s">
        <v>588</v>
      </c>
      <c r="D21" s="252" t="s">
        <v>155</v>
      </c>
      <c r="E21" s="314"/>
      <c r="F21" s="315"/>
      <c r="G21" s="316"/>
      <c r="H21" s="317"/>
      <c r="I21" s="314"/>
      <c r="J21" s="315"/>
      <c r="K21" s="316"/>
      <c r="L21" s="317"/>
      <c r="M21" s="318"/>
      <c r="N21" s="319"/>
      <c r="O21" s="318"/>
    </row>
    <row r="22" spans="1:15" ht="85.5" customHeight="1" x14ac:dyDescent="0.55000000000000004">
      <c r="A22" s="509"/>
      <c r="B22" s="510"/>
      <c r="C22" s="224" t="s">
        <v>589</v>
      </c>
      <c r="D22" s="252" t="s">
        <v>155</v>
      </c>
      <c r="E22" s="314"/>
      <c r="F22" s="315"/>
      <c r="G22" s="316"/>
      <c r="H22" s="317"/>
      <c r="I22" s="314"/>
      <c r="J22" s="315"/>
      <c r="K22" s="316"/>
      <c r="L22" s="317"/>
      <c r="M22" s="318"/>
      <c r="N22" s="319"/>
      <c r="O22" s="318"/>
    </row>
    <row r="23" spans="1:15" ht="85.5" customHeight="1" x14ac:dyDescent="0.55000000000000004">
      <c r="A23" s="509"/>
      <c r="B23" s="510"/>
      <c r="C23" s="224" t="s">
        <v>590</v>
      </c>
      <c r="D23" s="252" t="s">
        <v>155</v>
      </c>
      <c r="E23" s="314"/>
      <c r="F23" s="315"/>
      <c r="G23" s="316"/>
      <c r="H23" s="317"/>
      <c r="I23" s="314"/>
      <c r="J23" s="315"/>
      <c r="K23" s="316"/>
      <c r="L23" s="317"/>
      <c r="M23" s="318"/>
      <c r="N23" s="319"/>
      <c r="O23" s="318"/>
    </row>
    <row r="24" spans="1:15" ht="85.5" customHeight="1" x14ac:dyDescent="0.55000000000000004">
      <c r="A24" s="509"/>
      <c r="B24" s="510"/>
      <c r="C24" s="224" t="s">
        <v>591</v>
      </c>
      <c r="D24" s="252" t="s">
        <v>155</v>
      </c>
      <c r="E24" s="314"/>
      <c r="F24" s="315"/>
      <c r="G24" s="316"/>
      <c r="H24" s="317"/>
      <c r="I24" s="314"/>
      <c r="J24" s="315"/>
      <c r="K24" s="316"/>
      <c r="L24" s="317"/>
      <c r="M24" s="318"/>
      <c r="N24" s="319"/>
      <c r="O24" s="318"/>
    </row>
    <row r="25" spans="1:15" ht="85.5" customHeight="1" x14ac:dyDescent="0.55000000000000004">
      <c r="A25" s="509"/>
      <c r="B25" s="510"/>
      <c r="C25" s="224" t="s">
        <v>592</v>
      </c>
      <c r="D25" s="235" t="s">
        <v>155</v>
      </c>
      <c r="E25" s="314"/>
      <c r="F25" s="315"/>
      <c r="G25" s="316"/>
      <c r="H25" s="317"/>
      <c r="I25" s="314"/>
      <c r="J25" s="315"/>
      <c r="K25" s="316"/>
      <c r="L25" s="317"/>
      <c r="M25" s="318"/>
      <c r="N25" s="319"/>
      <c r="O25" s="318"/>
    </row>
    <row r="26" spans="1:15" ht="85.5" customHeight="1" thickBot="1" x14ac:dyDescent="0.6">
      <c r="A26" s="511"/>
      <c r="B26" s="512"/>
      <c r="C26" s="226" t="s">
        <v>593</v>
      </c>
      <c r="D26" s="253" t="s">
        <v>155</v>
      </c>
      <c r="E26" s="327"/>
      <c r="F26" s="328"/>
      <c r="G26" s="329"/>
      <c r="H26" s="330"/>
      <c r="I26" s="327"/>
      <c r="J26" s="328"/>
      <c r="K26" s="329"/>
      <c r="L26" s="330"/>
      <c r="M26" s="331"/>
      <c r="N26" s="332"/>
      <c r="O26" s="331"/>
    </row>
  </sheetData>
  <sheetProtection algorithmName="SHA-512" hashValue="5c6m1QPL6wFWQHTTcWd4IYS1YExFYzbo2uX/g2T6vrjd08ctvEy8QFSQflyOgPXpMShjtJqdPTBXExZ/nsSYXg==" saltValue="/CE9APz1TmJJ/X/alf54XQ==" spinCount="100000" sheet="1" objects="1" scenarios="1" formatCells="0" formatColumns="0" formatRows="0" selectLockedCells="1"/>
  <customSheetViews>
    <customSheetView guid="{13810DCC-AA08-45AA-A2EB-614B3F1533B3}">
      <selection sqref="A1:XFD1048576"/>
      <pageMargins left="0" right="0" top="0" bottom="0" header="0" footer="0"/>
    </customSheetView>
  </customSheetViews>
  <mergeCells count="15">
    <mergeCell ref="O14:O16"/>
    <mergeCell ref="I14:J14"/>
    <mergeCell ref="K14:L14"/>
    <mergeCell ref="M14:M16"/>
    <mergeCell ref="E15:F15"/>
    <mergeCell ref="G15:H15"/>
    <mergeCell ref="I15:J15"/>
    <mergeCell ref="K15:L15"/>
    <mergeCell ref="N14:N16"/>
    <mergeCell ref="A14:B16"/>
    <mergeCell ref="C14:C16"/>
    <mergeCell ref="E14:F14"/>
    <mergeCell ref="A17:B26"/>
    <mergeCell ref="G14:H14"/>
    <mergeCell ref="D14:D16"/>
  </mergeCells>
  <conditionalFormatting sqref="D17:O26">
    <cfRule type="expression" dxfId="33" priority="1">
      <formula>$D$11="no"</formula>
    </cfRule>
  </conditionalFormatting>
  <conditionalFormatting sqref="E17:O17">
    <cfRule type="expression" dxfId="32" priority="22">
      <formula>$D$17="no"</formula>
    </cfRule>
  </conditionalFormatting>
  <conditionalFormatting sqref="E18:O18">
    <cfRule type="expression" dxfId="31" priority="21">
      <formula>$D$18="no"</formula>
    </cfRule>
  </conditionalFormatting>
  <conditionalFormatting sqref="E19:O19">
    <cfRule type="expression" dxfId="30" priority="20">
      <formula>$D$19="no"</formula>
    </cfRule>
  </conditionalFormatting>
  <conditionalFormatting sqref="E20:O20">
    <cfRule type="expression" dxfId="29" priority="19">
      <formula>$D$20="no"</formula>
    </cfRule>
  </conditionalFormatting>
  <conditionalFormatting sqref="E21:O21">
    <cfRule type="expression" dxfId="28" priority="18">
      <formula>$D$21="no"</formula>
    </cfRule>
  </conditionalFormatting>
  <conditionalFormatting sqref="E22:O22">
    <cfRule type="expression" dxfId="27" priority="17">
      <formula>$D$22="no"</formula>
    </cfRule>
  </conditionalFormatting>
  <conditionalFormatting sqref="E23:O23">
    <cfRule type="expression" dxfId="26" priority="16">
      <formula>$D$23="no"</formula>
    </cfRule>
  </conditionalFormatting>
  <conditionalFormatting sqref="E24:O24">
    <cfRule type="expression" dxfId="25" priority="15">
      <formula>$D$24="no"</formula>
    </cfRule>
  </conditionalFormatting>
  <conditionalFormatting sqref="E25:O25">
    <cfRule type="expression" dxfId="24" priority="14">
      <formula>$D$25="no"</formula>
    </cfRule>
  </conditionalFormatting>
  <conditionalFormatting sqref="E26:O26">
    <cfRule type="expression" dxfId="23" priority="13">
      <formula>$D$26="no"</formula>
    </cfRule>
  </conditionalFormatting>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700-000000000000}">
          <x14:formula1>
            <xm:f>'Yes or No'!$A:$A</xm:f>
          </x14:formula1>
          <xm:sqref>D17:D26 D11</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4">
    <tabColor rgb="FF92D050"/>
  </sheetPr>
  <dimension ref="A1:O27"/>
  <sheetViews>
    <sheetView showGridLines="0" zoomScaleNormal="100" workbookViewId="0">
      <pane xSplit="3" ySplit="8" topLeftCell="D9" activePane="bottomRight" state="frozen"/>
      <selection pane="topRight"/>
      <selection pane="bottomLeft"/>
      <selection pane="bottomRight" activeCell="D27" sqref="D27"/>
    </sheetView>
  </sheetViews>
  <sheetFormatPr defaultColWidth="8.83984375" defaultRowHeight="14.4" x14ac:dyDescent="0.55000000000000004"/>
  <cols>
    <col min="1" max="1" width="15.41796875" style="43" customWidth="1"/>
    <col min="2" max="2" width="27.15625" style="43" customWidth="1"/>
    <col min="3" max="3" width="32.83984375" style="43" customWidth="1"/>
    <col min="4" max="4" width="24.26171875" style="218" customWidth="1"/>
    <col min="5" max="12" width="42.68359375" style="43" customWidth="1"/>
    <col min="13" max="15" width="51.15625" style="43" customWidth="1"/>
    <col min="16" max="16384" width="8.83984375" style="43"/>
  </cols>
  <sheetData>
    <row r="1" spans="1:15" ht="18.75" customHeight="1" x14ac:dyDescent="0.7">
      <c r="A1" s="42" t="str">
        <f>'Cover and Instructions'!A1</f>
        <v>Georgia Families MHPAEA Parity</v>
      </c>
      <c r="E1" s="44" t="s">
        <v>59</v>
      </c>
    </row>
    <row r="2" spans="1:15" ht="25.8" x14ac:dyDescent="0.95">
      <c r="A2" s="45" t="s">
        <v>1</v>
      </c>
    </row>
    <row r="3" spans="1:15" ht="20.399999999999999" x14ac:dyDescent="0.75">
      <c r="A3" s="47" t="s">
        <v>489</v>
      </c>
    </row>
    <row r="4" spans="1:15" x14ac:dyDescent="0.55000000000000004">
      <c r="D4" s="77"/>
    </row>
    <row r="5" spans="1:15" x14ac:dyDescent="0.55000000000000004">
      <c r="A5" s="49" t="s">
        <v>2</v>
      </c>
      <c r="B5" s="50" t="str">
        <f>'Cover and Instructions'!D4</f>
        <v>Amerigroup Community Care</v>
      </c>
      <c r="C5" s="50"/>
    </row>
    <row r="6" spans="1:15" x14ac:dyDescent="0.55000000000000004">
      <c r="A6" s="49" t="s">
        <v>264</v>
      </c>
      <c r="B6" s="50" t="str">
        <f>'Cover and Instructions'!D5</f>
        <v>Title XIX Children</v>
      </c>
      <c r="C6" s="50"/>
    </row>
    <row r="7" spans="1:15" x14ac:dyDescent="0.55000000000000004">
      <c r="A7" s="49" t="s">
        <v>594</v>
      </c>
      <c r="B7" s="49" t="s">
        <v>595</v>
      </c>
      <c r="D7" s="77"/>
    </row>
    <row r="8" spans="1:15" x14ac:dyDescent="0.55000000000000004">
      <c r="D8" s="77"/>
    </row>
    <row r="9" spans="1:15" ht="14.7" thickBot="1" x14ac:dyDescent="0.6">
      <c r="D9" s="77"/>
    </row>
    <row r="10" spans="1:15" x14ac:dyDescent="0.55000000000000004">
      <c r="A10" s="237" t="s">
        <v>265</v>
      </c>
      <c r="B10" s="238"/>
      <c r="C10" s="238"/>
      <c r="D10" s="239"/>
      <c r="E10" s="240"/>
    </row>
    <row r="11" spans="1:15" ht="14.7" thickBot="1" x14ac:dyDescent="0.6">
      <c r="A11" s="241" t="s">
        <v>266</v>
      </c>
      <c r="B11" s="242"/>
      <c r="C11" s="242"/>
      <c r="D11" s="243"/>
      <c r="E11" s="244"/>
    </row>
    <row r="12" spans="1:15" ht="14.7" thickBot="1" x14ac:dyDescent="0.6">
      <c r="A12" s="245" t="s">
        <v>596</v>
      </c>
      <c r="B12" s="242"/>
      <c r="C12" s="242"/>
      <c r="D12" s="246" t="s">
        <v>154</v>
      </c>
      <c r="E12" s="247" t="str">
        <f>IF(D12="no","Do not complete remainder of this worksheet.","")</f>
        <v/>
      </c>
    </row>
    <row r="13" spans="1:15" ht="14.7" thickBot="1" x14ac:dyDescent="0.6">
      <c r="A13" s="248"/>
      <c r="B13" s="249"/>
      <c r="C13" s="249"/>
      <c r="D13" s="250"/>
      <c r="E13" s="251"/>
    </row>
    <row r="14" spans="1:15" ht="14.7" thickBot="1" x14ac:dyDescent="0.6">
      <c r="D14" s="77"/>
    </row>
    <row r="15" spans="1:15" ht="42.75" customHeight="1" thickBot="1" x14ac:dyDescent="0.6">
      <c r="A15" s="486" t="s">
        <v>493</v>
      </c>
      <c r="B15" s="487"/>
      <c r="C15" s="494" t="s">
        <v>597</v>
      </c>
      <c r="D15" s="502" t="s">
        <v>495</v>
      </c>
      <c r="E15" s="500" t="s">
        <v>496</v>
      </c>
      <c r="F15" s="501"/>
      <c r="G15" s="500" t="s">
        <v>497</v>
      </c>
      <c r="H15" s="501"/>
      <c r="I15" s="500" t="s">
        <v>498</v>
      </c>
      <c r="J15" s="501"/>
      <c r="K15" s="500" t="s">
        <v>499</v>
      </c>
      <c r="L15" s="501"/>
      <c r="M15" s="497" t="s">
        <v>500</v>
      </c>
      <c r="N15" s="497" t="s">
        <v>501</v>
      </c>
      <c r="O15" s="497" t="s">
        <v>502</v>
      </c>
    </row>
    <row r="16" spans="1:15" ht="28.5" customHeight="1" x14ac:dyDescent="0.55000000000000004">
      <c r="A16" s="488"/>
      <c r="B16" s="489"/>
      <c r="C16" s="495"/>
      <c r="D16" s="503"/>
      <c r="E16" s="492" t="s">
        <v>503</v>
      </c>
      <c r="F16" s="493"/>
      <c r="G16" s="492" t="s">
        <v>503</v>
      </c>
      <c r="H16" s="493"/>
      <c r="I16" s="492" t="s">
        <v>503</v>
      </c>
      <c r="J16" s="493"/>
      <c r="K16" s="492" t="s">
        <v>503</v>
      </c>
      <c r="L16" s="493"/>
      <c r="M16" s="498"/>
      <c r="N16" s="498"/>
      <c r="O16" s="498"/>
    </row>
    <row r="17" spans="1:15" ht="28.5" customHeight="1" thickBot="1" x14ac:dyDescent="0.6">
      <c r="A17" s="490"/>
      <c r="B17" s="491"/>
      <c r="C17" s="496"/>
      <c r="D17" s="504"/>
      <c r="E17" s="220" t="s">
        <v>72</v>
      </c>
      <c r="F17" s="221" t="s">
        <v>504</v>
      </c>
      <c r="G17" s="220" t="s">
        <v>72</v>
      </c>
      <c r="H17" s="221" t="s">
        <v>504</v>
      </c>
      <c r="I17" s="220" t="s">
        <v>72</v>
      </c>
      <c r="J17" s="221" t="s">
        <v>504</v>
      </c>
      <c r="K17" s="220" t="s">
        <v>72</v>
      </c>
      <c r="L17" s="221" t="s">
        <v>504</v>
      </c>
      <c r="M17" s="499"/>
      <c r="N17" s="499"/>
      <c r="O17" s="499"/>
    </row>
    <row r="18" spans="1:15" ht="67.5" customHeight="1" thickBot="1" x14ac:dyDescent="0.6">
      <c r="A18" s="507" t="s">
        <v>598</v>
      </c>
      <c r="B18" s="508"/>
      <c r="C18" s="233" t="s">
        <v>584</v>
      </c>
      <c r="D18" s="234" t="s">
        <v>155</v>
      </c>
      <c r="E18" s="320"/>
      <c r="F18" s="321"/>
      <c r="G18" s="322"/>
      <c r="H18" s="323"/>
      <c r="I18" s="320"/>
      <c r="J18" s="321"/>
      <c r="K18" s="322"/>
      <c r="L18" s="323"/>
      <c r="M18" s="324"/>
      <c r="N18" s="325"/>
      <c r="O18" s="326"/>
    </row>
    <row r="19" spans="1:15" ht="67.5" customHeight="1" thickBot="1" x14ac:dyDescent="0.6">
      <c r="A19" s="509"/>
      <c r="B19" s="510"/>
      <c r="C19" s="224" t="s">
        <v>585</v>
      </c>
      <c r="D19" s="234" t="s">
        <v>155</v>
      </c>
      <c r="E19" s="314"/>
      <c r="F19" s="315"/>
      <c r="G19" s="316"/>
      <c r="H19" s="317"/>
      <c r="I19" s="314"/>
      <c r="J19" s="315"/>
      <c r="K19" s="316"/>
      <c r="L19" s="317"/>
      <c r="M19" s="318"/>
      <c r="N19" s="319"/>
      <c r="O19" s="318"/>
    </row>
    <row r="20" spans="1:15" ht="67.5" customHeight="1" thickBot="1" x14ac:dyDescent="0.6">
      <c r="A20" s="509"/>
      <c r="B20" s="510"/>
      <c r="C20" s="224" t="s">
        <v>586</v>
      </c>
      <c r="D20" s="234" t="s">
        <v>155</v>
      </c>
      <c r="E20" s="314"/>
      <c r="F20" s="315"/>
      <c r="G20" s="316"/>
      <c r="H20" s="317"/>
      <c r="I20" s="314"/>
      <c r="J20" s="315"/>
      <c r="K20" s="316"/>
      <c r="L20" s="317"/>
      <c r="M20" s="318"/>
      <c r="N20" s="319"/>
      <c r="O20" s="318"/>
    </row>
    <row r="21" spans="1:15" ht="67.5" customHeight="1" thickBot="1" x14ac:dyDescent="0.6">
      <c r="A21" s="509"/>
      <c r="B21" s="510"/>
      <c r="C21" s="224" t="s">
        <v>587</v>
      </c>
      <c r="D21" s="234" t="s">
        <v>155</v>
      </c>
      <c r="E21" s="314"/>
      <c r="F21" s="315"/>
      <c r="G21" s="316"/>
      <c r="H21" s="317"/>
      <c r="I21" s="314"/>
      <c r="J21" s="315"/>
      <c r="K21" s="316"/>
      <c r="L21" s="317"/>
      <c r="M21" s="318"/>
      <c r="N21" s="319"/>
      <c r="O21" s="318"/>
    </row>
    <row r="22" spans="1:15" ht="67.5" customHeight="1" thickBot="1" x14ac:dyDescent="0.6">
      <c r="A22" s="509"/>
      <c r="B22" s="510"/>
      <c r="C22" s="224" t="s">
        <v>588</v>
      </c>
      <c r="D22" s="234" t="s">
        <v>155</v>
      </c>
      <c r="E22" s="314"/>
      <c r="F22" s="315"/>
      <c r="G22" s="316"/>
      <c r="H22" s="317"/>
      <c r="I22" s="314"/>
      <c r="J22" s="315"/>
      <c r="K22" s="316"/>
      <c r="L22" s="317"/>
      <c r="M22" s="318"/>
      <c r="N22" s="319"/>
      <c r="O22" s="318"/>
    </row>
    <row r="23" spans="1:15" ht="67.5" customHeight="1" thickBot="1" x14ac:dyDescent="0.6">
      <c r="A23" s="509"/>
      <c r="B23" s="510"/>
      <c r="C23" s="224" t="s">
        <v>589</v>
      </c>
      <c r="D23" s="234" t="s">
        <v>155</v>
      </c>
      <c r="E23" s="314"/>
      <c r="F23" s="315"/>
      <c r="G23" s="316"/>
      <c r="H23" s="317"/>
      <c r="I23" s="314"/>
      <c r="J23" s="315"/>
      <c r="K23" s="316"/>
      <c r="L23" s="317"/>
      <c r="M23" s="318"/>
      <c r="N23" s="319"/>
      <c r="O23" s="318"/>
    </row>
    <row r="24" spans="1:15" ht="67.5" customHeight="1" thickBot="1" x14ac:dyDescent="0.6">
      <c r="A24" s="509"/>
      <c r="B24" s="510"/>
      <c r="C24" s="224" t="s">
        <v>590</v>
      </c>
      <c r="D24" s="234" t="s">
        <v>155</v>
      </c>
      <c r="E24" s="314"/>
      <c r="F24" s="315"/>
      <c r="G24" s="316"/>
      <c r="H24" s="317"/>
      <c r="I24" s="314"/>
      <c r="J24" s="315"/>
      <c r="K24" s="316"/>
      <c r="L24" s="317"/>
      <c r="M24" s="318"/>
      <c r="N24" s="319"/>
      <c r="O24" s="318"/>
    </row>
    <row r="25" spans="1:15" ht="67.5" customHeight="1" thickBot="1" x14ac:dyDescent="0.6">
      <c r="A25" s="509"/>
      <c r="B25" s="510"/>
      <c r="C25" s="224" t="s">
        <v>591</v>
      </c>
      <c r="D25" s="234" t="s">
        <v>155</v>
      </c>
      <c r="E25" s="314"/>
      <c r="F25" s="315"/>
      <c r="G25" s="316"/>
      <c r="H25" s="317"/>
      <c r="I25" s="314"/>
      <c r="J25" s="315"/>
      <c r="K25" s="316"/>
      <c r="L25" s="317"/>
      <c r="M25" s="318"/>
      <c r="N25" s="319"/>
      <c r="O25" s="318"/>
    </row>
    <row r="26" spans="1:15" ht="67.5" customHeight="1" thickBot="1" x14ac:dyDescent="0.6">
      <c r="A26" s="509"/>
      <c r="B26" s="510"/>
      <c r="C26" s="224" t="s">
        <v>592</v>
      </c>
      <c r="D26" s="234" t="s">
        <v>155</v>
      </c>
      <c r="E26" s="314"/>
      <c r="F26" s="315"/>
      <c r="G26" s="316"/>
      <c r="H26" s="317"/>
      <c r="I26" s="314"/>
      <c r="J26" s="315"/>
      <c r="K26" s="316"/>
      <c r="L26" s="317"/>
      <c r="M26" s="318"/>
      <c r="N26" s="319"/>
      <c r="O26" s="318"/>
    </row>
    <row r="27" spans="1:15" ht="67.5" customHeight="1" thickBot="1" x14ac:dyDescent="0.6">
      <c r="A27" s="511"/>
      <c r="B27" s="512"/>
      <c r="C27" s="226" t="s">
        <v>593</v>
      </c>
      <c r="D27" s="234" t="s">
        <v>155</v>
      </c>
      <c r="E27" s="327"/>
      <c r="F27" s="328"/>
      <c r="G27" s="329"/>
      <c r="H27" s="330"/>
      <c r="I27" s="327"/>
      <c r="J27" s="328"/>
      <c r="K27" s="329"/>
      <c r="L27" s="330"/>
      <c r="M27" s="331"/>
      <c r="N27" s="332"/>
      <c r="O27" s="331"/>
    </row>
  </sheetData>
  <sheetProtection algorithmName="SHA-512" hashValue="c4fJp71JtOcQxZpAOul1dhv8RB6RVeaHcDDpKEBSGnuJTpRPe5b1jN/vTRk7MOqh7r2n8RUtJDJnS3arncVcaw==" saltValue="dIwV8YhEOPJ0Gd9A7MAhVg==" spinCount="100000" sheet="1" objects="1" scenarios="1" formatCells="0" formatColumns="0" formatRows="0" selectLockedCells="1"/>
  <customSheetViews>
    <customSheetView guid="{13810DCC-AA08-45AA-A2EB-614B3F1533B3}">
      <selection sqref="A1:XFD1048576"/>
      <pageMargins left="0" right="0" top="0" bottom="0" header="0" footer="0"/>
    </customSheetView>
  </customSheetViews>
  <mergeCells count="15">
    <mergeCell ref="O15:O17"/>
    <mergeCell ref="I15:J15"/>
    <mergeCell ref="K15:L15"/>
    <mergeCell ref="M15:M17"/>
    <mergeCell ref="E16:F16"/>
    <mergeCell ref="G16:H16"/>
    <mergeCell ref="I16:J16"/>
    <mergeCell ref="K16:L16"/>
    <mergeCell ref="N15:N17"/>
    <mergeCell ref="A15:B17"/>
    <mergeCell ref="C15:C17"/>
    <mergeCell ref="E15:F15"/>
    <mergeCell ref="A18:B27"/>
    <mergeCell ref="G15:H15"/>
    <mergeCell ref="D15:D17"/>
  </mergeCells>
  <conditionalFormatting sqref="D18:O27">
    <cfRule type="expression" dxfId="22" priority="1">
      <formula>$D$12="no"</formula>
    </cfRule>
  </conditionalFormatting>
  <conditionalFormatting sqref="E18:O18">
    <cfRule type="expression" dxfId="21" priority="21">
      <formula>$D$18="no"</formula>
    </cfRule>
  </conditionalFormatting>
  <conditionalFormatting sqref="E19:O19">
    <cfRule type="expression" dxfId="20" priority="20">
      <formula>$D$19="no"</formula>
    </cfRule>
  </conditionalFormatting>
  <conditionalFormatting sqref="E20:O20">
    <cfRule type="expression" dxfId="19" priority="19">
      <formula>$D$20="no"</formula>
    </cfRule>
  </conditionalFormatting>
  <conditionalFormatting sqref="E21:O21">
    <cfRule type="expression" dxfId="18" priority="18">
      <formula>$D$21="no"</formula>
    </cfRule>
  </conditionalFormatting>
  <conditionalFormatting sqref="E22:O22">
    <cfRule type="expression" dxfId="17" priority="17">
      <formula>$D$22="no"</formula>
    </cfRule>
  </conditionalFormatting>
  <conditionalFormatting sqref="E23:O23">
    <cfRule type="expression" dxfId="16" priority="16">
      <formula>$D$23="no"</formula>
    </cfRule>
  </conditionalFormatting>
  <conditionalFormatting sqref="E24:O24">
    <cfRule type="expression" dxfId="15" priority="15">
      <formula>$D$24="no"</formula>
    </cfRule>
  </conditionalFormatting>
  <conditionalFormatting sqref="E25:O25">
    <cfRule type="expression" dxfId="14" priority="14">
      <formula>$D$25="no"</formula>
    </cfRule>
  </conditionalFormatting>
  <conditionalFormatting sqref="E26:O26">
    <cfRule type="expression" dxfId="13" priority="13">
      <formula>$D$26="no"</formula>
    </cfRule>
  </conditionalFormatting>
  <conditionalFormatting sqref="E27:O27">
    <cfRule type="expression" dxfId="12" priority="12">
      <formula>$D$27="no"</formula>
    </cfRule>
  </conditionalFormatting>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800-000000000000}">
          <x14:formula1>
            <xm:f>'Yes or No'!$A:$A</xm:f>
          </x14:formula1>
          <xm:sqref>D18:D27 D12</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5">
    <tabColor rgb="FF92D050"/>
  </sheetPr>
  <dimension ref="A1:I22"/>
  <sheetViews>
    <sheetView showGridLines="0" zoomScale="80" zoomScaleNormal="80" workbookViewId="0">
      <pane xSplit="3" ySplit="11" topLeftCell="D12" activePane="bottomRight" state="frozen"/>
      <selection pane="topRight"/>
      <selection pane="bottomLeft"/>
      <selection pane="bottomRight" activeCell="E12" sqref="E12"/>
    </sheetView>
  </sheetViews>
  <sheetFormatPr defaultColWidth="8.83984375" defaultRowHeight="14.4" x14ac:dyDescent="0.55000000000000004"/>
  <cols>
    <col min="1" max="1" width="18.83984375" style="43" customWidth="1"/>
    <col min="2" max="2" width="25.68359375" style="43" customWidth="1"/>
    <col min="3" max="3" width="24.41796875" style="43" customWidth="1"/>
    <col min="4" max="4" width="28.83984375" style="218" customWidth="1"/>
    <col min="5" max="6" width="85" style="43" customWidth="1"/>
    <col min="7" max="8" width="51.15625" style="43" customWidth="1"/>
    <col min="9" max="9" width="48.68359375" style="43" customWidth="1"/>
    <col min="10" max="16384" width="8.83984375" style="43"/>
  </cols>
  <sheetData>
    <row r="1" spans="1:9" ht="18.75" customHeight="1" x14ac:dyDescent="0.7">
      <c r="A1" s="42" t="str">
        <f>'Cover and Instructions'!A1</f>
        <v>Georgia Families MHPAEA Parity</v>
      </c>
      <c r="E1" s="44" t="s">
        <v>59</v>
      </c>
    </row>
    <row r="2" spans="1:9" ht="25.8" x14ac:dyDescent="0.95">
      <c r="A2" s="45" t="s">
        <v>1</v>
      </c>
    </row>
    <row r="3" spans="1:9" ht="20.399999999999999" x14ac:dyDescent="0.75">
      <c r="A3" s="47" t="s">
        <v>489</v>
      </c>
    </row>
    <row r="4" spans="1:9" x14ac:dyDescent="0.55000000000000004">
      <c r="D4" s="77"/>
    </row>
    <row r="5" spans="1:9" x14ac:dyDescent="0.55000000000000004">
      <c r="A5" s="49" t="s">
        <v>2</v>
      </c>
      <c r="B5" s="50" t="str">
        <f>'Cover and Instructions'!D4</f>
        <v>Amerigroup Community Care</v>
      </c>
      <c r="C5" s="50"/>
    </row>
    <row r="6" spans="1:9" x14ac:dyDescent="0.55000000000000004">
      <c r="A6" s="49" t="s">
        <v>264</v>
      </c>
      <c r="B6" s="50" t="str">
        <f>'Cover and Instructions'!D5</f>
        <v>Title XIX Children</v>
      </c>
      <c r="C6" s="50"/>
    </row>
    <row r="7" spans="1:9" x14ac:dyDescent="0.55000000000000004">
      <c r="A7" s="49" t="s">
        <v>599</v>
      </c>
      <c r="B7" s="49" t="s">
        <v>600</v>
      </c>
      <c r="D7" s="77"/>
    </row>
    <row r="8" spans="1:9" ht="14.7" thickBot="1" x14ac:dyDescent="0.6">
      <c r="D8" s="77"/>
    </row>
    <row r="9" spans="1:9" ht="48" customHeight="1" thickBot="1" x14ac:dyDescent="0.6">
      <c r="A9" s="486" t="s">
        <v>493</v>
      </c>
      <c r="B9" s="487"/>
      <c r="C9" s="494" t="s">
        <v>601</v>
      </c>
      <c r="D9" s="502" t="s">
        <v>495</v>
      </c>
      <c r="E9" s="500" t="s">
        <v>499</v>
      </c>
      <c r="F9" s="501"/>
      <c r="G9" s="497" t="s">
        <v>500</v>
      </c>
      <c r="H9" s="497" t="s">
        <v>501</v>
      </c>
      <c r="I9" s="497" t="s">
        <v>561</v>
      </c>
    </row>
    <row r="10" spans="1:9" ht="30" customHeight="1" x14ac:dyDescent="0.55000000000000004">
      <c r="A10" s="488"/>
      <c r="B10" s="489"/>
      <c r="C10" s="495"/>
      <c r="D10" s="503"/>
      <c r="E10" s="492" t="s">
        <v>503</v>
      </c>
      <c r="F10" s="493"/>
      <c r="G10" s="498"/>
      <c r="H10" s="498"/>
      <c r="I10" s="498"/>
    </row>
    <row r="11" spans="1:9" ht="39" customHeight="1" thickBot="1" x14ac:dyDescent="0.6">
      <c r="A11" s="490"/>
      <c r="B11" s="491"/>
      <c r="C11" s="496"/>
      <c r="D11" s="504"/>
      <c r="E11" s="220" t="s">
        <v>72</v>
      </c>
      <c r="F11" s="221" t="s">
        <v>504</v>
      </c>
      <c r="G11" s="499"/>
      <c r="H11" s="499"/>
      <c r="I11" s="499"/>
    </row>
    <row r="12" spans="1:9" ht="237.75" customHeight="1" x14ac:dyDescent="0.55000000000000004">
      <c r="A12" s="480" t="s">
        <v>602</v>
      </c>
      <c r="B12" s="481"/>
      <c r="C12" s="233" t="s">
        <v>603</v>
      </c>
      <c r="D12" s="223" t="s">
        <v>154</v>
      </c>
      <c r="E12" s="338" t="s">
        <v>604</v>
      </c>
      <c r="F12" s="339" t="s">
        <v>511</v>
      </c>
      <c r="G12" s="367" t="s">
        <v>605</v>
      </c>
      <c r="H12" s="368" t="s">
        <v>513</v>
      </c>
      <c r="I12" s="340" t="s">
        <v>509</v>
      </c>
    </row>
    <row r="13" spans="1:9" ht="237.75" customHeight="1" x14ac:dyDescent="0.55000000000000004">
      <c r="A13" s="482"/>
      <c r="B13" s="483"/>
      <c r="C13" s="222" t="s">
        <v>606</v>
      </c>
      <c r="D13" s="231" t="s">
        <v>154</v>
      </c>
      <c r="E13" s="311" t="s">
        <v>607</v>
      </c>
      <c r="F13" s="312" t="s">
        <v>607</v>
      </c>
      <c r="G13" s="313" t="s">
        <v>608</v>
      </c>
      <c r="H13" s="308" t="s">
        <v>513</v>
      </c>
      <c r="I13" s="313" t="s">
        <v>509</v>
      </c>
    </row>
    <row r="14" spans="1:9" ht="237.75" customHeight="1" x14ac:dyDescent="0.55000000000000004">
      <c r="A14" s="482"/>
      <c r="B14" s="483"/>
      <c r="C14" s="224" t="s">
        <v>609</v>
      </c>
      <c r="D14" s="231" t="s">
        <v>154</v>
      </c>
      <c r="E14" s="311" t="s">
        <v>610</v>
      </c>
      <c r="F14" s="312" t="s">
        <v>610</v>
      </c>
      <c r="G14" s="313" t="s">
        <v>611</v>
      </c>
      <c r="H14" s="308" t="s">
        <v>513</v>
      </c>
      <c r="I14" s="313" t="s">
        <v>509</v>
      </c>
    </row>
    <row r="15" spans="1:9" ht="237.75" customHeight="1" x14ac:dyDescent="0.55000000000000004">
      <c r="A15" s="482"/>
      <c r="B15" s="483"/>
      <c r="C15" s="224" t="s">
        <v>612</v>
      </c>
      <c r="D15" s="231" t="s">
        <v>154</v>
      </c>
      <c r="E15" s="311" t="s">
        <v>613</v>
      </c>
      <c r="F15" s="312" t="s">
        <v>511</v>
      </c>
      <c r="G15" s="313" t="s">
        <v>614</v>
      </c>
      <c r="H15" s="308" t="s">
        <v>513</v>
      </c>
      <c r="I15" s="313" t="s">
        <v>509</v>
      </c>
    </row>
    <row r="16" spans="1:9" ht="237.75" customHeight="1" x14ac:dyDescent="0.55000000000000004">
      <c r="A16" s="482"/>
      <c r="B16" s="483"/>
      <c r="C16" s="224" t="s">
        <v>615</v>
      </c>
      <c r="D16" s="231" t="s">
        <v>154</v>
      </c>
      <c r="E16" s="311" t="s">
        <v>616</v>
      </c>
      <c r="F16" s="312" t="s">
        <v>511</v>
      </c>
      <c r="G16" s="313" t="s">
        <v>605</v>
      </c>
      <c r="H16" s="308" t="s">
        <v>513</v>
      </c>
      <c r="I16" s="313" t="s">
        <v>509</v>
      </c>
    </row>
    <row r="17" spans="1:9" ht="237.75" customHeight="1" thickBot="1" x14ac:dyDescent="0.6">
      <c r="A17" s="484"/>
      <c r="B17" s="485"/>
      <c r="C17" s="226" t="s">
        <v>617</v>
      </c>
      <c r="D17" s="232" t="s">
        <v>154</v>
      </c>
      <c r="E17" s="333" t="s">
        <v>531</v>
      </c>
      <c r="F17" s="334" t="s">
        <v>511</v>
      </c>
      <c r="G17" s="335" t="s">
        <v>618</v>
      </c>
      <c r="H17" s="342" t="s">
        <v>513</v>
      </c>
      <c r="I17" s="335" t="s">
        <v>509</v>
      </c>
    </row>
    <row r="18" spans="1:9" x14ac:dyDescent="0.55000000000000004">
      <c r="D18" s="43"/>
    </row>
    <row r="19" spans="1:9" x14ac:dyDescent="0.55000000000000004">
      <c r="D19" s="43"/>
    </row>
    <row r="20" spans="1:9" x14ac:dyDescent="0.55000000000000004">
      <c r="D20" s="43"/>
    </row>
    <row r="21" spans="1:9" x14ac:dyDescent="0.55000000000000004">
      <c r="D21" s="43"/>
    </row>
    <row r="22" spans="1:9" x14ac:dyDescent="0.55000000000000004">
      <c r="D22" s="43"/>
    </row>
  </sheetData>
  <sheetProtection algorithmName="SHA-512" hashValue="Gp8O1Qyf6PI9VVIhblvZX2P12hcQIoQAUtUmmf7Sb5H8gdWY+6uZ4WXLQzQv3/O7WPRjr2WhwH/SURKCtiGRxQ==" saltValue="BX2N10/gp2GTyJvWnol/6Q==" spinCount="100000" sheet="1" objects="1" scenarios="1" formatCells="0" formatColumns="0" formatRows="0" selectLockedCells="1"/>
  <customSheetViews>
    <customSheetView guid="{13810DCC-AA08-45AA-A2EB-614B3F1533B3}">
      <selection sqref="A1:XFD1048576"/>
      <pageMargins left="0" right="0" top="0" bottom="0" header="0" footer="0"/>
    </customSheetView>
  </customSheetViews>
  <mergeCells count="9">
    <mergeCell ref="I9:I11"/>
    <mergeCell ref="A9:B11"/>
    <mergeCell ref="C9:C11"/>
    <mergeCell ref="A12:B17"/>
    <mergeCell ref="D9:D11"/>
    <mergeCell ref="E9:F9"/>
    <mergeCell ref="G9:G11"/>
    <mergeCell ref="E10:F10"/>
    <mergeCell ref="H9:H11"/>
  </mergeCells>
  <conditionalFormatting sqref="E12:I12">
    <cfRule type="expression" dxfId="11" priority="3">
      <formula>$D$12="no"</formula>
    </cfRule>
  </conditionalFormatting>
  <conditionalFormatting sqref="E13:I13">
    <cfRule type="expression" dxfId="10" priority="1">
      <formula>$D$13="no"</formula>
    </cfRule>
  </conditionalFormatting>
  <conditionalFormatting sqref="E14:I14">
    <cfRule type="expression" dxfId="9" priority="2">
      <formula>$D$14="no"</formula>
    </cfRule>
  </conditionalFormatting>
  <conditionalFormatting sqref="E15:I15">
    <cfRule type="expression" dxfId="8" priority="6">
      <formula>$D$15="no"</formula>
    </cfRule>
  </conditionalFormatting>
  <conditionalFormatting sqref="E16:I16">
    <cfRule type="expression" dxfId="7" priority="5">
      <formula>$D$16="no"</formula>
    </cfRule>
  </conditionalFormatting>
  <conditionalFormatting sqref="E17:I17">
    <cfRule type="expression" dxfId="6" priority="4">
      <formula>$D$17="no"</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900-000000000000}">
          <x14:formula1>
            <xm:f>'Yes or No'!$A:$A</xm:f>
          </x14:formula1>
          <xm:sqref>D12:D17</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6">
    <tabColor rgb="FF92D050"/>
  </sheetPr>
  <dimension ref="A1:P21"/>
  <sheetViews>
    <sheetView showGridLines="0" zoomScale="80" zoomScaleNormal="80" workbookViewId="0">
      <pane xSplit="3" ySplit="11" topLeftCell="D12" activePane="bottomRight" state="frozen"/>
      <selection pane="topRight"/>
      <selection pane="bottomLeft"/>
      <selection pane="bottomRight" activeCell="M14" sqref="M14"/>
    </sheetView>
  </sheetViews>
  <sheetFormatPr defaultColWidth="8.83984375" defaultRowHeight="14.4" x14ac:dyDescent="0.55000000000000004"/>
  <cols>
    <col min="1" max="1" width="15.578125" style="43" customWidth="1"/>
    <col min="2" max="2" width="25.68359375" style="43" customWidth="1"/>
    <col min="3" max="3" width="22.68359375" style="43" customWidth="1"/>
    <col min="4" max="4" width="24.15625" style="218" customWidth="1"/>
    <col min="5" max="12" width="47.15625" style="43" customWidth="1"/>
    <col min="13" max="15" width="51.15625" style="43" customWidth="1"/>
    <col min="16" max="16" width="38.68359375" style="43" customWidth="1"/>
    <col min="17" max="16384" width="8.83984375" style="43"/>
  </cols>
  <sheetData>
    <row r="1" spans="1:16" ht="18.75" customHeight="1" x14ac:dyDescent="0.7">
      <c r="A1" s="42" t="str">
        <f>'Cover and Instructions'!A1</f>
        <v>Georgia Families MHPAEA Parity</v>
      </c>
      <c r="E1" s="44" t="s">
        <v>59</v>
      </c>
    </row>
    <row r="2" spans="1:16" ht="25.8" x14ac:dyDescent="0.95">
      <c r="A2" s="45" t="s">
        <v>1</v>
      </c>
    </row>
    <row r="3" spans="1:16" ht="20.399999999999999" x14ac:dyDescent="0.75">
      <c r="A3" s="47" t="s">
        <v>489</v>
      </c>
    </row>
    <row r="4" spans="1:16" x14ac:dyDescent="0.55000000000000004">
      <c r="D4" s="77"/>
    </row>
    <row r="5" spans="1:16" x14ac:dyDescent="0.55000000000000004">
      <c r="A5" s="49" t="s">
        <v>2</v>
      </c>
      <c r="B5" s="50" t="str">
        <f>'Cover and Instructions'!D4</f>
        <v>Amerigroup Community Care</v>
      </c>
      <c r="C5" s="50"/>
    </row>
    <row r="6" spans="1:16" x14ac:dyDescent="0.55000000000000004">
      <c r="A6" s="49" t="s">
        <v>264</v>
      </c>
      <c r="B6" s="50" t="str">
        <f>'Cover and Instructions'!D5</f>
        <v>Title XIX Children</v>
      </c>
      <c r="C6" s="50"/>
    </row>
    <row r="7" spans="1:16" x14ac:dyDescent="0.55000000000000004">
      <c r="A7" s="49" t="s">
        <v>619</v>
      </c>
      <c r="B7" s="49" t="s">
        <v>620</v>
      </c>
      <c r="D7" s="77"/>
    </row>
    <row r="8" spans="1:16" ht="14.7" thickBot="1" x14ac:dyDescent="0.6">
      <c r="D8" s="77"/>
      <c r="E8" s="219"/>
    </row>
    <row r="9" spans="1:16" ht="39" customHeight="1" thickBot="1" x14ac:dyDescent="0.6">
      <c r="A9" s="486" t="s">
        <v>493</v>
      </c>
      <c r="B9" s="487"/>
      <c r="C9" s="494" t="s">
        <v>621</v>
      </c>
      <c r="D9" s="502" t="s">
        <v>495</v>
      </c>
      <c r="E9" s="500" t="s">
        <v>496</v>
      </c>
      <c r="F9" s="501"/>
      <c r="G9" s="500" t="s">
        <v>497</v>
      </c>
      <c r="H9" s="501"/>
      <c r="I9" s="500" t="s">
        <v>498</v>
      </c>
      <c r="J9" s="501"/>
      <c r="K9" s="500" t="s">
        <v>499</v>
      </c>
      <c r="L9" s="501"/>
      <c r="M9" s="497" t="s">
        <v>500</v>
      </c>
      <c r="N9" s="497" t="s">
        <v>501</v>
      </c>
      <c r="O9" s="497" t="s">
        <v>502</v>
      </c>
      <c r="P9" s="513"/>
    </row>
    <row r="10" spans="1:16" ht="26.25" customHeight="1" x14ac:dyDescent="0.55000000000000004">
      <c r="A10" s="488"/>
      <c r="B10" s="489"/>
      <c r="C10" s="495"/>
      <c r="D10" s="503"/>
      <c r="E10" s="492" t="s">
        <v>503</v>
      </c>
      <c r="F10" s="493"/>
      <c r="G10" s="492" t="s">
        <v>503</v>
      </c>
      <c r="H10" s="493"/>
      <c r="I10" s="492" t="s">
        <v>503</v>
      </c>
      <c r="J10" s="493"/>
      <c r="K10" s="492" t="s">
        <v>503</v>
      </c>
      <c r="L10" s="493"/>
      <c r="M10" s="498"/>
      <c r="N10" s="498"/>
      <c r="O10" s="498"/>
      <c r="P10" s="513"/>
    </row>
    <row r="11" spans="1:16" ht="26.25" customHeight="1" thickBot="1" x14ac:dyDescent="0.6">
      <c r="A11" s="490"/>
      <c r="B11" s="491"/>
      <c r="C11" s="496"/>
      <c r="D11" s="504"/>
      <c r="E11" s="220" t="s">
        <v>72</v>
      </c>
      <c r="F11" s="221" t="s">
        <v>504</v>
      </c>
      <c r="G11" s="220" t="s">
        <v>72</v>
      </c>
      <c r="H11" s="221" t="s">
        <v>504</v>
      </c>
      <c r="I11" s="220" t="s">
        <v>72</v>
      </c>
      <c r="J11" s="221" t="s">
        <v>504</v>
      </c>
      <c r="K11" s="220" t="s">
        <v>72</v>
      </c>
      <c r="L11" s="221" t="s">
        <v>504</v>
      </c>
      <c r="M11" s="499"/>
      <c r="N11" s="499"/>
      <c r="O11" s="499"/>
      <c r="P11" s="513"/>
    </row>
    <row r="12" spans="1:16" ht="140.25" customHeight="1" x14ac:dyDescent="0.55000000000000004">
      <c r="A12" s="507" t="s">
        <v>622</v>
      </c>
      <c r="B12" s="508"/>
      <c r="C12" s="233" t="s">
        <v>623</v>
      </c>
      <c r="D12" s="223" t="s">
        <v>155</v>
      </c>
      <c r="E12" s="336"/>
      <c r="F12" s="337"/>
      <c r="G12" s="338"/>
      <c r="H12" s="339"/>
      <c r="I12" s="336"/>
      <c r="J12" s="337"/>
      <c r="K12" s="338"/>
      <c r="L12" s="339"/>
      <c r="M12" s="340"/>
      <c r="N12" s="341"/>
      <c r="O12" s="340"/>
    </row>
    <row r="13" spans="1:16" ht="140.25" customHeight="1" x14ac:dyDescent="0.55000000000000004">
      <c r="A13" s="509"/>
      <c r="B13" s="510"/>
      <c r="C13" s="224" t="s">
        <v>624</v>
      </c>
      <c r="D13" s="231" t="s">
        <v>154</v>
      </c>
      <c r="E13" s="306" t="s">
        <v>625</v>
      </c>
      <c r="F13" s="307" t="s">
        <v>626</v>
      </c>
      <c r="G13" s="311" t="s">
        <v>625</v>
      </c>
      <c r="H13" s="312" t="s">
        <v>626</v>
      </c>
      <c r="I13" s="306" t="s">
        <v>625</v>
      </c>
      <c r="J13" s="307" t="s">
        <v>626</v>
      </c>
      <c r="K13" s="311" t="s">
        <v>625</v>
      </c>
      <c r="L13" s="312" t="s">
        <v>626</v>
      </c>
      <c r="M13" s="313" t="s">
        <v>627</v>
      </c>
      <c r="N13" s="308" t="s">
        <v>513</v>
      </c>
      <c r="O13" s="313" t="s">
        <v>509</v>
      </c>
    </row>
    <row r="14" spans="1:16" ht="140.25" customHeight="1" x14ac:dyDescent="0.55000000000000004">
      <c r="A14" s="509"/>
      <c r="B14" s="510"/>
      <c r="C14" s="224" t="s">
        <v>628</v>
      </c>
      <c r="D14" s="231" t="s">
        <v>155</v>
      </c>
      <c r="E14" s="306"/>
      <c r="F14" s="307"/>
      <c r="G14" s="311"/>
      <c r="H14" s="312"/>
      <c r="I14" s="306"/>
      <c r="J14" s="307"/>
      <c r="K14" s="311"/>
      <c r="L14" s="312"/>
      <c r="M14" s="313"/>
      <c r="N14" s="308"/>
      <c r="O14" s="313"/>
    </row>
    <row r="15" spans="1:16" ht="140.25" customHeight="1" x14ac:dyDescent="0.55000000000000004">
      <c r="A15" s="509"/>
      <c r="B15" s="510"/>
      <c r="C15" s="224" t="s">
        <v>629</v>
      </c>
      <c r="D15" s="231" t="s">
        <v>154</v>
      </c>
      <c r="E15" s="306" t="s">
        <v>625</v>
      </c>
      <c r="F15" s="307" t="s">
        <v>625</v>
      </c>
      <c r="G15" s="311" t="s">
        <v>625</v>
      </c>
      <c r="H15" s="312" t="s">
        <v>625</v>
      </c>
      <c r="I15" s="306" t="s">
        <v>625</v>
      </c>
      <c r="J15" s="307" t="s">
        <v>625</v>
      </c>
      <c r="K15" s="311" t="s">
        <v>625</v>
      </c>
      <c r="L15" s="312" t="s">
        <v>625</v>
      </c>
      <c r="M15" s="313" t="s">
        <v>627</v>
      </c>
      <c r="N15" s="308" t="s">
        <v>513</v>
      </c>
      <c r="O15" s="313" t="s">
        <v>509</v>
      </c>
    </row>
    <row r="16" spans="1:16" ht="140.25" customHeight="1" x14ac:dyDescent="0.55000000000000004">
      <c r="A16" s="509"/>
      <c r="B16" s="510"/>
      <c r="C16" s="224" t="s">
        <v>630</v>
      </c>
      <c r="D16" s="231" t="s">
        <v>155</v>
      </c>
      <c r="E16" s="306"/>
      <c r="F16" s="307"/>
      <c r="G16" s="311"/>
      <c r="H16" s="312"/>
      <c r="I16" s="306"/>
      <c r="J16" s="307"/>
      <c r="K16" s="311"/>
      <c r="L16" s="312"/>
      <c r="M16" s="313"/>
      <c r="N16" s="308"/>
      <c r="O16" s="313"/>
    </row>
    <row r="17" spans="1:15" ht="140.25" customHeight="1" thickBot="1" x14ac:dyDescent="0.6">
      <c r="A17" s="511"/>
      <c r="B17" s="512"/>
      <c r="C17" s="226" t="s">
        <v>631</v>
      </c>
      <c r="D17" s="232" t="s">
        <v>155</v>
      </c>
      <c r="E17" s="309"/>
      <c r="F17" s="310"/>
      <c r="G17" s="333"/>
      <c r="H17" s="334"/>
      <c r="I17" s="309"/>
      <c r="J17" s="310"/>
      <c r="K17" s="333"/>
      <c r="L17" s="334"/>
      <c r="M17" s="335"/>
      <c r="N17" s="342"/>
      <c r="O17" s="335"/>
    </row>
    <row r="18" spans="1:15" x14ac:dyDescent="0.55000000000000004">
      <c r="D18" s="43"/>
    </row>
    <row r="19" spans="1:15" x14ac:dyDescent="0.55000000000000004">
      <c r="D19" s="43"/>
    </row>
    <row r="20" spans="1:15" x14ac:dyDescent="0.55000000000000004">
      <c r="D20" s="43"/>
    </row>
    <row r="21" spans="1:15" x14ac:dyDescent="0.55000000000000004">
      <c r="D21" s="43"/>
    </row>
  </sheetData>
  <sheetProtection algorithmName="SHA-512" hashValue="3Up1qqMcgsrzLq07bzJVtQhzr4K3U7tunDQ7/u1QOA3tVq1sr/ym+4BLn/B0Ux1SAp45UAtAROhPGvG30CQvow==" saltValue="EirXnh5kd2gxHc8D5R7swg==" spinCount="100000" sheet="1" objects="1" scenarios="1" formatCells="0" formatColumns="0" formatRows="0" selectLockedCells="1"/>
  <customSheetViews>
    <customSheetView guid="{13810DCC-AA08-45AA-A2EB-614B3F1533B3}">
      <pageMargins left="0" right="0" top="0" bottom="0" header="0" footer="0"/>
    </customSheetView>
  </customSheetViews>
  <mergeCells count="16">
    <mergeCell ref="A12:B17"/>
    <mergeCell ref="G9:H9"/>
    <mergeCell ref="D9:D11"/>
    <mergeCell ref="I9:J9"/>
    <mergeCell ref="K9:L9"/>
    <mergeCell ref="E10:F10"/>
    <mergeCell ref="G10:H10"/>
    <mergeCell ref="I10:J10"/>
    <mergeCell ref="K10:L10"/>
    <mergeCell ref="P9:P11"/>
    <mergeCell ref="O9:O11"/>
    <mergeCell ref="A9:B11"/>
    <mergeCell ref="C9:C11"/>
    <mergeCell ref="E9:F9"/>
    <mergeCell ref="M9:M11"/>
    <mergeCell ref="N9:N11"/>
  </mergeCells>
  <conditionalFormatting sqref="E12:O12">
    <cfRule type="expression" dxfId="5" priority="2">
      <formula>$D$12="no"</formula>
    </cfRule>
  </conditionalFormatting>
  <conditionalFormatting sqref="E13:O13">
    <cfRule type="expression" dxfId="4" priority="6">
      <formula>$D$13="no"</formula>
    </cfRule>
  </conditionalFormatting>
  <conditionalFormatting sqref="E14:O14">
    <cfRule type="expression" dxfId="3" priority="1">
      <formula>$D$14="no"</formula>
    </cfRule>
  </conditionalFormatting>
  <conditionalFormatting sqref="E15:O15">
    <cfRule type="expression" dxfId="2" priority="5">
      <formula>$D$15="no"</formula>
    </cfRule>
  </conditionalFormatting>
  <conditionalFormatting sqref="E16:O16">
    <cfRule type="expression" dxfId="1" priority="4">
      <formula>$D$16="no"</formula>
    </cfRule>
  </conditionalFormatting>
  <conditionalFormatting sqref="E17:O17">
    <cfRule type="expression" dxfId="0" priority="3">
      <formula>$D$17="no"</formula>
    </cfRule>
  </conditionalFormatting>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A00-000000000000}">
          <x14:formula1>
            <xm:f>'Yes or No'!$A:$A</xm:f>
          </x14:formula1>
          <xm:sqref>D12:D17</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92D050"/>
  </sheetPr>
  <dimension ref="A1:O23"/>
  <sheetViews>
    <sheetView showGridLines="0" zoomScale="80" zoomScaleNormal="80" workbookViewId="0">
      <pane xSplit="3" ySplit="11" topLeftCell="D12" activePane="bottomRight" state="frozen"/>
      <selection pane="topRight" activeCell="D14" sqref="D14"/>
      <selection pane="bottomLeft" activeCell="D14" sqref="D14"/>
      <selection pane="bottomRight" activeCell="H18" sqref="H18"/>
    </sheetView>
  </sheetViews>
  <sheetFormatPr defaultColWidth="8.83984375" defaultRowHeight="14.4" x14ac:dyDescent="0.55000000000000004"/>
  <cols>
    <col min="1" max="1" width="15.578125" style="43" customWidth="1"/>
    <col min="2" max="2" width="25.68359375" style="43" customWidth="1"/>
    <col min="3" max="3" width="22.68359375" style="43" customWidth="1"/>
    <col min="4" max="11" width="28.41796875" style="43" customWidth="1"/>
    <col min="12" max="14" width="51.15625" style="43" customWidth="1"/>
    <col min="15" max="15" width="38.68359375" style="43" customWidth="1"/>
    <col min="16" max="16384" width="8.83984375" style="43"/>
  </cols>
  <sheetData>
    <row r="1" spans="1:15" ht="18.75" customHeight="1" x14ac:dyDescent="0.7">
      <c r="A1" s="42" t="str">
        <f>'Cover and Instructions'!A1</f>
        <v>Georgia Families MHPAEA Parity</v>
      </c>
      <c r="D1" s="44" t="s">
        <v>59</v>
      </c>
    </row>
    <row r="2" spans="1:15" ht="25.8" x14ac:dyDescent="0.95">
      <c r="A2" s="45" t="s">
        <v>1</v>
      </c>
    </row>
    <row r="3" spans="1:15" ht="20.399999999999999" x14ac:dyDescent="0.75">
      <c r="A3" s="47" t="s">
        <v>632</v>
      </c>
    </row>
    <row r="5" spans="1:15" x14ac:dyDescent="0.55000000000000004">
      <c r="A5" s="49" t="s">
        <v>2</v>
      </c>
      <c r="B5" s="50" t="str">
        <f>'Cover and Instructions'!D4</f>
        <v>Amerigroup Community Care</v>
      </c>
      <c r="C5" s="50"/>
    </row>
    <row r="6" spans="1:15" x14ac:dyDescent="0.55000000000000004">
      <c r="A6" s="49" t="s">
        <v>264</v>
      </c>
      <c r="B6" s="50" t="str">
        <f>'Cover and Instructions'!D5</f>
        <v>Title XIX Children</v>
      </c>
      <c r="C6" s="50"/>
    </row>
    <row r="7" spans="1:15" x14ac:dyDescent="0.55000000000000004">
      <c r="A7" s="49" t="s">
        <v>633</v>
      </c>
      <c r="B7" s="49"/>
    </row>
    <row r="8" spans="1:15" ht="14.7" thickBot="1" x14ac:dyDescent="0.6">
      <c r="D8" s="219"/>
    </row>
    <row r="9" spans="1:15" ht="39" customHeight="1" thickBot="1" x14ac:dyDescent="0.6">
      <c r="A9" s="486" t="s">
        <v>493</v>
      </c>
      <c r="B9" s="487"/>
      <c r="C9" s="494" t="s">
        <v>634</v>
      </c>
      <c r="D9" s="500" t="s">
        <v>496</v>
      </c>
      <c r="E9" s="501"/>
      <c r="F9" s="500" t="s">
        <v>497</v>
      </c>
      <c r="G9" s="501"/>
      <c r="H9" s="500" t="s">
        <v>498</v>
      </c>
      <c r="I9" s="501"/>
      <c r="J9" s="500" t="s">
        <v>499</v>
      </c>
      <c r="K9" s="501"/>
      <c r="L9" s="497" t="s">
        <v>500</v>
      </c>
      <c r="M9" s="497" t="s">
        <v>501</v>
      </c>
      <c r="N9" s="497" t="s">
        <v>635</v>
      </c>
      <c r="O9" s="513"/>
    </row>
    <row r="10" spans="1:15" ht="26.25" customHeight="1" x14ac:dyDescent="0.55000000000000004">
      <c r="A10" s="488"/>
      <c r="B10" s="489"/>
      <c r="C10" s="495"/>
      <c r="D10" s="492" t="s">
        <v>636</v>
      </c>
      <c r="E10" s="493"/>
      <c r="F10" s="492" t="s">
        <v>636</v>
      </c>
      <c r="G10" s="493"/>
      <c r="H10" s="492" t="s">
        <v>636</v>
      </c>
      <c r="I10" s="493"/>
      <c r="J10" s="492" t="s">
        <v>636</v>
      </c>
      <c r="K10" s="493"/>
      <c r="L10" s="498"/>
      <c r="M10" s="498"/>
      <c r="N10" s="498"/>
      <c r="O10" s="513"/>
    </row>
    <row r="11" spans="1:15" ht="26.25" customHeight="1" thickBot="1" x14ac:dyDescent="0.6">
      <c r="A11" s="490"/>
      <c r="B11" s="491"/>
      <c r="C11" s="496"/>
      <c r="D11" s="220" t="s">
        <v>72</v>
      </c>
      <c r="E11" s="221" t="s">
        <v>504</v>
      </c>
      <c r="F11" s="220" t="s">
        <v>72</v>
      </c>
      <c r="G11" s="221" t="s">
        <v>504</v>
      </c>
      <c r="H11" s="220" t="s">
        <v>72</v>
      </c>
      <c r="I11" s="221" t="s">
        <v>504</v>
      </c>
      <c r="J11" s="220" t="s">
        <v>72</v>
      </c>
      <c r="K11" s="221" t="s">
        <v>504</v>
      </c>
      <c r="L11" s="499"/>
      <c r="M11" s="499"/>
      <c r="N11" s="499"/>
      <c r="O11" s="513"/>
    </row>
    <row r="12" spans="1:15" ht="140.25" customHeight="1" x14ac:dyDescent="0.55000000000000004">
      <c r="A12" s="480" t="s">
        <v>637</v>
      </c>
      <c r="B12" s="481"/>
      <c r="C12" s="233" t="s">
        <v>638</v>
      </c>
      <c r="D12" s="369">
        <v>30430</v>
      </c>
      <c r="E12" s="370">
        <v>3595</v>
      </c>
      <c r="F12" s="371">
        <v>1483867</v>
      </c>
      <c r="G12" s="372">
        <v>375064</v>
      </c>
      <c r="H12" s="369">
        <v>214517</v>
      </c>
      <c r="I12" s="370">
        <v>3815</v>
      </c>
      <c r="J12" s="371">
        <v>2913336</v>
      </c>
      <c r="K12" s="372">
        <v>477295</v>
      </c>
      <c r="L12" s="340" t="s">
        <v>639</v>
      </c>
      <c r="M12" s="341"/>
      <c r="N12" s="340"/>
    </row>
    <row r="13" spans="1:15" ht="140.25" customHeight="1" x14ac:dyDescent="0.55000000000000004">
      <c r="A13" s="482"/>
      <c r="B13" s="483"/>
      <c r="C13" s="224" t="s">
        <v>640</v>
      </c>
      <c r="D13" s="373">
        <v>28390</v>
      </c>
      <c r="E13" s="374">
        <v>3493</v>
      </c>
      <c r="F13" s="375">
        <v>1361025</v>
      </c>
      <c r="G13" s="376">
        <v>348689</v>
      </c>
      <c r="H13" s="373">
        <v>205170</v>
      </c>
      <c r="I13" s="374">
        <v>3588</v>
      </c>
      <c r="J13" s="375">
        <v>2056407</v>
      </c>
      <c r="K13" s="376">
        <v>321403</v>
      </c>
      <c r="L13" s="313" t="s">
        <v>639</v>
      </c>
      <c r="M13" s="308"/>
      <c r="N13" s="313"/>
    </row>
    <row r="14" spans="1:15" ht="140.25" customHeight="1" x14ac:dyDescent="0.55000000000000004">
      <c r="A14" s="482"/>
      <c r="B14" s="483"/>
      <c r="C14" s="224" t="s">
        <v>641</v>
      </c>
      <c r="D14" s="373">
        <v>1842</v>
      </c>
      <c r="E14" s="374">
        <v>87</v>
      </c>
      <c r="F14" s="375">
        <v>120602</v>
      </c>
      <c r="G14" s="376">
        <v>25799</v>
      </c>
      <c r="H14" s="373">
        <v>9180</v>
      </c>
      <c r="I14" s="374">
        <v>220</v>
      </c>
      <c r="J14" s="375">
        <v>856929</v>
      </c>
      <c r="K14" s="376">
        <v>155892</v>
      </c>
      <c r="L14" s="313" t="s">
        <v>639</v>
      </c>
      <c r="M14" s="308"/>
      <c r="N14" s="313"/>
    </row>
    <row r="15" spans="1:15" ht="140.25" customHeight="1" x14ac:dyDescent="0.55000000000000004">
      <c r="A15" s="482"/>
      <c r="B15" s="483"/>
      <c r="C15" s="224" t="s">
        <v>642</v>
      </c>
      <c r="D15" s="373">
        <v>122</v>
      </c>
      <c r="E15" s="374">
        <v>9</v>
      </c>
      <c r="F15" s="375">
        <v>3411</v>
      </c>
      <c r="G15" s="376">
        <v>512</v>
      </c>
      <c r="H15" s="373">
        <v>273</v>
      </c>
      <c r="I15" s="374">
        <v>10</v>
      </c>
      <c r="J15" s="375" t="s">
        <v>509</v>
      </c>
      <c r="K15" s="376" t="s">
        <v>509</v>
      </c>
      <c r="L15" s="313" t="s">
        <v>643</v>
      </c>
      <c r="M15" s="308"/>
      <c r="N15" s="313"/>
    </row>
    <row r="16" spans="1:15" ht="140.25" customHeight="1" x14ac:dyDescent="0.55000000000000004">
      <c r="A16" s="482"/>
      <c r="B16" s="483"/>
      <c r="C16" s="224" t="s">
        <v>644</v>
      </c>
      <c r="D16" s="373">
        <v>23</v>
      </c>
      <c r="E16" s="374">
        <v>2</v>
      </c>
      <c r="F16" s="375">
        <v>317</v>
      </c>
      <c r="G16" s="376">
        <v>45</v>
      </c>
      <c r="H16" s="373">
        <v>20</v>
      </c>
      <c r="I16" s="374">
        <v>1</v>
      </c>
      <c r="J16" s="375" t="s">
        <v>509</v>
      </c>
      <c r="K16" s="376" t="s">
        <v>509</v>
      </c>
      <c r="L16" s="313"/>
      <c r="M16" s="308"/>
      <c r="N16" s="313"/>
    </row>
    <row r="17" spans="1:14" ht="140.25" customHeight="1" x14ac:dyDescent="0.55000000000000004">
      <c r="A17" s="482"/>
      <c r="B17" s="483"/>
      <c r="C17" s="224" t="s">
        <v>645</v>
      </c>
      <c r="D17" s="373">
        <v>16659</v>
      </c>
      <c r="E17" s="374">
        <v>2771</v>
      </c>
      <c r="F17" s="375">
        <v>1327297</v>
      </c>
      <c r="G17" s="376">
        <v>349153</v>
      </c>
      <c r="H17" s="373">
        <v>192433</v>
      </c>
      <c r="I17" s="374">
        <v>3454</v>
      </c>
      <c r="J17" s="375" t="s">
        <v>509</v>
      </c>
      <c r="K17" s="376" t="s">
        <v>509</v>
      </c>
      <c r="L17" s="313" t="s">
        <v>639</v>
      </c>
      <c r="M17" s="308"/>
      <c r="N17" s="313"/>
    </row>
    <row r="18" spans="1:14" ht="140.25" customHeight="1" x14ac:dyDescent="0.55000000000000004">
      <c r="A18" s="482"/>
      <c r="B18" s="483"/>
      <c r="C18" s="224" t="s">
        <v>646</v>
      </c>
      <c r="D18" s="373">
        <v>39</v>
      </c>
      <c r="E18" s="374">
        <v>30</v>
      </c>
      <c r="F18" s="375">
        <v>43</v>
      </c>
      <c r="G18" s="376">
        <v>41</v>
      </c>
      <c r="H18" s="373">
        <v>41</v>
      </c>
      <c r="I18" s="374">
        <v>36</v>
      </c>
      <c r="J18" s="375" t="s">
        <v>509</v>
      </c>
      <c r="K18" s="376" t="s">
        <v>509</v>
      </c>
      <c r="L18" s="313" t="s">
        <v>639</v>
      </c>
      <c r="M18" s="308"/>
      <c r="N18" s="313"/>
    </row>
    <row r="19" spans="1:14" ht="140.25" customHeight="1" x14ac:dyDescent="0.55000000000000004">
      <c r="A19" s="482"/>
      <c r="B19" s="483"/>
      <c r="C19" s="224" t="s">
        <v>647</v>
      </c>
      <c r="D19" s="373">
        <v>25675</v>
      </c>
      <c r="E19" s="374">
        <v>2319</v>
      </c>
      <c r="F19" s="375">
        <v>299712</v>
      </c>
      <c r="G19" s="376">
        <v>43394</v>
      </c>
      <c r="H19" s="373">
        <v>117845</v>
      </c>
      <c r="I19" s="374">
        <v>2566</v>
      </c>
      <c r="J19" s="375">
        <v>256606</v>
      </c>
      <c r="K19" s="376">
        <v>34627</v>
      </c>
      <c r="L19" s="313"/>
      <c r="M19" s="308"/>
      <c r="N19" s="313"/>
    </row>
    <row r="20" spans="1:14" ht="140.25" customHeight="1" x14ac:dyDescent="0.55000000000000004">
      <c r="A20" s="482"/>
      <c r="B20" s="483"/>
      <c r="C20" s="224" t="s">
        <v>648</v>
      </c>
      <c r="D20" s="373">
        <v>11474</v>
      </c>
      <c r="E20" s="374">
        <v>240</v>
      </c>
      <c r="F20" s="375">
        <v>37192</v>
      </c>
      <c r="G20" s="376">
        <v>8650</v>
      </c>
      <c r="H20" s="373">
        <v>0</v>
      </c>
      <c r="I20" s="374">
        <v>0</v>
      </c>
      <c r="J20" s="375">
        <v>17902</v>
      </c>
      <c r="K20" s="376">
        <v>8145</v>
      </c>
      <c r="L20" s="313" t="s">
        <v>649</v>
      </c>
      <c r="M20" s="308"/>
      <c r="N20" s="313"/>
    </row>
    <row r="21" spans="1:14" ht="140.25" customHeight="1" x14ac:dyDescent="0.55000000000000004">
      <c r="A21" s="482"/>
      <c r="B21" s="483"/>
      <c r="C21" s="224" t="s">
        <v>650</v>
      </c>
      <c r="D21" s="373">
        <v>11332</v>
      </c>
      <c r="E21" s="374">
        <v>240</v>
      </c>
      <c r="F21" s="375">
        <v>35954</v>
      </c>
      <c r="G21" s="376">
        <v>8186</v>
      </c>
      <c r="H21" s="373">
        <v>0</v>
      </c>
      <c r="I21" s="374">
        <v>0</v>
      </c>
      <c r="J21" s="375">
        <v>11432</v>
      </c>
      <c r="K21" s="376">
        <v>6064</v>
      </c>
      <c r="L21" s="313" t="s">
        <v>649</v>
      </c>
      <c r="M21" s="308"/>
      <c r="N21" s="313"/>
    </row>
    <row r="22" spans="1:14" ht="140.25" customHeight="1" thickBot="1" x14ac:dyDescent="0.6">
      <c r="A22" s="514"/>
      <c r="B22" s="515"/>
      <c r="C22" s="345" t="s">
        <v>651</v>
      </c>
      <c r="D22" s="377">
        <v>142</v>
      </c>
      <c r="E22" s="378">
        <v>0</v>
      </c>
      <c r="F22" s="379">
        <v>9072</v>
      </c>
      <c r="G22" s="380">
        <v>1877</v>
      </c>
      <c r="H22" s="377">
        <v>0</v>
      </c>
      <c r="I22" s="378">
        <v>0</v>
      </c>
      <c r="J22" s="379">
        <v>6470</v>
      </c>
      <c r="K22" s="380">
        <v>2081</v>
      </c>
      <c r="L22" s="346" t="s">
        <v>649</v>
      </c>
      <c r="M22" s="347"/>
      <c r="N22" s="346"/>
    </row>
    <row r="23" spans="1:14" ht="14.7" thickTop="1" x14ac:dyDescent="0.55000000000000004"/>
  </sheetData>
  <sheetProtection algorithmName="SHA-512" hashValue="ECaUAywP1pu77gFjGF5ZxsXZebGqWIYusB7+1zw42KQfo2u2RpZ8rfG9FZRobXEBduiYgywSzl0nSdEyE3AIRQ==" saltValue="4wGTCk2nvrfq2dNvlHWlug==" spinCount="100000" sheet="1" objects="1" scenarios="1" formatCells="0" formatColumns="0" formatRows="0" selectLockedCells="1"/>
  <mergeCells count="15">
    <mergeCell ref="A12:B22"/>
    <mergeCell ref="L9:L11"/>
    <mergeCell ref="M9:M11"/>
    <mergeCell ref="N9:N11"/>
    <mergeCell ref="O9:O11"/>
    <mergeCell ref="D10:E10"/>
    <mergeCell ref="F10:G10"/>
    <mergeCell ref="H10:I10"/>
    <mergeCell ref="J10:K10"/>
    <mergeCell ref="A9:B11"/>
    <mergeCell ref="C9:C11"/>
    <mergeCell ref="D9:E9"/>
    <mergeCell ref="F9:G9"/>
    <mergeCell ref="H9:I9"/>
    <mergeCell ref="J9:K9"/>
  </mergeCells>
  <pageMargins left="0.7" right="0.7" top="0.75" bottom="0.75" header="0.3" footer="0.3"/>
  <pageSetup orientation="portrait" horizontalDpi="1200" verticalDpi="12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92D050"/>
  </sheetPr>
  <dimension ref="A1:O21"/>
  <sheetViews>
    <sheetView showGridLines="0" zoomScale="80" zoomScaleNormal="80" workbookViewId="0">
      <pane xSplit="3" ySplit="11" topLeftCell="D12" activePane="bottomRight" state="frozen"/>
      <selection pane="topRight" activeCell="D14" sqref="D14"/>
      <selection pane="bottomLeft" activeCell="D14" sqref="D14"/>
      <selection pane="bottomRight" activeCell="M19" sqref="M19"/>
    </sheetView>
  </sheetViews>
  <sheetFormatPr defaultColWidth="8.83984375" defaultRowHeight="14.4" x14ac:dyDescent="0.55000000000000004"/>
  <cols>
    <col min="1" max="1" width="15.578125" style="43" customWidth="1"/>
    <col min="2" max="2" width="25.68359375" style="43" customWidth="1"/>
    <col min="3" max="3" width="22.68359375" style="43" customWidth="1"/>
    <col min="4" max="11" width="47.15625" style="43" customWidth="1"/>
    <col min="12" max="14" width="51.15625" style="43" customWidth="1"/>
    <col min="15" max="15" width="38.68359375" style="43" customWidth="1"/>
    <col min="16" max="16384" width="8.83984375" style="43"/>
  </cols>
  <sheetData>
    <row r="1" spans="1:15" ht="18.75" customHeight="1" x14ac:dyDescent="0.7">
      <c r="A1" s="42" t="str">
        <f>'Cover and Instructions'!A1</f>
        <v>Georgia Families MHPAEA Parity</v>
      </c>
      <c r="D1" s="44" t="s">
        <v>59</v>
      </c>
    </row>
    <row r="2" spans="1:15" ht="25.8" x14ac:dyDescent="0.95">
      <c r="A2" s="45" t="s">
        <v>1</v>
      </c>
    </row>
    <row r="3" spans="1:15" ht="20.399999999999999" x14ac:dyDescent="0.75">
      <c r="A3" s="47" t="s">
        <v>652</v>
      </c>
    </row>
    <row r="5" spans="1:15" x14ac:dyDescent="0.55000000000000004">
      <c r="A5" s="49" t="s">
        <v>2</v>
      </c>
      <c r="B5" s="50" t="str">
        <f>'Cover and Instructions'!D4</f>
        <v>Amerigroup Community Care</v>
      </c>
      <c r="C5" s="50"/>
    </row>
    <row r="6" spans="1:15" x14ac:dyDescent="0.55000000000000004">
      <c r="A6" s="49" t="s">
        <v>264</v>
      </c>
      <c r="B6" s="50" t="str">
        <f>'Cover and Instructions'!D5</f>
        <v>Title XIX Children</v>
      </c>
      <c r="C6" s="50"/>
    </row>
    <row r="7" spans="1:15" x14ac:dyDescent="0.55000000000000004">
      <c r="A7" s="49" t="s">
        <v>653</v>
      </c>
      <c r="B7" s="49"/>
    </row>
    <row r="8" spans="1:15" ht="14.7" thickBot="1" x14ac:dyDescent="0.6">
      <c r="D8" s="219"/>
    </row>
    <row r="9" spans="1:15" ht="39" customHeight="1" thickBot="1" x14ac:dyDescent="0.6">
      <c r="A9" s="486" t="s">
        <v>493</v>
      </c>
      <c r="B9" s="487"/>
      <c r="C9" s="494" t="s">
        <v>654</v>
      </c>
      <c r="D9" s="500" t="s">
        <v>496</v>
      </c>
      <c r="E9" s="501"/>
      <c r="F9" s="500" t="s">
        <v>497</v>
      </c>
      <c r="G9" s="501"/>
      <c r="H9" s="500" t="s">
        <v>498</v>
      </c>
      <c r="I9" s="501"/>
      <c r="J9" s="500" t="s">
        <v>499</v>
      </c>
      <c r="K9" s="501"/>
      <c r="L9" s="497" t="s">
        <v>500</v>
      </c>
      <c r="M9" s="497" t="s">
        <v>501</v>
      </c>
      <c r="N9" s="497" t="s">
        <v>635</v>
      </c>
      <c r="O9" s="513"/>
    </row>
    <row r="10" spans="1:15" ht="26.25" customHeight="1" x14ac:dyDescent="0.55000000000000004">
      <c r="A10" s="488"/>
      <c r="B10" s="489"/>
      <c r="C10" s="495"/>
      <c r="D10" s="492" t="s">
        <v>655</v>
      </c>
      <c r="E10" s="493"/>
      <c r="F10" s="492" t="s">
        <v>655</v>
      </c>
      <c r="G10" s="493"/>
      <c r="H10" s="492" t="s">
        <v>655</v>
      </c>
      <c r="I10" s="493"/>
      <c r="J10" s="492" t="s">
        <v>655</v>
      </c>
      <c r="K10" s="493"/>
      <c r="L10" s="498"/>
      <c r="M10" s="498"/>
      <c r="N10" s="498"/>
      <c r="O10" s="513"/>
    </row>
    <row r="11" spans="1:15" ht="26.25" customHeight="1" thickBot="1" x14ac:dyDescent="0.6">
      <c r="A11" s="490"/>
      <c r="B11" s="491"/>
      <c r="C11" s="496"/>
      <c r="D11" s="220" t="s">
        <v>72</v>
      </c>
      <c r="E11" s="221" t="s">
        <v>504</v>
      </c>
      <c r="F11" s="220" t="s">
        <v>72</v>
      </c>
      <c r="G11" s="221" t="s">
        <v>504</v>
      </c>
      <c r="H11" s="220" t="s">
        <v>72</v>
      </c>
      <c r="I11" s="221" t="s">
        <v>504</v>
      </c>
      <c r="J11" s="220" t="s">
        <v>72</v>
      </c>
      <c r="K11" s="221" t="s">
        <v>504</v>
      </c>
      <c r="L11" s="499"/>
      <c r="M11" s="499"/>
      <c r="N11" s="499"/>
      <c r="O11" s="513"/>
    </row>
    <row r="12" spans="1:15" ht="140.25" customHeight="1" thickBot="1" x14ac:dyDescent="0.6">
      <c r="A12" s="507" t="s">
        <v>656</v>
      </c>
      <c r="B12" s="508"/>
      <c r="C12" s="348" t="s">
        <v>657</v>
      </c>
      <c r="D12" s="336" t="s">
        <v>658</v>
      </c>
      <c r="E12" s="336" t="s">
        <v>658</v>
      </c>
      <c r="F12" s="336" t="s">
        <v>658</v>
      </c>
      <c r="G12" s="336" t="s">
        <v>658</v>
      </c>
      <c r="H12" s="336" t="s">
        <v>658</v>
      </c>
      <c r="I12" s="336" t="s">
        <v>658</v>
      </c>
      <c r="J12" s="336" t="s">
        <v>659</v>
      </c>
      <c r="K12" s="336" t="s">
        <v>660</v>
      </c>
      <c r="L12" s="340" t="s">
        <v>661</v>
      </c>
      <c r="M12" s="341" t="s">
        <v>662</v>
      </c>
      <c r="N12" s="340" t="s">
        <v>663</v>
      </c>
    </row>
    <row r="13" spans="1:15" ht="140.25" customHeight="1" x14ac:dyDescent="0.55000000000000004">
      <c r="A13" s="516"/>
      <c r="B13" s="517"/>
      <c r="C13" s="224" t="s">
        <v>664</v>
      </c>
      <c r="D13" s="349" t="s">
        <v>665</v>
      </c>
      <c r="E13" s="351" t="s">
        <v>666</v>
      </c>
      <c r="F13" s="351" t="s">
        <v>665</v>
      </c>
      <c r="G13" s="351" t="s">
        <v>666</v>
      </c>
      <c r="H13" s="349" t="s">
        <v>665</v>
      </c>
      <c r="I13" s="350" t="s">
        <v>666</v>
      </c>
      <c r="J13" s="349" t="s">
        <v>665</v>
      </c>
      <c r="K13" s="350" t="s">
        <v>666</v>
      </c>
      <c r="L13" s="340" t="s">
        <v>661</v>
      </c>
      <c r="M13" s="354" t="s">
        <v>667</v>
      </c>
      <c r="N13" s="353" t="s">
        <v>663</v>
      </c>
    </row>
    <row r="14" spans="1:15" ht="140.25" customHeight="1" x14ac:dyDescent="0.55000000000000004">
      <c r="A14" s="509"/>
      <c r="B14" s="510"/>
      <c r="C14" s="224" t="s">
        <v>668</v>
      </c>
      <c r="D14" s="306">
        <v>0</v>
      </c>
      <c r="E14" s="307">
        <v>0</v>
      </c>
      <c r="F14" s="311">
        <v>0</v>
      </c>
      <c r="G14" s="312">
        <v>0</v>
      </c>
      <c r="H14" s="306">
        <v>0</v>
      </c>
      <c r="I14" s="307">
        <v>0</v>
      </c>
      <c r="J14" s="311">
        <v>0</v>
      </c>
      <c r="K14" s="312">
        <v>0</v>
      </c>
      <c r="L14" s="313" t="s">
        <v>509</v>
      </c>
      <c r="M14" s="308" t="s">
        <v>509</v>
      </c>
      <c r="N14" s="313" t="s">
        <v>509</v>
      </c>
    </row>
    <row r="15" spans="1:15" ht="140.25" customHeight="1" x14ac:dyDescent="0.55000000000000004">
      <c r="A15" s="509"/>
      <c r="B15" s="510"/>
      <c r="C15" s="224" t="s">
        <v>669</v>
      </c>
      <c r="D15" s="306">
        <v>0</v>
      </c>
      <c r="E15" s="307">
        <v>0</v>
      </c>
      <c r="F15" s="311">
        <v>0</v>
      </c>
      <c r="G15" s="312">
        <v>0</v>
      </c>
      <c r="H15" s="306">
        <v>0</v>
      </c>
      <c r="I15" s="307">
        <v>0</v>
      </c>
      <c r="J15" s="311">
        <v>0</v>
      </c>
      <c r="K15" s="312">
        <v>0</v>
      </c>
      <c r="L15" s="313" t="s">
        <v>509</v>
      </c>
      <c r="M15" s="308" t="s">
        <v>509</v>
      </c>
      <c r="N15" s="313" t="s">
        <v>509</v>
      </c>
    </row>
    <row r="16" spans="1:15" ht="140.25" customHeight="1" x14ac:dyDescent="0.55000000000000004">
      <c r="A16" s="509"/>
      <c r="B16" s="510"/>
      <c r="C16" s="224" t="s">
        <v>670</v>
      </c>
      <c r="D16" s="306">
        <v>115</v>
      </c>
      <c r="E16" s="307">
        <v>75</v>
      </c>
      <c r="F16" s="311">
        <v>3125</v>
      </c>
      <c r="G16" s="312">
        <v>1911</v>
      </c>
      <c r="H16" s="306" t="s">
        <v>509</v>
      </c>
      <c r="I16" s="307" t="s">
        <v>509</v>
      </c>
      <c r="J16" s="311">
        <v>0</v>
      </c>
      <c r="K16" s="312">
        <v>0</v>
      </c>
      <c r="L16" s="313" t="s">
        <v>671</v>
      </c>
      <c r="M16" s="308" t="s">
        <v>672</v>
      </c>
      <c r="N16" s="313" t="s">
        <v>663</v>
      </c>
    </row>
    <row r="17" spans="1:14" ht="140.25" customHeight="1" x14ac:dyDescent="0.55000000000000004">
      <c r="A17" s="518"/>
      <c r="B17" s="519"/>
      <c r="C17" s="355" t="s">
        <v>673</v>
      </c>
      <c r="D17" s="356" t="s">
        <v>674</v>
      </c>
      <c r="E17" s="357" t="s">
        <v>674</v>
      </c>
      <c r="F17" s="358" t="s">
        <v>674</v>
      </c>
      <c r="G17" s="359" t="s">
        <v>674</v>
      </c>
      <c r="H17" s="357" t="s">
        <v>674</v>
      </c>
      <c r="I17" s="357" t="s">
        <v>674</v>
      </c>
      <c r="J17" s="358">
        <v>0</v>
      </c>
      <c r="K17" s="359">
        <v>0</v>
      </c>
      <c r="L17" s="360" t="s">
        <v>675</v>
      </c>
      <c r="M17" s="361" t="s">
        <v>509</v>
      </c>
      <c r="N17" s="360" t="s">
        <v>663</v>
      </c>
    </row>
    <row r="18" spans="1:14" ht="140.25" customHeight="1" x14ac:dyDescent="0.55000000000000004">
      <c r="A18" s="518"/>
      <c r="B18" s="519"/>
      <c r="C18" s="355" t="s">
        <v>676</v>
      </c>
      <c r="D18" s="356" t="s">
        <v>509</v>
      </c>
      <c r="E18" s="357" t="s">
        <v>509</v>
      </c>
      <c r="F18" s="358" t="s">
        <v>509</v>
      </c>
      <c r="G18" s="359" t="s">
        <v>509</v>
      </c>
      <c r="H18" s="356" t="s">
        <v>509</v>
      </c>
      <c r="I18" s="357" t="s">
        <v>509</v>
      </c>
      <c r="J18" s="358" t="s">
        <v>509</v>
      </c>
      <c r="K18" s="359" t="s">
        <v>509</v>
      </c>
      <c r="L18" s="360" t="s">
        <v>509</v>
      </c>
      <c r="M18" s="361" t="s">
        <v>509</v>
      </c>
      <c r="N18" s="360" t="s">
        <v>509</v>
      </c>
    </row>
    <row r="19" spans="1:14" ht="111.75" customHeight="1" x14ac:dyDescent="0.55000000000000004">
      <c r="A19" s="518"/>
      <c r="B19" s="519"/>
      <c r="C19" s="355" t="s">
        <v>677</v>
      </c>
      <c r="D19" s="356" t="s">
        <v>509</v>
      </c>
      <c r="E19" s="357" t="s">
        <v>509</v>
      </c>
      <c r="F19" s="381">
        <v>9.5000000000000001E-2</v>
      </c>
      <c r="G19" s="382">
        <v>0.2</v>
      </c>
      <c r="H19" s="356" t="s">
        <v>509</v>
      </c>
      <c r="I19" s="357" t="s">
        <v>509</v>
      </c>
      <c r="J19" s="358" t="s">
        <v>509</v>
      </c>
      <c r="K19" s="359" t="s">
        <v>509</v>
      </c>
      <c r="L19" s="360" t="s">
        <v>509</v>
      </c>
      <c r="M19" s="361" t="s">
        <v>509</v>
      </c>
      <c r="N19" s="360" t="s">
        <v>663</v>
      </c>
    </row>
    <row r="20" spans="1:14" ht="167.25" customHeight="1" x14ac:dyDescent="0.55000000000000004">
      <c r="A20" s="518"/>
      <c r="B20" s="519"/>
      <c r="C20" s="355" t="s">
        <v>678</v>
      </c>
      <c r="D20" s="357" t="s">
        <v>679</v>
      </c>
      <c r="E20" s="357" t="s">
        <v>679</v>
      </c>
      <c r="F20" s="358" t="s">
        <v>679</v>
      </c>
      <c r="G20" s="359" t="s">
        <v>679</v>
      </c>
      <c r="H20" s="356" t="s">
        <v>679</v>
      </c>
      <c r="I20" s="357" t="s">
        <v>679</v>
      </c>
      <c r="J20" s="358" t="s">
        <v>679</v>
      </c>
      <c r="K20" s="359" t="s">
        <v>679</v>
      </c>
      <c r="L20" s="360" t="s">
        <v>680</v>
      </c>
      <c r="M20" s="361" t="s">
        <v>509</v>
      </c>
      <c r="N20" s="360" t="s">
        <v>663</v>
      </c>
    </row>
    <row r="21" spans="1:14" ht="140.25" customHeight="1" thickBot="1" x14ac:dyDescent="0.6">
      <c r="A21" s="511"/>
      <c r="B21" s="512"/>
      <c r="C21" s="226" t="s">
        <v>681</v>
      </c>
      <c r="D21" s="309" t="s">
        <v>682</v>
      </c>
      <c r="E21" s="310" t="s">
        <v>682</v>
      </c>
      <c r="F21" s="333" t="s">
        <v>682</v>
      </c>
      <c r="G21" s="334" t="s">
        <v>682</v>
      </c>
      <c r="H21" s="309" t="s">
        <v>682</v>
      </c>
      <c r="I21" s="310" t="s">
        <v>682</v>
      </c>
      <c r="J21" s="333" t="s">
        <v>509</v>
      </c>
      <c r="K21" s="334" t="s">
        <v>509</v>
      </c>
      <c r="L21" s="335" t="s">
        <v>683</v>
      </c>
      <c r="M21" s="342" t="s">
        <v>684</v>
      </c>
      <c r="N21" s="335" t="s">
        <v>663</v>
      </c>
    </row>
  </sheetData>
  <sheetProtection algorithmName="SHA-512" hashValue="C8Xba7ZZdWKlxtTakrss1JoLJ9/PhPY8IVMY4JqVbiHRVgeq0QAU7tmkjie4VTPyvSiyio22ziPnWsh9fg2rfg==" saltValue="6wDcC/DQWoEdovP9We5Eqg==" spinCount="100000" sheet="1" objects="1" scenarios="1" formatCells="0" formatColumns="0" formatRows="0" selectLockedCells="1"/>
  <mergeCells count="15">
    <mergeCell ref="A12:B21"/>
    <mergeCell ref="L9:L11"/>
    <mergeCell ref="M9:M11"/>
    <mergeCell ref="N9:N11"/>
    <mergeCell ref="O9:O11"/>
    <mergeCell ref="D10:E10"/>
    <mergeCell ref="F10:G10"/>
    <mergeCell ref="H10:I10"/>
    <mergeCell ref="J10:K10"/>
    <mergeCell ref="A9:B11"/>
    <mergeCell ref="C9:C11"/>
    <mergeCell ref="D9:E9"/>
    <mergeCell ref="F9:G9"/>
    <mergeCell ref="H9:I9"/>
    <mergeCell ref="J9:K9"/>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J42"/>
  <sheetViews>
    <sheetView showGridLines="0" workbookViewId="0">
      <selection activeCell="A2" sqref="A2"/>
    </sheetView>
  </sheetViews>
  <sheetFormatPr defaultRowHeight="14.4" x14ac:dyDescent="0.55000000000000004"/>
  <cols>
    <col min="1" max="1" width="12.15625" customWidth="1"/>
  </cols>
  <sheetData>
    <row r="1" spans="1:10" ht="18.3" x14ac:dyDescent="0.7">
      <c r="A1" s="2" t="str">
        <f>'Cover and Instructions'!A1</f>
        <v>Georgia Families MHPAEA Parity</v>
      </c>
      <c r="J1" s="41" t="s">
        <v>59</v>
      </c>
    </row>
    <row r="2" spans="1:10" ht="25.8" x14ac:dyDescent="0.95">
      <c r="A2" s="3" t="s">
        <v>1</v>
      </c>
    </row>
    <row r="3" spans="1:10" ht="20.399999999999999" x14ac:dyDescent="0.75">
      <c r="A3" s="7" t="s">
        <v>30</v>
      </c>
    </row>
    <row r="5" spans="1:10" x14ac:dyDescent="0.55000000000000004">
      <c r="A5" s="12" t="s">
        <v>109</v>
      </c>
    </row>
    <row r="6" spans="1:10" x14ac:dyDescent="0.55000000000000004">
      <c r="A6" s="12"/>
    </row>
    <row r="7" spans="1:10" x14ac:dyDescent="0.55000000000000004">
      <c r="A7" s="10" t="s">
        <v>110</v>
      </c>
      <c r="B7" t="s">
        <v>111</v>
      </c>
    </row>
    <row r="8" spans="1:10" x14ac:dyDescent="0.55000000000000004">
      <c r="A8" s="10" t="s">
        <v>112</v>
      </c>
      <c r="B8" t="s">
        <v>113</v>
      </c>
    </row>
    <row r="9" spans="1:10" x14ac:dyDescent="0.55000000000000004">
      <c r="A9" s="10" t="s">
        <v>114</v>
      </c>
      <c r="B9" t="s">
        <v>115</v>
      </c>
    </row>
    <row r="10" spans="1:10" x14ac:dyDescent="0.55000000000000004">
      <c r="A10" s="10" t="s">
        <v>116</v>
      </c>
      <c r="B10" t="s">
        <v>117</v>
      </c>
    </row>
    <row r="11" spans="1:10" x14ac:dyDescent="0.55000000000000004">
      <c r="A11" s="10" t="s">
        <v>118</v>
      </c>
      <c r="B11" t="s">
        <v>119</v>
      </c>
    </row>
    <row r="12" spans="1:10" x14ac:dyDescent="0.55000000000000004">
      <c r="A12" s="10" t="s">
        <v>120</v>
      </c>
      <c r="B12" t="s">
        <v>121</v>
      </c>
    </row>
    <row r="13" spans="1:10" x14ac:dyDescent="0.55000000000000004">
      <c r="A13" s="10" t="s">
        <v>122</v>
      </c>
      <c r="B13" t="s">
        <v>123</v>
      </c>
    </row>
    <row r="14" spans="1:10" x14ac:dyDescent="0.55000000000000004">
      <c r="A14" s="10" t="s">
        <v>124</v>
      </c>
      <c r="B14" t="s">
        <v>125</v>
      </c>
    </row>
    <row r="15" spans="1:10" x14ac:dyDescent="0.55000000000000004">
      <c r="A15" s="10" t="s">
        <v>126</v>
      </c>
      <c r="B15" t="s">
        <v>127</v>
      </c>
    </row>
    <row r="16" spans="1:10" x14ac:dyDescent="0.55000000000000004">
      <c r="A16" s="10" t="s">
        <v>128</v>
      </c>
      <c r="B16" t="s">
        <v>129</v>
      </c>
    </row>
    <row r="17" spans="1:2" x14ac:dyDescent="0.55000000000000004">
      <c r="A17" s="10" t="s">
        <v>130</v>
      </c>
      <c r="B17" t="s">
        <v>131</v>
      </c>
    </row>
    <row r="18" spans="1:2" x14ac:dyDescent="0.55000000000000004">
      <c r="A18" s="10" t="s">
        <v>132</v>
      </c>
      <c r="B18" t="s">
        <v>133</v>
      </c>
    </row>
    <row r="19" spans="1:2" x14ac:dyDescent="0.55000000000000004">
      <c r="A19" s="10" t="s">
        <v>134</v>
      </c>
      <c r="B19" t="s">
        <v>135</v>
      </c>
    </row>
    <row r="20" spans="1:2" x14ac:dyDescent="0.55000000000000004">
      <c r="A20" s="10" t="s">
        <v>136</v>
      </c>
      <c r="B20" t="s">
        <v>137</v>
      </c>
    </row>
    <row r="21" spans="1:2" x14ac:dyDescent="0.55000000000000004">
      <c r="A21" s="10" t="s">
        <v>138</v>
      </c>
      <c r="B21" t="s">
        <v>139</v>
      </c>
    </row>
    <row r="22" spans="1:2" x14ac:dyDescent="0.55000000000000004">
      <c r="A22" s="10" t="s">
        <v>140</v>
      </c>
      <c r="B22" t="s">
        <v>141</v>
      </c>
    </row>
    <row r="23" spans="1:2" x14ac:dyDescent="0.55000000000000004">
      <c r="A23" s="10" t="s">
        <v>142</v>
      </c>
      <c r="B23" t="s">
        <v>143</v>
      </c>
    </row>
    <row r="24" spans="1:2" x14ac:dyDescent="0.55000000000000004">
      <c r="A24" s="10" t="s">
        <v>144</v>
      </c>
      <c r="B24" t="s">
        <v>145</v>
      </c>
    </row>
    <row r="25" spans="1:2" x14ac:dyDescent="0.55000000000000004">
      <c r="A25" s="10"/>
    </row>
    <row r="26" spans="1:2" x14ac:dyDescent="0.55000000000000004">
      <c r="A26" s="10"/>
    </row>
    <row r="27" spans="1:2" x14ac:dyDescent="0.55000000000000004">
      <c r="A27" s="10"/>
    </row>
    <row r="28" spans="1:2" x14ac:dyDescent="0.55000000000000004">
      <c r="A28" s="10"/>
    </row>
    <row r="29" spans="1:2" x14ac:dyDescent="0.55000000000000004">
      <c r="A29" s="10"/>
    </row>
    <row r="30" spans="1:2" x14ac:dyDescent="0.55000000000000004">
      <c r="A30" s="10"/>
    </row>
    <row r="31" spans="1:2" x14ac:dyDescent="0.55000000000000004">
      <c r="A31" s="10"/>
    </row>
    <row r="32" spans="1:2" x14ac:dyDescent="0.55000000000000004">
      <c r="A32" s="10"/>
    </row>
    <row r="33" spans="1:1" x14ac:dyDescent="0.55000000000000004">
      <c r="A33" s="10"/>
    </row>
    <row r="34" spans="1:1" x14ac:dyDescent="0.55000000000000004">
      <c r="A34" s="10"/>
    </row>
    <row r="35" spans="1:1" x14ac:dyDescent="0.55000000000000004">
      <c r="A35" s="10"/>
    </row>
    <row r="36" spans="1:1" x14ac:dyDescent="0.55000000000000004">
      <c r="A36" s="10"/>
    </row>
    <row r="37" spans="1:1" x14ac:dyDescent="0.55000000000000004">
      <c r="A37" s="10"/>
    </row>
    <row r="38" spans="1:1" x14ac:dyDescent="0.55000000000000004">
      <c r="A38" s="10"/>
    </row>
    <row r="39" spans="1:1" x14ac:dyDescent="0.55000000000000004">
      <c r="A39" s="10"/>
    </row>
    <row r="40" spans="1:1" x14ac:dyDescent="0.55000000000000004">
      <c r="A40" s="10"/>
    </row>
    <row r="41" spans="1:1" x14ac:dyDescent="0.55000000000000004">
      <c r="A41" s="10"/>
    </row>
    <row r="42" spans="1:1" x14ac:dyDescent="0.55000000000000004">
      <c r="A42" s="10"/>
    </row>
  </sheetData>
  <sheetProtection algorithmName="SHA-512" hashValue="HlIMqhm5Y/CzIKjCnowk26Bb3jkL3ZdCcYb3lqQ0TylG7dBTfq/oNFKlMR4+GJSU+nlFroZt4FNIxPfiZmQeiw==" saltValue="KYebkP5fMU/wfHoIPrm76Q==" spinCount="100000" sheet="1" objects="1" scenarios="1"/>
  <customSheetViews>
    <customSheetView guid="{13810DCC-AA08-45AA-A2EB-614B3F1533B3}" showGridLines="0">
      <pageMargins left="0" right="0" top="0" bottom="0" header="0" footer="0"/>
      <pageSetup orientation="portrait" horizontalDpi="1200" verticalDpi="1200" r:id="rId1"/>
    </customSheetView>
  </customSheetViews>
  <pageMargins left="0.7" right="0.7" top="0.75" bottom="0.75" header="0.3" footer="0.3"/>
  <pageSetup orientation="portrait" horizontalDpi="1200" verticalDpi="1200"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7">
    <tabColor rgb="FFF8971D"/>
  </sheetPr>
  <dimension ref="A1:N15"/>
  <sheetViews>
    <sheetView showGridLines="0" workbookViewId="0">
      <selection activeCell="I14" sqref="I14:M14"/>
    </sheetView>
  </sheetViews>
  <sheetFormatPr defaultColWidth="9.15625" defaultRowHeight="14.4" x14ac:dyDescent="0.55000000000000004"/>
  <cols>
    <col min="1" max="2" width="3" style="43" customWidth="1"/>
    <col min="3" max="7" width="9.15625" style="43"/>
    <col min="8" max="8" width="3" style="43" customWidth="1"/>
    <col min="9" max="16384" width="9.15625" style="43"/>
  </cols>
  <sheetData>
    <row r="1" spans="1:14" ht="18.3" x14ac:dyDescent="0.7">
      <c r="A1" s="42" t="str">
        <f>'Cover and Instructions'!A1</f>
        <v>Georgia Families MHPAEA Parity</v>
      </c>
      <c r="N1" s="44" t="s">
        <v>59</v>
      </c>
    </row>
    <row r="2" spans="1:14" ht="25.8" x14ac:dyDescent="0.95">
      <c r="A2" s="45" t="s">
        <v>1</v>
      </c>
    </row>
    <row r="3" spans="1:14" ht="20.399999999999999" x14ac:dyDescent="0.75">
      <c r="A3" s="47" t="s">
        <v>685</v>
      </c>
      <c r="B3" s="254"/>
      <c r="C3" s="254"/>
      <c r="D3" s="254"/>
      <c r="E3" s="254"/>
      <c r="F3" s="254"/>
      <c r="G3" s="254"/>
      <c r="H3" s="254"/>
      <c r="I3" s="254"/>
      <c r="J3" s="254"/>
      <c r="K3" s="254"/>
      <c r="L3" s="254"/>
      <c r="M3" s="254"/>
      <c r="N3" s="254"/>
    </row>
    <row r="5" spans="1:14" x14ac:dyDescent="0.55000000000000004">
      <c r="A5" s="49" t="s">
        <v>2</v>
      </c>
      <c r="D5" s="50" t="str">
        <f>'Cover and Instructions'!$D$4</f>
        <v>Amerigroup Community Care</v>
      </c>
    </row>
    <row r="6" spans="1:14" x14ac:dyDescent="0.55000000000000004">
      <c r="A6" s="49" t="s">
        <v>264</v>
      </c>
      <c r="D6" s="50" t="str">
        <f>'Cover and Instructions'!D5</f>
        <v>Title XIX Children</v>
      </c>
    </row>
    <row r="8" spans="1:14" x14ac:dyDescent="0.55000000000000004">
      <c r="A8" s="255"/>
      <c r="B8" s="520" t="s">
        <v>686</v>
      </c>
      <c r="C8" s="520"/>
      <c r="D8" s="520"/>
      <c r="E8" s="520"/>
      <c r="F8" s="520"/>
      <c r="G8" s="520"/>
      <c r="H8" s="520"/>
      <c r="I8" s="520"/>
      <c r="J8" s="520"/>
      <c r="K8" s="520"/>
      <c r="L8" s="520"/>
      <c r="M8" s="520"/>
      <c r="N8" s="520"/>
    </row>
    <row r="9" spans="1:14" x14ac:dyDescent="0.55000000000000004">
      <c r="A9" s="255"/>
      <c r="B9" s="520"/>
      <c r="C9" s="520"/>
      <c r="D9" s="520"/>
      <c r="E9" s="520"/>
      <c r="F9" s="520"/>
      <c r="G9" s="520"/>
      <c r="H9" s="520"/>
      <c r="I9" s="520"/>
      <c r="J9" s="520"/>
      <c r="K9" s="520"/>
      <c r="L9" s="520"/>
      <c r="M9" s="520"/>
      <c r="N9" s="520"/>
    </row>
    <row r="10" spans="1:14" ht="25.5" customHeight="1" x14ac:dyDescent="0.55000000000000004">
      <c r="A10" s="255"/>
      <c r="B10" s="520"/>
      <c r="C10" s="520"/>
      <c r="D10" s="520"/>
      <c r="E10" s="520"/>
      <c r="F10" s="520"/>
      <c r="G10" s="520"/>
      <c r="H10" s="520"/>
      <c r="I10" s="520"/>
      <c r="J10" s="520"/>
      <c r="K10" s="520"/>
      <c r="L10" s="520"/>
      <c r="M10" s="520"/>
      <c r="N10" s="520"/>
    </row>
    <row r="11" spans="1:14" x14ac:dyDescent="0.55000000000000004">
      <c r="A11" s="255"/>
      <c r="B11" s="256"/>
      <c r="C11" s="256"/>
      <c r="D11" s="256"/>
      <c r="E11" s="256"/>
      <c r="F11" s="256"/>
      <c r="G11" s="256"/>
      <c r="H11" s="256"/>
      <c r="I11" s="256"/>
      <c r="J11" s="256"/>
      <c r="K11" s="256"/>
      <c r="L11" s="256"/>
      <c r="M11" s="256"/>
      <c r="N11" s="254"/>
    </row>
    <row r="12" spans="1:14" ht="15" customHeight="1" x14ac:dyDescent="0.55000000000000004">
      <c r="A12" s="255"/>
      <c r="B12" s="257" t="s">
        <v>687</v>
      </c>
      <c r="C12" s="257"/>
      <c r="D12" s="257"/>
      <c r="E12" s="257"/>
      <c r="F12" s="257"/>
      <c r="G12" s="257"/>
      <c r="H12" s="257"/>
      <c r="I12" s="257"/>
      <c r="J12" s="257"/>
      <c r="K12" s="257"/>
      <c r="L12" s="257"/>
      <c r="M12" s="257"/>
      <c r="N12" s="254"/>
    </row>
    <row r="13" spans="1:14" x14ac:dyDescent="0.55000000000000004">
      <c r="A13" s="255"/>
      <c r="B13" s="256"/>
      <c r="C13" s="256"/>
      <c r="D13" s="256"/>
      <c r="E13" s="256"/>
      <c r="F13" s="256"/>
      <c r="G13" s="256"/>
      <c r="H13" s="256"/>
      <c r="I13" s="256"/>
      <c r="J13" s="256"/>
      <c r="K13" s="256"/>
      <c r="L13" s="256"/>
      <c r="M13" s="256"/>
      <c r="N13" s="254"/>
    </row>
    <row r="14" spans="1:14" x14ac:dyDescent="0.55000000000000004">
      <c r="A14" s="255"/>
      <c r="B14" s="254"/>
      <c r="C14" s="521" t="s">
        <v>688</v>
      </c>
      <c r="D14" s="521"/>
      <c r="E14" s="521"/>
      <c r="F14" s="521"/>
      <c r="G14" s="521"/>
      <c r="H14" s="254"/>
      <c r="I14" s="521" t="s">
        <v>689</v>
      </c>
      <c r="J14" s="521"/>
      <c r="K14" s="521"/>
      <c r="L14" s="521"/>
      <c r="M14" s="521"/>
      <c r="N14" s="254"/>
    </row>
    <row r="15" spans="1:14" x14ac:dyDescent="0.55000000000000004">
      <c r="A15" s="255"/>
      <c r="B15" s="254"/>
      <c r="C15" s="254" t="s">
        <v>690</v>
      </c>
      <c r="D15" s="254"/>
      <c r="E15" s="254"/>
      <c r="F15" s="254"/>
      <c r="G15" s="254"/>
      <c r="H15" s="254"/>
      <c r="I15" s="254" t="s">
        <v>691</v>
      </c>
      <c r="J15" s="254"/>
      <c r="K15" s="254"/>
      <c r="L15" s="254"/>
      <c r="M15" s="254"/>
      <c r="N15" s="254"/>
    </row>
  </sheetData>
  <sheetProtection algorithmName="SHA-512" hashValue="qFGAbjw9KDuUM14MEvilUWAKIqci/+SDkxDATy1JLHgw6F3wxOqE+3UImdv3DYODUlAdk1U6giaXpEevZdKdFA==" saltValue="eE5qTeQkyhDU3HxS/q6HWg==" spinCount="100000" sheet="1" objects="1" scenarios="1"/>
  <customSheetViews>
    <customSheetView guid="{13810DCC-AA08-45AA-A2EB-614B3F1533B3}">
      <selection activeCell="F17" sqref="F17"/>
      <pageMargins left="0" right="0" top="0" bottom="0" header="0" footer="0"/>
    </customSheetView>
  </customSheetViews>
  <mergeCells count="3">
    <mergeCell ref="B8:N10"/>
    <mergeCell ref="I14:M14"/>
    <mergeCell ref="C14:G1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C5"/>
  <sheetViews>
    <sheetView workbookViewId="0"/>
  </sheetViews>
  <sheetFormatPr defaultRowHeight="14.4" x14ac:dyDescent="0.55000000000000004"/>
  <cols>
    <col min="1" max="1" width="41.83984375" bestFit="1" customWidth="1"/>
    <col min="3" max="3" width="41.83984375" bestFit="1" customWidth="1"/>
  </cols>
  <sheetData>
    <row r="1" spans="1:3" x14ac:dyDescent="0.55000000000000004">
      <c r="A1" s="38" t="s">
        <v>146</v>
      </c>
      <c r="C1" s="38" t="s">
        <v>147</v>
      </c>
    </row>
    <row r="2" spans="1:3" x14ac:dyDescent="0.55000000000000004">
      <c r="A2" t="s">
        <v>5</v>
      </c>
      <c r="C2" t="s">
        <v>3</v>
      </c>
    </row>
    <row r="3" spans="1:3" x14ac:dyDescent="0.55000000000000004">
      <c r="A3" t="s">
        <v>148</v>
      </c>
      <c r="C3" t="s">
        <v>149</v>
      </c>
    </row>
    <row r="4" spans="1:3" x14ac:dyDescent="0.55000000000000004">
      <c r="A4" t="s">
        <v>150</v>
      </c>
      <c r="C4" t="s">
        <v>151</v>
      </c>
    </row>
    <row r="5" spans="1:3" x14ac:dyDescent="0.55000000000000004">
      <c r="A5" t="s">
        <v>152</v>
      </c>
      <c r="C5" t="s">
        <v>153</v>
      </c>
    </row>
  </sheetData>
  <sheetProtection algorithmName="SHA-512" hashValue="PoRSWjR/+Equf6GdQAOTFyj2elBis5yNKccshlewfNBiUwoDJXqUTLfCWWNrZi3Cf3lKeJ+BhVTKsrQGtS2QzA==" saltValue="XD/bVYbZsLTIZj3+IfBYqA==" spinCount="100000"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3"/>
  <sheetViews>
    <sheetView workbookViewId="0">
      <selection sqref="A1:A3"/>
    </sheetView>
  </sheetViews>
  <sheetFormatPr defaultRowHeight="14.4" x14ac:dyDescent="0.55000000000000004"/>
  <cols>
    <col min="1" max="1" width="21.68359375" customWidth="1"/>
  </cols>
  <sheetData>
    <row r="1" spans="1:1" x14ac:dyDescent="0.55000000000000004">
      <c r="A1" s="28"/>
    </row>
    <row r="2" spans="1:1" x14ac:dyDescent="0.55000000000000004">
      <c r="A2" t="s">
        <v>154</v>
      </c>
    </row>
    <row r="3" spans="1:1" x14ac:dyDescent="0.55000000000000004">
      <c r="A3" t="s">
        <v>155</v>
      </c>
    </row>
  </sheetData>
  <sheetProtection algorithmName="SHA-512" hashValue="sg3Z3SmQG8gm1uLAuhgv3ztCvCI+P9WFEx+GnHLaVoSPKXxSX9fEC2pfUMAj8f8uoQuVrPOOvIt9Eb+TtydUQw==" saltValue="Run44BnkQeYWxIDtpn7/nw==" spinCount="100000"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9CC5CA"/>
  </sheetPr>
  <dimension ref="A1:L67"/>
  <sheetViews>
    <sheetView showGridLines="0" workbookViewId="0">
      <pane ySplit="4" topLeftCell="A5" activePane="bottomLeft" state="frozen"/>
      <selection pane="bottomLeft" activeCell="A2" sqref="A2"/>
    </sheetView>
  </sheetViews>
  <sheetFormatPr defaultRowHeight="14.4" x14ac:dyDescent="0.55000000000000004"/>
  <cols>
    <col min="1" max="1" width="4.26171875" customWidth="1"/>
    <col min="2" max="2" width="3.83984375" customWidth="1"/>
    <col min="3" max="3" width="17.15625" customWidth="1"/>
  </cols>
  <sheetData>
    <row r="1" spans="1:12" ht="18.3" x14ac:dyDescent="0.7">
      <c r="A1" s="2" t="str">
        <f>'Cover and Instructions'!A1</f>
        <v>Georgia Families MHPAEA Parity</v>
      </c>
      <c r="L1" s="41" t="s">
        <v>59</v>
      </c>
    </row>
    <row r="2" spans="1:12" ht="25.8" x14ac:dyDescent="0.95">
      <c r="A2" s="3" t="s">
        <v>1</v>
      </c>
    </row>
    <row r="3" spans="1:12" ht="20.399999999999999" x14ac:dyDescent="0.75">
      <c r="A3" s="7" t="s">
        <v>156</v>
      </c>
    </row>
    <row r="5" spans="1:12" x14ac:dyDescent="0.55000000000000004">
      <c r="A5" s="12" t="s">
        <v>60</v>
      </c>
    </row>
    <row r="7" spans="1:12" x14ac:dyDescent="0.55000000000000004">
      <c r="A7" s="385" t="s">
        <v>61</v>
      </c>
      <c r="B7" s="385"/>
      <c r="C7" s="385"/>
      <c r="D7" s="385"/>
      <c r="E7" s="385"/>
      <c r="F7" s="385"/>
      <c r="G7" s="385"/>
      <c r="H7" s="385"/>
      <c r="I7" s="385"/>
      <c r="J7" s="385"/>
      <c r="K7" s="385"/>
      <c r="L7" s="385"/>
    </row>
    <row r="8" spans="1:12" x14ac:dyDescent="0.55000000000000004">
      <c r="A8" s="385"/>
      <c r="B8" s="385"/>
      <c r="C8" s="385"/>
      <c r="D8" s="385"/>
      <c r="E8" s="385"/>
      <c r="F8" s="385"/>
      <c r="G8" s="385"/>
      <c r="H8" s="385"/>
      <c r="I8" s="385"/>
      <c r="J8" s="385"/>
      <c r="K8" s="385"/>
      <c r="L8" s="385"/>
    </row>
    <row r="9" spans="1:12" x14ac:dyDescent="0.55000000000000004">
      <c r="A9" s="6"/>
      <c r="B9" s="6"/>
      <c r="C9" s="6"/>
      <c r="D9" s="6"/>
      <c r="E9" s="6"/>
      <c r="F9" s="6"/>
      <c r="G9" s="6"/>
      <c r="H9" s="6"/>
      <c r="I9" s="6"/>
      <c r="J9" s="6"/>
      <c r="K9" s="6"/>
      <c r="L9" s="6"/>
    </row>
    <row r="10" spans="1:12" x14ac:dyDescent="0.55000000000000004">
      <c r="A10" s="385" t="s">
        <v>62</v>
      </c>
      <c r="B10" s="385"/>
      <c r="C10" s="385"/>
      <c r="D10" s="385"/>
      <c r="E10" s="385"/>
      <c r="F10" s="385"/>
      <c r="G10" s="385"/>
      <c r="H10" s="385"/>
      <c r="I10" s="385"/>
      <c r="J10" s="385"/>
      <c r="K10" s="385"/>
      <c r="L10" s="385"/>
    </row>
    <row r="11" spans="1:12" x14ac:dyDescent="0.55000000000000004">
      <c r="A11" s="385"/>
      <c r="B11" s="385"/>
      <c r="C11" s="385"/>
      <c r="D11" s="385"/>
      <c r="E11" s="385"/>
      <c r="F11" s="385"/>
      <c r="G11" s="385"/>
      <c r="H11" s="385"/>
      <c r="I11" s="385"/>
      <c r="J11" s="385"/>
      <c r="K11" s="385"/>
      <c r="L11" s="385"/>
    </row>
    <row r="13" spans="1:12" x14ac:dyDescent="0.55000000000000004">
      <c r="A13" s="12" t="s">
        <v>157</v>
      </c>
    </row>
    <row r="15" spans="1:12" x14ac:dyDescent="0.55000000000000004">
      <c r="A15" s="9" t="s">
        <v>158</v>
      </c>
    </row>
    <row r="16" spans="1:12" x14ac:dyDescent="0.55000000000000004">
      <c r="A16" s="385" t="s">
        <v>159</v>
      </c>
      <c r="B16" s="385"/>
      <c r="C16" s="385"/>
      <c r="D16" s="385"/>
      <c r="E16" s="385"/>
      <c r="F16" s="385"/>
      <c r="G16" s="385"/>
      <c r="H16" s="385"/>
      <c r="I16" s="385"/>
      <c r="J16" s="385"/>
      <c r="K16" s="385"/>
      <c r="L16" s="385"/>
    </row>
    <row r="17" spans="1:12" x14ac:dyDescent="0.55000000000000004">
      <c r="A17" s="385"/>
      <c r="B17" s="385"/>
      <c r="C17" s="385"/>
      <c r="D17" s="385"/>
      <c r="E17" s="385"/>
      <c r="F17" s="385"/>
      <c r="G17" s="385"/>
      <c r="H17" s="385"/>
      <c r="I17" s="385"/>
      <c r="J17" s="385"/>
      <c r="K17" s="385"/>
      <c r="L17" s="385"/>
    </row>
    <row r="18" spans="1:12" x14ac:dyDescent="0.55000000000000004">
      <c r="A18" s="385"/>
      <c r="B18" s="385"/>
      <c r="C18" s="385"/>
      <c r="D18" s="385"/>
      <c r="E18" s="385"/>
      <c r="F18" s="385"/>
      <c r="G18" s="385"/>
      <c r="H18" s="385"/>
      <c r="I18" s="385"/>
      <c r="J18" s="385"/>
      <c r="K18" s="385"/>
      <c r="L18" s="385"/>
    </row>
    <row r="19" spans="1:12" x14ac:dyDescent="0.55000000000000004">
      <c r="A19" s="385"/>
      <c r="B19" s="385"/>
      <c r="C19" s="385"/>
      <c r="D19" s="385"/>
      <c r="E19" s="385"/>
      <c r="F19" s="385"/>
      <c r="G19" s="385"/>
      <c r="H19" s="385"/>
      <c r="I19" s="385"/>
      <c r="J19" s="385"/>
      <c r="K19" s="385"/>
      <c r="L19" s="385"/>
    </row>
    <row r="21" spans="1:12" x14ac:dyDescent="0.55000000000000004">
      <c r="A21" s="9" t="s">
        <v>160</v>
      </c>
    </row>
    <row r="22" spans="1:12" x14ac:dyDescent="0.55000000000000004">
      <c r="A22" s="385" t="s">
        <v>161</v>
      </c>
      <c r="B22" s="385"/>
      <c r="C22" s="385"/>
      <c r="D22" s="385"/>
      <c r="E22" s="385"/>
      <c r="F22" s="385"/>
      <c r="G22" s="385"/>
      <c r="H22" s="385"/>
      <c r="I22" s="385"/>
      <c r="J22" s="385"/>
      <c r="K22" s="385"/>
      <c r="L22" s="385"/>
    </row>
    <row r="23" spans="1:12" x14ac:dyDescent="0.55000000000000004">
      <c r="A23" s="385"/>
      <c r="B23" s="385"/>
      <c r="C23" s="385"/>
      <c r="D23" s="385"/>
      <c r="E23" s="385"/>
      <c r="F23" s="385"/>
      <c r="G23" s="385"/>
      <c r="H23" s="385"/>
      <c r="I23" s="385"/>
      <c r="J23" s="385"/>
      <c r="K23" s="385"/>
      <c r="L23" s="385"/>
    </row>
    <row r="25" spans="1:12" x14ac:dyDescent="0.55000000000000004">
      <c r="B25" s="5" t="s">
        <v>162</v>
      </c>
      <c r="C25" s="385" t="s">
        <v>163</v>
      </c>
      <c r="D25" s="385"/>
      <c r="E25" s="385"/>
      <c r="F25" s="385"/>
      <c r="G25" s="385"/>
      <c r="H25" s="385"/>
      <c r="I25" s="385"/>
      <c r="J25" s="385"/>
      <c r="K25" s="385"/>
      <c r="L25" s="385"/>
    </row>
    <row r="26" spans="1:12" x14ac:dyDescent="0.55000000000000004">
      <c r="C26" s="385"/>
      <c r="D26" s="385"/>
      <c r="E26" s="385"/>
      <c r="F26" s="385"/>
      <c r="G26" s="385"/>
      <c r="H26" s="385"/>
      <c r="I26" s="385"/>
      <c r="J26" s="385"/>
      <c r="K26" s="385"/>
      <c r="L26" s="385"/>
    </row>
    <row r="27" spans="1:12" x14ac:dyDescent="0.55000000000000004">
      <c r="C27" s="385"/>
      <c r="D27" s="385"/>
      <c r="E27" s="385"/>
      <c r="F27" s="385"/>
      <c r="G27" s="385"/>
      <c r="H27" s="385"/>
      <c r="I27" s="385"/>
      <c r="J27" s="385"/>
      <c r="K27" s="385"/>
      <c r="L27" s="385"/>
    </row>
    <row r="29" spans="1:12" x14ac:dyDescent="0.55000000000000004">
      <c r="B29" s="5" t="s">
        <v>164</v>
      </c>
      <c r="C29" s="385" t="s">
        <v>165</v>
      </c>
      <c r="D29" s="385"/>
      <c r="E29" s="385"/>
      <c r="F29" s="385"/>
      <c r="G29" s="385"/>
      <c r="H29" s="385"/>
      <c r="I29" s="385"/>
      <c r="J29" s="385"/>
      <c r="K29" s="385"/>
      <c r="L29" s="385"/>
    </row>
    <row r="30" spans="1:12" x14ac:dyDescent="0.55000000000000004">
      <c r="C30" s="385"/>
      <c r="D30" s="385"/>
      <c r="E30" s="385"/>
      <c r="F30" s="385"/>
      <c r="G30" s="385"/>
      <c r="H30" s="385"/>
      <c r="I30" s="385"/>
      <c r="J30" s="385"/>
      <c r="K30" s="385"/>
      <c r="L30" s="385"/>
    </row>
    <row r="31" spans="1:12" x14ac:dyDescent="0.55000000000000004">
      <c r="C31" s="385"/>
      <c r="D31" s="385"/>
      <c r="E31" s="385"/>
      <c r="F31" s="385"/>
      <c r="G31" s="385"/>
      <c r="H31" s="385"/>
      <c r="I31" s="385"/>
      <c r="J31" s="385"/>
      <c r="K31" s="385"/>
      <c r="L31" s="385"/>
    </row>
    <row r="33" spans="1:12" x14ac:dyDescent="0.55000000000000004">
      <c r="A33" s="9" t="s">
        <v>166</v>
      </c>
    </row>
    <row r="34" spans="1:12" x14ac:dyDescent="0.55000000000000004">
      <c r="A34" s="385" t="s">
        <v>167</v>
      </c>
      <c r="B34" s="385"/>
      <c r="C34" s="385"/>
      <c r="D34" s="385"/>
      <c r="E34" s="385"/>
      <c r="F34" s="385"/>
      <c r="G34" s="385"/>
      <c r="H34" s="385"/>
      <c r="I34" s="385"/>
      <c r="J34" s="385"/>
      <c r="K34" s="385"/>
      <c r="L34" s="385"/>
    </row>
    <row r="35" spans="1:12" x14ac:dyDescent="0.55000000000000004">
      <c r="A35" s="385"/>
      <c r="B35" s="385"/>
      <c r="C35" s="385"/>
      <c r="D35" s="385"/>
      <c r="E35" s="385"/>
      <c r="F35" s="385"/>
      <c r="G35" s="385"/>
      <c r="H35" s="385"/>
      <c r="I35" s="385"/>
      <c r="J35" s="385"/>
      <c r="K35" s="385"/>
      <c r="L35" s="385"/>
    </row>
    <row r="36" spans="1:12" x14ac:dyDescent="0.55000000000000004">
      <c r="A36" s="385"/>
      <c r="B36" s="385"/>
      <c r="C36" s="385"/>
      <c r="D36" s="385"/>
      <c r="E36" s="385"/>
      <c r="F36" s="385"/>
      <c r="G36" s="385"/>
      <c r="H36" s="385"/>
      <c r="I36" s="385"/>
      <c r="J36" s="385"/>
      <c r="K36" s="385"/>
      <c r="L36" s="385"/>
    </row>
    <row r="37" spans="1:12" x14ac:dyDescent="0.55000000000000004">
      <c r="A37" s="385"/>
      <c r="B37" s="385"/>
      <c r="C37" s="385"/>
      <c r="D37" s="385"/>
      <c r="E37" s="385"/>
      <c r="F37" s="385"/>
      <c r="G37" s="385"/>
      <c r="H37" s="385"/>
      <c r="I37" s="385"/>
      <c r="J37" s="385"/>
      <c r="K37" s="385"/>
      <c r="L37" s="385"/>
    </row>
    <row r="39" spans="1:12" x14ac:dyDescent="0.55000000000000004">
      <c r="A39" s="9" t="s">
        <v>168</v>
      </c>
    </row>
    <row r="40" spans="1:12" x14ac:dyDescent="0.55000000000000004">
      <c r="A40" s="385" t="s">
        <v>169</v>
      </c>
      <c r="B40" s="385"/>
      <c r="C40" s="385"/>
      <c r="D40" s="385"/>
      <c r="E40" s="385"/>
      <c r="F40" s="385"/>
      <c r="G40" s="385"/>
      <c r="H40" s="385"/>
      <c r="I40" s="385"/>
      <c r="J40" s="385"/>
      <c r="K40" s="385"/>
      <c r="L40" s="385"/>
    </row>
    <row r="41" spans="1:12" x14ac:dyDescent="0.55000000000000004">
      <c r="A41" s="385"/>
      <c r="B41" s="385"/>
      <c r="C41" s="385"/>
      <c r="D41" s="385"/>
      <c r="E41" s="385"/>
      <c r="F41" s="385"/>
      <c r="G41" s="385"/>
      <c r="H41" s="385"/>
      <c r="I41" s="385"/>
      <c r="J41" s="385"/>
      <c r="K41" s="385"/>
      <c r="L41" s="385"/>
    </row>
    <row r="43" spans="1:12" x14ac:dyDescent="0.55000000000000004">
      <c r="B43" s="5" t="s">
        <v>170</v>
      </c>
      <c r="C43" t="s">
        <v>171</v>
      </c>
    </row>
    <row r="45" spans="1:12" x14ac:dyDescent="0.55000000000000004">
      <c r="B45" s="5" t="s">
        <v>172</v>
      </c>
      <c r="C45" s="385" t="s">
        <v>173</v>
      </c>
      <c r="D45" s="385"/>
      <c r="E45" s="385"/>
      <c r="F45" s="385"/>
      <c r="G45" s="385"/>
      <c r="H45" s="385"/>
      <c r="I45" s="385"/>
      <c r="J45" s="385"/>
      <c r="K45" s="385"/>
      <c r="L45" s="385"/>
    </row>
    <row r="46" spans="1:12" x14ac:dyDescent="0.55000000000000004">
      <c r="C46" s="385"/>
      <c r="D46" s="385"/>
      <c r="E46" s="385"/>
      <c r="F46" s="385"/>
      <c r="G46" s="385"/>
      <c r="H46" s="385"/>
      <c r="I46" s="385"/>
      <c r="J46" s="385"/>
      <c r="K46" s="385"/>
      <c r="L46" s="385"/>
    </row>
    <row r="48" spans="1:12" x14ac:dyDescent="0.55000000000000004">
      <c r="A48" s="12" t="s">
        <v>174</v>
      </c>
    </row>
    <row r="49" spans="1:12" ht="15" customHeight="1" x14ac:dyDescent="0.55000000000000004">
      <c r="A49" s="399" t="s">
        <v>175</v>
      </c>
      <c r="B49" s="399"/>
      <c r="C49" s="399"/>
      <c r="D49" s="399"/>
      <c r="E49" s="399"/>
      <c r="F49" s="399"/>
      <c r="G49" s="399"/>
      <c r="H49" s="399"/>
      <c r="I49" s="399"/>
      <c r="J49" s="399"/>
      <c r="K49" s="399"/>
      <c r="L49" s="399"/>
    </row>
    <row r="50" spans="1:12" x14ac:dyDescent="0.55000000000000004">
      <c r="A50" s="399"/>
      <c r="B50" s="399"/>
      <c r="C50" s="399"/>
      <c r="D50" s="399"/>
      <c r="E50" s="399"/>
      <c r="F50" s="399"/>
      <c r="G50" s="399"/>
      <c r="H50" s="399"/>
      <c r="I50" s="399"/>
      <c r="J50" s="399"/>
      <c r="K50" s="399"/>
      <c r="L50" s="399"/>
    </row>
    <row r="52" spans="1:12" x14ac:dyDescent="0.55000000000000004">
      <c r="B52" s="27" t="s">
        <v>176</v>
      </c>
    </row>
    <row r="53" spans="1:12" ht="15" customHeight="1" x14ac:dyDescent="0.55000000000000004">
      <c r="B53" s="399" t="s">
        <v>177</v>
      </c>
      <c r="C53" s="399"/>
      <c r="D53" s="399"/>
      <c r="E53" s="399"/>
      <c r="F53" s="399"/>
      <c r="G53" s="399"/>
      <c r="H53" s="399"/>
      <c r="I53" s="399"/>
      <c r="J53" s="399"/>
      <c r="K53" s="399"/>
      <c r="L53" s="399"/>
    </row>
    <row r="54" spans="1:12" x14ac:dyDescent="0.55000000000000004">
      <c r="B54" s="399"/>
      <c r="C54" s="399"/>
      <c r="D54" s="399"/>
      <c r="E54" s="399"/>
      <c r="F54" s="399"/>
      <c r="G54" s="399"/>
      <c r="H54" s="399"/>
      <c r="I54" s="399"/>
      <c r="J54" s="399"/>
      <c r="K54" s="399"/>
      <c r="L54" s="399"/>
    </row>
    <row r="55" spans="1:12" x14ac:dyDescent="0.55000000000000004">
      <c r="B55" s="399"/>
      <c r="C55" s="399"/>
      <c r="D55" s="399"/>
      <c r="E55" s="399"/>
      <c r="F55" s="399"/>
      <c r="G55" s="399"/>
      <c r="H55" s="399"/>
      <c r="I55" s="399"/>
      <c r="J55" s="399"/>
      <c r="K55" s="399"/>
      <c r="L55" s="399"/>
    </row>
    <row r="57" spans="1:12" x14ac:dyDescent="0.55000000000000004">
      <c r="B57" s="27" t="s">
        <v>178</v>
      </c>
    </row>
    <row r="58" spans="1:12" x14ac:dyDescent="0.55000000000000004">
      <c r="B58" s="399" t="s">
        <v>179</v>
      </c>
      <c r="C58" s="399"/>
      <c r="D58" s="399"/>
      <c r="E58" s="399"/>
      <c r="F58" s="399"/>
      <c r="G58" s="399"/>
      <c r="H58" s="399"/>
      <c r="I58" s="399"/>
      <c r="J58" s="399"/>
      <c r="K58" s="399"/>
      <c r="L58" s="399"/>
    </row>
    <row r="59" spans="1:12" x14ac:dyDescent="0.55000000000000004">
      <c r="B59" s="399"/>
      <c r="C59" s="399"/>
      <c r="D59" s="399"/>
      <c r="E59" s="399"/>
      <c r="F59" s="399"/>
      <c r="G59" s="399"/>
      <c r="H59" s="399"/>
      <c r="I59" s="399"/>
      <c r="J59" s="399"/>
      <c r="K59" s="399"/>
      <c r="L59" s="399"/>
    </row>
    <row r="60" spans="1:12" x14ac:dyDescent="0.55000000000000004">
      <c r="B60" s="399"/>
      <c r="C60" s="399"/>
      <c r="D60" s="399"/>
      <c r="E60" s="399"/>
      <c r="F60" s="399"/>
      <c r="G60" s="399"/>
      <c r="H60" s="399"/>
      <c r="I60" s="399"/>
      <c r="J60" s="399"/>
      <c r="K60" s="399"/>
      <c r="L60" s="399"/>
    </row>
    <row r="61" spans="1:12" x14ac:dyDescent="0.55000000000000004">
      <c r="B61" s="399"/>
      <c r="C61" s="399"/>
      <c r="D61" s="399"/>
      <c r="E61" s="399"/>
      <c r="F61" s="399"/>
      <c r="G61" s="399"/>
      <c r="H61" s="399"/>
      <c r="I61" s="399"/>
      <c r="J61" s="399"/>
      <c r="K61" s="399"/>
      <c r="L61" s="399"/>
    </row>
    <row r="63" spans="1:12" x14ac:dyDescent="0.55000000000000004">
      <c r="B63" s="27" t="s">
        <v>180</v>
      </c>
    </row>
    <row r="64" spans="1:12" ht="15" customHeight="1" x14ac:dyDescent="0.55000000000000004">
      <c r="B64" s="399" t="s">
        <v>181</v>
      </c>
      <c r="C64" s="399"/>
      <c r="D64" s="399"/>
      <c r="E64" s="399"/>
      <c r="F64" s="399"/>
      <c r="G64" s="399"/>
      <c r="H64" s="399"/>
      <c r="I64" s="399"/>
      <c r="J64" s="399"/>
      <c r="K64" s="399"/>
      <c r="L64" s="399"/>
    </row>
    <row r="65" spans="2:12" x14ac:dyDescent="0.55000000000000004">
      <c r="B65" s="399"/>
      <c r="C65" s="399"/>
      <c r="D65" s="399"/>
      <c r="E65" s="399"/>
      <c r="F65" s="399"/>
      <c r="G65" s="399"/>
      <c r="H65" s="399"/>
      <c r="I65" s="399"/>
      <c r="J65" s="399"/>
      <c r="K65" s="399"/>
      <c r="L65" s="399"/>
    </row>
    <row r="66" spans="2:12" x14ac:dyDescent="0.55000000000000004">
      <c r="B66" s="399"/>
      <c r="C66" s="399"/>
      <c r="D66" s="399"/>
      <c r="E66" s="399"/>
      <c r="F66" s="399"/>
      <c r="G66" s="399"/>
      <c r="H66" s="399"/>
      <c r="I66" s="399"/>
      <c r="J66" s="399"/>
      <c r="K66" s="399"/>
      <c r="L66" s="399"/>
    </row>
    <row r="67" spans="2:12" x14ac:dyDescent="0.55000000000000004">
      <c r="B67" s="399"/>
      <c r="C67" s="399"/>
      <c r="D67" s="399"/>
      <c r="E67" s="399"/>
      <c r="F67" s="399"/>
      <c r="G67" s="399"/>
      <c r="H67" s="399"/>
      <c r="I67" s="399"/>
      <c r="J67" s="399"/>
      <c r="K67" s="399"/>
      <c r="L67" s="399"/>
    </row>
  </sheetData>
  <sheetProtection algorithmName="SHA-512" hashValue="PQRIX5c7szjadz2D4+f4GzhHCnm09wyfeQlpMzFAaWQA0MxxHx3oy2uSrAgswqLVfrSvzKrVp4Vm0bKDMUJE/w==" saltValue="uAeZQyl62GinEhDr1Mcc5w==" spinCount="100000" sheet="1" objects="1" scenarios="1"/>
  <customSheetViews>
    <customSheetView guid="{13810DCC-AA08-45AA-A2EB-614B3F1533B3}" showGridLines="0">
      <pane ySplit="4" topLeftCell="A26" activePane="bottomLeft" state="frozen"/>
      <selection pane="bottomLeft" activeCell="B13" sqref="B13"/>
      <pageMargins left="0" right="0" top="0" bottom="0" header="0" footer="0"/>
      <pageSetup orientation="portrait" horizontalDpi="1200" verticalDpi="1200" r:id="rId1"/>
    </customSheetView>
  </customSheetViews>
  <mergeCells count="13">
    <mergeCell ref="B53:L55"/>
    <mergeCell ref="B58:L61"/>
    <mergeCell ref="B64:L67"/>
    <mergeCell ref="A49:L50"/>
    <mergeCell ref="A34:L37"/>
    <mergeCell ref="A40:L41"/>
    <mergeCell ref="C45:L46"/>
    <mergeCell ref="C29:L31"/>
    <mergeCell ref="A7:L8"/>
    <mergeCell ref="A10:L11"/>
    <mergeCell ref="A16:L19"/>
    <mergeCell ref="A22:L23"/>
    <mergeCell ref="C25:L27"/>
  </mergeCells>
  <pageMargins left="0.7" right="0.7" top="0.75" bottom="0.75" header="0.3" footer="0.3"/>
  <pageSetup orientation="portrait" horizontalDpi="1200" verticalDpi="1200" r:id="rId2"/>
  <ignoredErrors>
    <ignoredError sqref="B25:B29"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9CC5CA"/>
  </sheetPr>
  <dimension ref="A1:M77"/>
  <sheetViews>
    <sheetView showGridLines="0" zoomScaleNormal="100" workbookViewId="0">
      <pane ySplit="4" topLeftCell="A5" activePane="bottomLeft" state="frozen"/>
      <selection pane="bottomLeft" activeCell="A2" sqref="A2"/>
    </sheetView>
  </sheetViews>
  <sheetFormatPr defaultColWidth="9.15625" defaultRowHeight="14.4" x14ac:dyDescent="0.55000000000000004"/>
  <cols>
    <col min="1" max="1" width="5.15625" customWidth="1"/>
    <col min="2" max="2" width="4.578125" customWidth="1"/>
  </cols>
  <sheetData>
    <row r="1" spans="1:13" ht="18.3" x14ac:dyDescent="0.7">
      <c r="A1" s="2" t="str">
        <f>'Cover and Instructions'!A1</f>
        <v>Georgia Families MHPAEA Parity</v>
      </c>
      <c r="M1" s="41" t="s">
        <v>59</v>
      </c>
    </row>
    <row r="2" spans="1:13" ht="25.8" x14ac:dyDescent="0.95">
      <c r="A2" s="3" t="s">
        <v>1</v>
      </c>
    </row>
    <row r="3" spans="1:13" ht="20.399999999999999" x14ac:dyDescent="0.75">
      <c r="A3" s="7" t="s">
        <v>182</v>
      </c>
    </row>
    <row r="5" spans="1:13" x14ac:dyDescent="0.55000000000000004">
      <c r="A5" s="12" t="s">
        <v>60</v>
      </c>
    </row>
    <row r="7" spans="1:13" ht="15" customHeight="1" x14ac:dyDescent="0.55000000000000004">
      <c r="A7" s="385" t="s">
        <v>63</v>
      </c>
      <c r="B7" s="385"/>
      <c r="C7" s="385"/>
      <c r="D7" s="385"/>
      <c r="E7" s="385"/>
      <c r="F7" s="385"/>
      <c r="G7" s="385"/>
      <c r="H7" s="385"/>
      <c r="I7" s="385"/>
      <c r="J7" s="385"/>
      <c r="K7" s="385"/>
      <c r="L7" s="385"/>
      <c r="M7" s="385"/>
    </row>
    <row r="8" spans="1:13" x14ac:dyDescent="0.55000000000000004">
      <c r="A8" s="385"/>
      <c r="B8" s="385"/>
      <c r="C8" s="385"/>
      <c r="D8" s="385"/>
      <c r="E8" s="385"/>
      <c r="F8" s="385"/>
      <c r="G8" s="385"/>
      <c r="H8" s="385"/>
      <c r="I8" s="385"/>
      <c r="J8" s="385"/>
      <c r="K8" s="385"/>
      <c r="L8" s="385"/>
      <c r="M8" s="385"/>
    </row>
    <row r="10" spans="1:13" x14ac:dyDescent="0.55000000000000004">
      <c r="A10" s="400" t="s">
        <v>183</v>
      </c>
      <c r="B10" s="400"/>
      <c r="C10" s="400"/>
      <c r="D10" s="400"/>
      <c r="E10" s="400"/>
      <c r="F10" s="400"/>
      <c r="G10" s="400"/>
      <c r="H10" s="400"/>
      <c r="I10" s="400"/>
      <c r="J10" s="400"/>
      <c r="K10" s="400"/>
      <c r="L10" s="400"/>
      <c r="M10" s="400"/>
    </row>
    <row r="11" spans="1:13" x14ac:dyDescent="0.55000000000000004">
      <c r="A11" s="400"/>
      <c r="B11" s="400"/>
      <c r="C11" s="400"/>
      <c r="D11" s="400"/>
      <c r="E11" s="400"/>
      <c r="F11" s="400"/>
      <c r="G11" s="400"/>
      <c r="H11" s="400"/>
      <c r="I11" s="400"/>
      <c r="J11" s="400"/>
      <c r="K11" s="400"/>
      <c r="L11" s="400"/>
      <c r="M11" s="400"/>
    </row>
    <row r="12" spans="1:13" x14ac:dyDescent="0.55000000000000004">
      <c r="A12" s="400"/>
      <c r="B12" s="400"/>
      <c r="C12" s="400"/>
      <c r="D12" s="400"/>
      <c r="E12" s="400"/>
      <c r="F12" s="400"/>
      <c r="G12" s="400"/>
      <c r="H12" s="400"/>
      <c r="I12" s="400"/>
      <c r="J12" s="400"/>
      <c r="K12" s="400"/>
      <c r="L12" s="400"/>
      <c r="M12" s="400"/>
    </row>
    <row r="13" spans="1:13" x14ac:dyDescent="0.55000000000000004">
      <c r="A13" s="400"/>
      <c r="B13" s="400"/>
      <c r="C13" s="400"/>
      <c r="D13" s="400"/>
      <c r="E13" s="400"/>
      <c r="F13" s="400"/>
      <c r="G13" s="400"/>
      <c r="H13" s="400"/>
      <c r="I13" s="400"/>
      <c r="J13" s="400"/>
      <c r="K13" s="400"/>
      <c r="L13" s="400"/>
      <c r="M13" s="400"/>
    </row>
    <row r="14" spans="1:13" x14ac:dyDescent="0.55000000000000004">
      <c r="A14" s="6"/>
      <c r="B14" s="6"/>
      <c r="C14" s="6"/>
      <c r="D14" s="6"/>
      <c r="E14" s="6"/>
      <c r="F14" s="6"/>
      <c r="G14" s="6"/>
      <c r="H14" s="6"/>
      <c r="I14" s="6"/>
      <c r="J14" s="6"/>
      <c r="K14" s="6"/>
      <c r="L14" s="6"/>
      <c r="M14" s="6"/>
    </row>
    <row r="15" spans="1:13" x14ac:dyDescent="0.55000000000000004">
      <c r="A15" s="400" t="s">
        <v>184</v>
      </c>
      <c r="B15" s="400"/>
      <c r="C15" s="400"/>
      <c r="D15" s="400"/>
      <c r="E15" s="400"/>
      <c r="F15" s="400"/>
      <c r="G15" s="400"/>
      <c r="H15" s="400"/>
      <c r="I15" s="400"/>
      <c r="J15" s="400"/>
      <c r="K15" s="400"/>
      <c r="L15" s="400"/>
      <c r="M15" s="400"/>
    </row>
    <row r="16" spans="1:13" x14ac:dyDescent="0.55000000000000004">
      <c r="A16" s="400"/>
      <c r="B16" s="400"/>
      <c r="C16" s="400"/>
      <c r="D16" s="400"/>
      <c r="E16" s="400"/>
      <c r="F16" s="400"/>
      <c r="G16" s="400"/>
      <c r="H16" s="400"/>
      <c r="I16" s="400"/>
      <c r="J16" s="400"/>
      <c r="K16" s="400"/>
      <c r="L16" s="400"/>
      <c r="M16" s="400"/>
    </row>
    <row r="17" spans="1:13" x14ac:dyDescent="0.55000000000000004">
      <c r="A17" s="400"/>
      <c r="B17" s="400"/>
      <c r="C17" s="400"/>
      <c r="D17" s="400"/>
      <c r="E17" s="400"/>
      <c r="F17" s="400"/>
      <c r="G17" s="400"/>
      <c r="H17" s="400"/>
      <c r="I17" s="400"/>
      <c r="J17" s="400"/>
      <c r="K17" s="400"/>
      <c r="L17" s="400"/>
      <c r="M17" s="400"/>
    </row>
    <row r="18" spans="1:13" x14ac:dyDescent="0.55000000000000004">
      <c r="A18" s="400"/>
      <c r="B18" s="400"/>
      <c r="C18" s="400"/>
      <c r="D18" s="400"/>
      <c r="E18" s="400"/>
      <c r="F18" s="400"/>
      <c r="G18" s="400"/>
      <c r="H18" s="400"/>
      <c r="I18" s="400"/>
      <c r="J18" s="400"/>
      <c r="K18" s="400"/>
      <c r="L18" s="400"/>
      <c r="M18" s="400"/>
    </row>
    <row r="19" spans="1:13" x14ac:dyDescent="0.55000000000000004">
      <c r="A19" s="400"/>
      <c r="B19" s="400"/>
      <c r="C19" s="400"/>
      <c r="D19" s="400"/>
      <c r="E19" s="400"/>
      <c r="F19" s="400"/>
      <c r="G19" s="400"/>
      <c r="H19" s="400"/>
      <c r="I19" s="400"/>
      <c r="J19" s="400"/>
      <c r="K19" s="400"/>
      <c r="L19" s="400"/>
      <c r="M19" s="400"/>
    </row>
    <row r="20" spans="1:13" x14ac:dyDescent="0.55000000000000004">
      <c r="A20" s="400"/>
      <c r="B20" s="400"/>
      <c r="C20" s="400"/>
      <c r="D20" s="400"/>
      <c r="E20" s="400"/>
      <c r="F20" s="400"/>
      <c r="G20" s="400"/>
      <c r="H20" s="400"/>
      <c r="I20" s="400"/>
      <c r="J20" s="400"/>
      <c r="K20" s="400"/>
      <c r="L20" s="400"/>
      <c r="M20" s="400"/>
    </row>
    <row r="21" spans="1:13" x14ac:dyDescent="0.55000000000000004">
      <c r="A21" s="400"/>
      <c r="B21" s="400"/>
      <c r="C21" s="400"/>
      <c r="D21" s="400"/>
      <c r="E21" s="400"/>
      <c r="F21" s="400"/>
      <c r="G21" s="400"/>
      <c r="H21" s="400"/>
      <c r="I21" s="400"/>
      <c r="J21" s="400"/>
      <c r="K21" s="400"/>
      <c r="L21" s="400"/>
      <c r="M21" s="400"/>
    </row>
    <row r="22" spans="1:13" x14ac:dyDescent="0.55000000000000004">
      <c r="A22" s="400"/>
      <c r="B22" s="400"/>
      <c r="C22" s="400"/>
      <c r="D22" s="400"/>
      <c r="E22" s="400"/>
      <c r="F22" s="400"/>
      <c r="G22" s="400"/>
      <c r="H22" s="400"/>
      <c r="I22" s="400"/>
      <c r="J22" s="400"/>
      <c r="K22" s="400"/>
      <c r="L22" s="400"/>
      <c r="M22" s="400"/>
    </row>
    <row r="23" spans="1:13" x14ac:dyDescent="0.55000000000000004">
      <c r="A23" s="400"/>
      <c r="B23" s="400"/>
      <c r="C23" s="400"/>
      <c r="D23" s="400"/>
      <c r="E23" s="400"/>
      <c r="F23" s="400"/>
      <c r="G23" s="400"/>
      <c r="H23" s="400"/>
      <c r="I23" s="400"/>
      <c r="J23" s="400"/>
      <c r="K23" s="400"/>
      <c r="L23" s="400"/>
      <c r="M23" s="400"/>
    </row>
    <row r="24" spans="1:13" x14ac:dyDescent="0.55000000000000004">
      <c r="A24" s="400"/>
      <c r="B24" s="400"/>
      <c r="C24" s="400"/>
      <c r="D24" s="400"/>
      <c r="E24" s="400"/>
      <c r="F24" s="400"/>
      <c r="G24" s="400"/>
      <c r="H24" s="400"/>
      <c r="I24" s="400"/>
      <c r="J24" s="400"/>
      <c r="K24" s="400"/>
      <c r="L24" s="400"/>
      <c r="M24" s="400"/>
    </row>
    <row r="25" spans="1:13" x14ac:dyDescent="0.55000000000000004">
      <c r="A25" s="6"/>
      <c r="B25" s="6"/>
      <c r="C25" s="6"/>
      <c r="D25" s="6"/>
      <c r="E25" s="6"/>
      <c r="F25" s="6"/>
      <c r="G25" s="6"/>
      <c r="H25" s="6"/>
      <c r="I25" s="6"/>
      <c r="J25" s="6"/>
      <c r="K25" s="6"/>
      <c r="L25" s="6"/>
      <c r="M25" s="6"/>
    </row>
    <row r="26" spans="1:13" x14ac:dyDescent="0.55000000000000004">
      <c r="A26" s="12" t="s">
        <v>185</v>
      </c>
    </row>
    <row r="28" spans="1:13" x14ac:dyDescent="0.55000000000000004">
      <c r="A28" s="1" t="s">
        <v>186</v>
      </c>
    </row>
    <row r="29" spans="1:13" x14ac:dyDescent="0.55000000000000004">
      <c r="A29" t="s">
        <v>187</v>
      </c>
    </row>
    <row r="31" spans="1:13" x14ac:dyDescent="0.55000000000000004">
      <c r="A31" s="1" t="s">
        <v>188</v>
      </c>
    </row>
    <row r="32" spans="1:13" x14ac:dyDescent="0.55000000000000004">
      <c r="A32" s="385" t="s">
        <v>189</v>
      </c>
      <c r="B32" s="385"/>
      <c r="C32" s="385"/>
      <c r="D32" s="385"/>
      <c r="E32" s="385"/>
      <c r="F32" s="385"/>
      <c r="G32" s="385"/>
      <c r="H32" s="385"/>
      <c r="I32" s="385"/>
      <c r="J32" s="385"/>
      <c r="K32" s="385"/>
      <c r="L32" s="385"/>
      <c r="M32" s="385"/>
    </row>
    <row r="33" spans="1:13" x14ac:dyDescent="0.55000000000000004">
      <c r="A33" s="385"/>
      <c r="B33" s="385"/>
      <c r="C33" s="385"/>
      <c r="D33" s="385"/>
      <c r="E33" s="385"/>
      <c r="F33" s="385"/>
      <c r="G33" s="385"/>
      <c r="H33" s="385"/>
      <c r="I33" s="385"/>
      <c r="J33" s="385"/>
      <c r="K33" s="385"/>
      <c r="L33" s="385"/>
      <c r="M33" s="385"/>
    </row>
    <row r="34" spans="1:13" x14ac:dyDescent="0.55000000000000004">
      <c r="A34" s="385"/>
      <c r="B34" s="385"/>
      <c r="C34" s="385"/>
      <c r="D34" s="385"/>
      <c r="E34" s="385"/>
      <c r="F34" s="385"/>
      <c r="G34" s="385"/>
      <c r="H34" s="385"/>
      <c r="I34" s="385"/>
      <c r="J34" s="385"/>
      <c r="K34" s="385"/>
      <c r="L34" s="385"/>
      <c r="M34" s="385"/>
    </row>
    <row r="35" spans="1:13" x14ac:dyDescent="0.55000000000000004">
      <c r="A35" s="385"/>
      <c r="B35" s="385"/>
      <c r="C35" s="385"/>
      <c r="D35" s="385"/>
      <c r="E35" s="385"/>
      <c r="F35" s="385"/>
      <c r="G35" s="385"/>
      <c r="H35" s="385"/>
      <c r="I35" s="385"/>
      <c r="J35" s="385"/>
      <c r="K35" s="385"/>
      <c r="L35" s="385"/>
      <c r="M35" s="385"/>
    </row>
    <row r="36" spans="1:13" x14ac:dyDescent="0.55000000000000004">
      <c r="A36" s="385"/>
      <c r="B36" s="385"/>
      <c r="C36" s="385"/>
      <c r="D36" s="385"/>
      <c r="E36" s="385"/>
      <c r="F36" s="385"/>
      <c r="G36" s="385"/>
      <c r="H36" s="385"/>
      <c r="I36" s="385"/>
      <c r="J36" s="385"/>
      <c r="K36" s="385"/>
      <c r="L36" s="385"/>
      <c r="M36" s="385"/>
    </row>
    <row r="37" spans="1:13" x14ac:dyDescent="0.55000000000000004">
      <c r="A37" s="6"/>
      <c r="B37" s="6"/>
      <c r="C37" s="6"/>
      <c r="D37" s="6"/>
      <c r="E37" s="6"/>
      <c r="F37" s="6"/>
      <c r="G37" s="6"/>
      <c r="H37" s="6"/>
      <c r="I37" s="6"/>
      <c r="J37" s="6"/>
      <c r="K37" s="6"/>
      <c r="L37" s="6"/>
      <c r="M37" s="6"/>
    </row>
    <row r="38" spans="1:13" x14ac:dyDescent="0.55000000000000004">
      <c r="A38" s="1" t="s">
        <v>190</v>
      </c>
    </row>
    <row r="39" spans="1:13" x14ac:dyDescent="0.55000000000000004">
      <c r="A39" s="385" t="s">
        <v>191</v>
      </c>
      <c r="B39" s="385"/>
      <c r="C39" s="385"/>
      <c r="D39" s="385"/>
      <c r="E39" s="385"/>
      <c r="F39" s="385"/>
      <c r="G39" s="385"/>
      <c r="H39" s="385"/>
      <c r="I39" s="385"/>
      <c r="J39" s="385"/>
      <c r="K39" s="385"/>
      <c r="L39" s="385"/>
      <c r="M39" s="385"/>
    </row>
    <row r="40" spans="1:13" x14ac:dyDescent="0.55000000000000004">
      <c r="A40" s="385"/>
      <c r="B40" s="385"/>
      <c r="C40" s="385"/>
      <c r="D40" s="385"/>
      <c r="E40" s="385"/>
      <c r="F40" s="385"/>
      <c r="G40" s="385"/>
      <c r="H40" s="385"/>
      <c r="I40" s="385"/>
      <c r="J40" s="385"/>
      <c r="K40" s="385"/>
      <c r="L40" s="385"/>
      <c r="M40" s="385"/>
    </row>
    <row r="41" spans="1:13" x14ac:dyDescent="0.55000000000000004">
      <c r="A41" s="385"/>
      <c r="B41" s="385"/>
      <c r="C41" s="385"/>
      <c r="D41" s="385"/>
      <c r="E41" s="385"/>
      <c r="F41" s="385"/>
      <c r="G41" s="385"/>
      <c r="H41" s="385"/>
      <c r="I41" s="385"/>
      <c r="J41" s="385"/>
      <c r="K41" s="385"/>
      <c r="L41" s="385"/>
      <c r="M41" s="385"/>
    </row>
    <row r="42" spans="1:13" x14ac:dyDescent="0.55000000000000004">
      <c r="A42" s="385"/>
      <c r="B42" s="385"/>
      <c r="C42" s="385"/>
      <c r="D42" s="385"/>
      <c r="E42" s="385"/>
      <c r="F42" s="385"/>
      <c r="G42" s="385"/>
      <c r="H42" s="385"/>
      <c r="I42" s="385"/>
      <c r="J42" s="385"/>
      <c r="K42" s="385"/>
      <c r="L42" s="385"/>
      <c r="M42" s="385"/>
    </row>
    <row r="44" spans="1:13" x14ac:dyDescent="0.55000000000000004">
      <c r="B44" s="5" t="s">
        <v>170</v>
      </c>
      <c r="C44" t="s">
        <v>192</v>
      </c>
    </row>
    <row r="45" spans="1:13" x14ac:dyDescent="0.55000000000000004">
      <c r="B45" s="5" t="s">
        <v>172</v>
      </c>
      <c r="C45" t="s">
        <v>193</v>
      </c>
    </row>
    <row r="46" spans="1:13" x14ac:dyDescent="0.55000000000000004">
      <c r="B46" s="5" t="s">
        <v>194</v>
      </c>
      <c r="C46" t="s">
        <v>195</v>
      </c>
    </row>
    <row r="47" spans="1:13" x14ac:dyDescent="0.55000000000000004">
      <c r="B47" s="5" t="s">
        <v>196</v>
      </c>
      <c r="C47" t="s">
        <v>197</v>
      </c>
    </row>
    <row r="49" spans="1:13" x14ac:dyDescent="0.55000000000000004">
      <c r="A49" t="s">
        <v>198</v>
      </c>
    </row>
    <row r="51" spans="1:13" x14ac:dyDescent="0.55000000000000004">
      <c r="A51" s="1" t="s">
        <v>199</v>
      </c>
    </row>
    <row r="52" spans="1:13" x14ac:dyDescent="0.55000000000000004">
      <c r="A52" s="385" t="s">
        <v>200</v>
      </c>
      <c r="B52" s="385"/>
      <c r="C52" s="385"/>
      <c r="D52" s="385"/>
      <c r="E52" s="385"/>
      <c r="F52" s="385"/>
      <c r="G52" s="385"/>
      <c r="H52" s="385"/>
      <c r="I52" s="385"/>
      <c r="J52" s="385"/>
      <c r="K52" s="385"/>
      <c r="L52" s="385"/>
      <c r="M52" s="385"/>
    </row>
    <row r="53" spans="1:13" x14ac:dyDescent="0.55000000000000004">
      <c r="A53" s="385"/>
      <c r="B53" s="385"/>
      <c r="C53" s="385"/>
      <c r="D53" s="385"/>
      <c r="E53" s="385"/>
      <c r="F53" s="385"/>
      <c r="G53" s="385"/>
      <c r="H53" s="385"/>
      <c r="I53" s="385"/>
      <c r="J53" s="385"/>
      <c r="K53" s="385"/>
      <c r="L53" s="385"/>
      <c r="M53" s="385"/>
    </row>
    <row r="54" spans="1:13" x14ac:dyDescent="0.55000000000000004">
      <c r="A54" s="385"/>
      <c r="B54" s="385"/>
      <c r="C54" s="385"/>
      <c r="D54" s="385"/>
      <c r="E54" s="385"/>
      <c r="F54" s="385"/>
      <c r="G54" s="385"/>
      <c r="H54" s="385"/>
      <c r="I54" s="385"/>
      <c r="J54" s="385"/>
      <c r="K54" s="385"/>
      <c r="L54" s="385"/>
      <c r="M54" s="385"/>
    </row>
    <row r="56" spans="1:13" x14ac:dyDescent="0.55000000000000004">
      <c r="A56" s="12" t="s">
        <v>201</v>
      </c>
    </row>
    <row r="57" spans="1:13" ht="15" customHeight="1" x14ac:dyDescent="0.55000000000000004">
      <c r="A57" s="387" t="s">
        <v>202</v>
      </c>
      <c r="B57" s="387"/>
      <c r="C57" s="387"/>
      <c r="D57" s="387"/>
      <c r="E57" s="387"/>
      <c r="F57" s="387"/>
      <c r="G57" s="387"/>
      <c r="H57" s="387"/>
      <c r="I57" s="387"/>
      <c r="J57" s="387"/>
      <c r="K57" s="387"/>
      <c r="L57" s="387"/>
      <c r="M57" s="387"/>
    </row>
    <row r="58" spans="1:13" x14ac:dyDescent="0.55000000000000004">
      <c r="A58" s="387"/>
      <c r="B58" s="387"/>
      <c r="C58" s="387"/>
      <c r="D58" s="387"/>
      <c r="E58" s="387"/>
      <c r="F58" s="387"/>
      <c r="G58" s="387"/>
      <c r="H58" s="387"/>
      <c r="I58" s="387"/>
      <c r="J58" s="387"/>
      <c r="K58" s="387"/>
      <c r="L58" s="387"/>
      <c r="M58" s="387"/>
    </row>
    <row r="59" spans="1:13" x14ac:dyDescent="0.55000000000000004">
      <c r="A59" s="387"/>
      <c r="B59" s="387"/>
      <c r="C59" s="387"/>
      <c r="D59" s="387"/>
      <c r="E59" s="387"/>
      <c r="F59" s="387"/>
      <c r="G59" s="387"/>
      <c r="H59" s="387"/>
      <c r="I59" s="387"/>
      <c r="J59" s="387"/>
      <c r="K59" s="387"/>
      <c r="L59" s="387"/>
      <c r="M59" s="387"/>
    </row>
    <row r="60" spans="1:13" x14ac:dyDescent="0.55000000000000004">
      <c r="A60" s="387"/>
      <c r="B60" s="387"/>
      <c r="C60" s="387"/>
      <c r="D60" s="387"/>
      <c r="E60" s="387"/>
      <c r="F60" s="387"/>
      <c r="G60" s="387"/>
      <c r="H60" s="387"/>
      <c r="I60" s="387"/>
      <c r="J60" s="387"/>
      <c r="K60" s="387"/>
      <c r="L60" s="387"/>
      <c r="M60" s="387"/>
    </row>
    <row r="61" spans="1:13" x14ac:dyDescent="0.55000000000000004">
      <c r="A61" s="387"/>
      <c r="B61" s="387"/>
      <c r="C61" s="387"/>
      <c r="D61" s="387"/>
      <c r="E61" s="387"/>
      <c r="F61" s="387"/>
      <c r="G61" s="387"/>
      <c r="H61" s="387"/>
      <c r="I61" s="387"/>
      <c r="J61" s="387"/>
      <c r="K61" s="387"/>
      <c r="L61" s="387"/>
      <c r="M61" s="387"/>
    </row>
    <row r="62" spans="1:13" x14ac:dyDescent="0.55000000000000004">
      <c r="A62" s="387"/>
      <c r="B62" s="387"/>
      <c r="C62" s="387"/>
      <c r="D62" s="387"/>
      <c r="E62" s="387"/>
      <c r="F62" s="387"/>
      <c r="G62" s="387"/>
      <c r="H62" s="387"/>
      <c r="I62" s="387"/>
      <c r="J62" s="387"/>
      <c r="K62" s="387"/>
      <c r="L62" s="387"/>
      <c r="M62" s="387"/>
    </row>
    <row r="63" spans="1:13" x14ac:dyDescent="0.55000000000000004">
      <c r="A63" s="387"/>
      <c r="B63" s="387"/>
      <c r="C63" s="387"/>
      <c r="D63" s="387"/>
      <c r="E63" s="387"/>
      <c r="F63" s="387"/>
      <c r="G63" s="387"/>
      <c r="H63" s="387"/>
      <c r="I63" s="387"/>
      <c r="J63" s="387"/>
      <c r="K63" s="387"/>
      <c r="L63" s="387"/>
      <c r="M63" s="387"/>
    </row>
    <row r="64" spans="1:13" x14ac:dyDescent="0.55000000000000004">
      <c r="A64" s="387"/>
      <c r="B64" s="387"/>
      <c r="C64" s="387"/>
      <c r="D64" s="387"/>
      <c r="E64" s="387"/>
      <c r="F64" s="387"/>
      <c r="G64" s="387"/>
      <c r="H64" s="387"/>
      <c r="I64" s="387"/>
      <c r="J64" s="387"/>
      <c r="K64" s="387"/>
      <c r="L64" s="387"/>
      <c r="M64" s="387"/>
    </row>
    <row r="65" spans="1:13" x14ac:dyDescent="0.55000000000000004">
      <c r="A65" s="387"/>
      <c r="B65" s="387"/>
      <c r="C65" s="387"/>
      <c r="D65" s="387"/>
      <c r="E65" s="387"/>
      <c r="F65" s="387"/>
      <c r="G65" s="387"/>
      <c r="H65" s="387"/>
      <c r="I65" s="387"/>
      <c r="J65" s="387"/>
      <c r="K65" s="387"/>
      <c r="L65" s="387"/>
      <c r="M65" s="387"/>
    </row>
    <row r="66" spans="1:13" x14ac:dyDescent="0.55000000000000004">
      <c r="A66" s="387"/>
      <c r="B66" s="387"/>
      <c r="C66" s="387"/>
      <c r="D66" s="387"/>
      <c r="E66" s="387"/>
      <c r="F66" s="387"/>
      <c r="G66" s="387"/>
      <c r="H66" s="387"/>
      <c r="I66" s="387"/>
      <c r="J66" s="387"/>
      <c r="K66" s="387"/>
      <c r="L66" s="387"/>
      <c r="M66" s="387"/>
    </row>
    <row r="67" spans="1:13" x14ac:dyDescent="0.55000000000000004">
      <c r="A67" s="387"/>
      <c r="B67" s="387"/>
      <c r="C67" s="387"/>
      <c r="D67" s="387"/>
      <c r="E67" s="387"/>
      <c r="F67" s="387"/>
      <c r="G67" s="387"/>
      <c r="H67" s="387"/>
      <c r="I67" s="387"/>
      <c r="J67" s="387"/>
      <c r="K67" s="387"/>
      <c r="L67" s="387"/>
      <c r="M67" s="387"/>
    </row>
    <row r="68" spans="1:13" ht="15" customHeight="1" x14ac:dyDescent="0.55000000000000004">
      <c r="A68" s="387"/>
      <c r="B68" s="387"/>
      <c r="C68" s="387"/>
      <c r="D68" s="387"/>
      <c r="E68" s="387"/>
      <c r="F68" s="387"/>
      <c r="G68" s="387"/>
      <c r="H68" s="387"/>
      <c r="I68" s="387"/>
      <c r="J68" s="387"/>
      <c r="K68" s="387"/>
      <c r="L68" s="387"/>
      <c r="M68" s="387"/>
    </row>
    <row r="69" spans="1:13" x14ac:dyDescent="0.55000000000000004">
      <c r="A69" s="37"/>
      <c r="B69" s="37"/>
      <c r="C69" s="37"/>
      <c r="D69" s="37"/>
      <c r="E69" s="37"/>
      <c r="F69" s="37"/>
      <c r="G69" s="37"/>
      <c r="H69" s="37"/>
      <c r="I69" s="37"/>
      <c r="J69" s="37"/>
      <c r="K69" s="37"/>
      <c r="L69" s="37"/>
      <c r="M69" s="37"/>
    </row>
    <row r="70" spans="1:13" x14ac:dyDescent="0.55000000000000004">
      <c r="A70" s="30"/>
      <c r="B70" s="30"/>
      <c r="C70" s="30"/>
      <c r="D70" s="30"/>
      <c r="E70" s="30"/>
      <c r="F70" s="30"/>
      <c r="G70" s="30"/>
      <c r="H70" s="30"/>
      <c r="I70" s="30"/>
      <c r="J70" s="30"/>
      <c r="K70" s="30"/>
      <c r="L70" s="30"/>
      <c r="M70" s="30"/>
    </row>
    <row r="71" spans="1:13" x14ac:dyDescent="0.55000000000000004">
      <c r="A71" s="30"/>
      <c r="B71" s="30"/>
      <c r="C71" s="30"/>
      <c r="D71" s="30"/>
      <c r="E71" s="30"/>
      <c r="F71" s="30"/>
      <c r="G71" s="30"/>
      <c r="H71" s="30"/>
      <c r="I71" s="30"/>
      <c r="J71" s="30"/>
      <c r="K71" s="30"/>
      <c r="L71" s="30"/>
      <c r="M71" s="30"/>
    </row>
    <row r="72" spans="1:13" x14ac:dyDescent="0.55000000000000004">
      <c r="A72" s="30"/>
      <c r="B72" s="30"/>
      <c r="C72" s="30"/>
      <c r="D72" s="30"/>
      <c r="E72" s="30"/>
      <c r="F72" s="30"/>
      <c r="G72" s="30"/>
      <c r="H72" s="30"/>
      <c r="I72" s="30"/>
      <c r="J72" s="30"/>
      <c r="K72" s="30"/>
      <c r="L72" s="30"/>
      <c r="M72" s="30"/>
    </row>
    <row r="73" spans="1:13" x14ac:dyDescent="0.55000000000000004">
      <c r="A73" s="30"/>
      <c r="B73" s="30"/>
      <c r="C73" s="30"/>
      <c r="D73" s="30"/>
      <c r="E73" s="30"/>
      <c r="F73" s="30"/>
      <c r="G73" s="30"/>
      <c r="H73" s="30"/>
      <c r="I73" s="30"/>
      <c r="J73" s="30"/>
      <c r="K73" s="30"/>
      <c r="L73" s="30"/>
      <c r="M73" s="30"/>
    </row>
    <row r="74" spans="1:13" x14ac:dyDescent="0.55000000000000004">
      <c r="A74" s="30"/>
      <c r="B74" s="30"/>
      <c r="C74" s="30"/>
      <c r="D74" s="30"/>
      <c r="E74" s="30"/>
      <c r="F74" s="30"/>
      <c r="G74" s="30"/>
      <c r="H74" s="30"/>
      <c r="I74" s="30"/>
      <c r="J74" s="30"/>
      <c r="K74" s="30"/>
      <c r="L74" s="30"/>
      <c r="M74" s="30"/>
    </row>
    <row r="75" spans="1:13" x14ac:dyDescent="0.55000000000000004">
      <c r="A75" s="30"/>
      <c r="B75" s="30"/>
      <c r="C75" s="30"/>
      <c r="D75" s="30"/>
      <c r="E75" s="30"/>
      <c r="F75" s="30"/>
      <c r="G75" s="30"/>
      <c r="H75" s="30"/>
      <c r="I75" s="30"/>
      <c r="J75" s="30"/>
      <c r="K75" s="30"/>
      <c r="L75" s="30"/>
      <c r="M75" s="30"/>
    </row>
    <row r="76" spans="1:13" x14ac:dyDescent="0.55000000000000004">
      <c r="A76" s="30"/>
      <c r="B76" s="30"/>
      <c r="C76" s="30"/>
      <c r="D76" s="30"/>
      <c r="E76" s="30"/>
      <c r="F76" s="30"/>
      <c r="G76" s="30"/>
      <c r="H76" s="30"/>
      <c r="I76" s="30"/>
      <c r="J76" s="30"/>
      <c r="K76" s="30"/>
      <c r="L76" s="30"/>
      <c r="M76" s="30"/>
    </row>
    <row r="77" spans="1:13" x14ac:dyDescent="0.55000000000000004">
      <c r="A77" s="30"/>
      <c r="B77" s="30"/>
      <c r="C77" s="30"/>
      <c r="D77" s="30"/>
      <c r="E77" s="30"/>
      <c r="F77" s="30"/>
      <c r="G77" s="30"/>
      <c r="H77" s="30"/>
      <c r="I77" s="30"/>
      <c r="J77" s="30"/>
      <c r="K77" s="30"/>
      <c r="L77" s="30"/>
      <c r="M77" s="30"/>
    </row>
  </sheetData>
  <sheetProtection algorithmName="SHA-512" hashValue="NFlQmv03583Lc+a2itDJxsW+3ufMLfaUJrZyof7psHWcZYAV/xh216euOGT8DUTx+/9ZRk6cYos0AuOM+slAcw==" saltValue="K0VijcQBGuKi0eL4Vr1npw==" spinCount="100000" sheet="1" objects="1" scenarios="1"/>
  <customSheetViews>
    <customSheetView guid="{13810DCC-AA08-45AA-A2EB-614B3F1533B3}" showGridLines="0">
      <pane ySplit="4" topLeftCell="A17" activePane="bottomLeft" state="frozen"/>
      <selection pane="bottomLeft" activeCell="J37" sqref="J37"/>
      <pageMargins left="0" right="0" top="0" bottom="0" header="0" footer="0"/>
      <pageSetup orientation="portrait" horizontalDpi="1200" verticalDpi="1200" r:id="rId1"/>
    </customSheetView>
  </customSheetViews>
  <mergeCells count="7">
    <mergeCell ref="A57:M68"/>
    <mergeCell ref="A32:M36"/>
    <mergeCell ref="A52:M54"/>
    <mergeCell ref="A7:M8"/>
    <mergeCell ref="A39:M42"/>
    <mergeCell ref="A10:M13"/>
    <mergeCell ref="A15:M24"/>
  </mergeCells>
  <pageMargins left="0.7" right="0.7" top="0.75" bottom="0.75" header="0.3" footer="0.3"/>
  <pageSetup orientation="portrait" horizontalDpi="1200" verticalDpi="120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9CC5CA"/>
  </sheetPr>
  <dimension ref="A1:M67"/>
  <sheetViews>
    <sheetView showGridLines="0" zoomScaleNormal="100" workbookViewId="0">
      <pane ySplit="4" topLeftCell="A5" activePane="bottomLeft" state="frozen"/>
      <selection pane="bottomLeft" activeCell="A2" sqref="A2"/>
    </sheetView>
  </sheetViews>
  <sheetFormatPr defaultColWidth="9.15625" defaultRowHeight="14.4" x14ac:dyDescent="0.55000000000000004"/>
  <cols>
    <col min="1" max="1" width="4" customWidth="1"/>
    <col min="2" max="2" width="5.578125" customWidth="1"/>
    <col min="3" max="3" width="18.41796875" customWidth="1"/>
    <col min="14" max="20" width="18" customWidth="1"/>
  </cols>
  <sheetData>
    <row r="1" spans="1:13" ht="18.3" x14ac:dyDescent="0.7">
      <c r="A1" s="2" t="str">
        <f>'Cover and Instructions'!A1</f>
        <v>Georgia Families MHPAEA Parity</v>
      </c>
      <c r="M1" s="41" t="s">
        <v>59</v>
      </c>
    </row>
    <row r="2" spans="1:13" ht="25.8" x14ac:dyDescent="0.95">
      <c r="A2" s="3" t="s">
        <v>1</v>
      </c>
    </row>
    <row r="3" spans="1:13" ht="20.399999999999999" x14ac:dyDescent="0.75">
      <c r="A3" s="7" t="s">
        <v>203</v>
      </c>
    </row>
    <row r="5" spans="1:13" x14ac:dyDescent="0.55000000000000004">
      <c r="A5" s="12" t="s">
        <v>60</v>
      </c>
    </row>
    <row r="6" spans="1:13" x14ac:dyDescent="0.55000000000000004">
      <c r="A6" s="8"/>
    </row>
    <row r="7" spans="1:13" ht="15" customHeight="1" x14ac:dyDescent="0.55000000000000004">
      <c r="A7" s="385" t="s">
        <v>67</v>
      </c>
      <c r="B7" s="385"/>
      <c r="C7" s="385"/>
      <c r="D7" s="385"/>
      <c r="E7" s="385"/>
      <c r="F7" s="385"/>
      <c r="G7" s="385"/>
      <c r="H7" s="385"/>
      <c r="I7" s="385"/>
      <c r="J7" s="385"/>
      <c r="K7" s="385"/>
      <c r="L7" s="385"/>
      <c r="M7" s="385"/>
    </row>
    <row r="8" spans="1:13" x14ac:dyDescent="0.55000000000000004">
      <c r="A8" s="385"/>
      <c r="B8" s="385"/>
      <c r="C8" s="385"/>
      <c r="D8" s="385"/>
      <c r="E8" s="385"/>
      <c r="F8" s="385"/>
      <c r="G8" s="385"/>
      <c r="H8" s="385"/>
      <c r="I8" s="385"/>
      <c r="J8" s="385"/>
      <c r="K8" s="385"/>
      <c r="L8" s="385"/>
      <c r="M8" s="385"/>
    </row>
    <row r="9" spans="1:13" x14ac:dyDescent="0.55000000000000004">
      <c r="A9" s="385"/>
      <c r="B9" s="385"/>
      <c r="C9" s="385"/>
      <c r="D9" s="385"/>
      <c r="E9" s="385"/>
      <c r="F9" s="385"/>
      <c r="G9" s="385"/>
      <c r="H9" s="385"/>
      <c r="I9" s="385"/>
      <c r="J9" s="385"/>
      <c r="K9" s="385"/>
      <c r="L9" s="385"/>
      <c r="M9" s="385"/>
    </row>
    <row r="10" spans="1:13" x14ac:dyDescent="0.55000000000000004">
      <c r="A10" s="385"/>
      <c r="B10" s="385"/>
      <c r="C10" s="385"/>
      <c r="D10" s="385"/>
      <c r="E10" s="385"/>
      <c r="F10" s="385"/>
      <c r="G10" s="385"/>
      <c r="H10" s="385"/>
      <c r="I10" s="385"/>
      <c r="J10" s="385"/>
      <c r="K10" s="385"/>
      <c r="L10" s="385"/>
      <c r="M10" s="385"/>
    </row>
    <row r="11" spans="1:13" x14ac:dyDescent="0.55000000000000004">
      <c r="A11" s="385"/>
      <c r="B11" s="385"/>
      <c r="C11" s="385"/>
      <c r="D11" s="385"/>
      <c r="E11" s="385"/>
      <c r="F11" s="385"/>
      <c r="G11" s="385"/>
      <c r="H11" s="385"/>
      <c r="I11" s="385"/>
      <c r="J11" s="385"/>
      <c r="K11" s="385"/>
      <c r="L11" s="385"/>
      <c r="M11" s="385"/>
    </row>
    <row r="13" spans="1:13" x14ac:dyDescent="0.55000000000000004">
      <c r="A13" s="400" t="s">
        <v>204</v>
      </c>
      <c r="B13" s="400"/>
      <c r="C13" s="400"/>
      <c r="D13" s="400"/>
      <c r="E13" s="400"/>
      <c r="F13" s="400"/>
      <c r="G13" s="400"/>
      <c r="H13" s="400"/>
      <c r="I13" s="400"/>
      <c r="J13" s="400"/>
      <c r="K13" s="400"/>
      <c r="L13" s="400"/>
      <c r="M13" s="400"/>
    </row>
    <row r="14" spans="1:13" x14ac:dyDescent="0.55000000000000004">
      <c r="A14" s="400"/>
      <c r="B14" s="400"/>
      <c r="C14" s="400"/>
      <c r="D14" s="400"/>
      <c r="E14" s="400"/>
      <c r="F14" s="400"/>
      <c r="G14" s="400"/>
      <c r="H14" s="400"/>
      <c r="I14" s="400"/>
      <c r="J14" s="400"/>
      <c r="K14" s="400"/>
      <c r="L14" s="400"/>
      <c r="M14" s="400"/>
    </row>
    <row r="15" spans="1:13" x14ac:dyDescent="0.55000000000000004">
      <c r="A15" s="400"/>
      <c r="B15" s="400"/>
      <c r="C15" s="400"/>
      <c r="D15" s="400"/>
      <c r="E15" s="400"/>
      <c r="F15" s="400"/>
      <c r="G15" s="400"/>
      <c r="H15" s="400"/>
      <c r="I15" s="400"/>
      <c r="J15" s="400"/>
      <c r="K15" s="400"/>
      <c r="L15" s="400"/>
      <c r="M15" s="400"/>
    </row>
    <row r="16" spans="1:13" x14ac:dyDescent="0.55000000000000004">
      <c r="A16" s="400"/>
      <c r="B16" s="400"/>
      <c r="C16" s="400"/>
      <c r="D16" s="400"/>
      <c r="E16" s="400"/>
      <c r="F16" s="400"/>
      <c r="G16" s="400"/>
      <c r="H16" s="400"/>
      <c r="I16" s="400"/>
      <c r="J16" s="400"/>
      <c r="K16" s="400"/>
      <c r="L16" s="400"/>
      <c r="M16" s="400"/>
    </row>
    <row r="17" spans="1:13" x14ac:dyDescent="0.55000000000000004">
      <c r="A17" s="6"/>
      <c r="B17" s="6"/>
      <c r="C17" s="6"/>
      <c r="D17" s="6"/>
      <c r="E17" s="6"/>
      <c r="F17" s="6"/>
      <c r="G17" s="6"/>
      <c r="H17" s="6"/>
      <c r="I17" s="6"/>
      <c r="J17" s="6"/>
      <c r="K17" s="6"/>
      <c r="L17" s="6"/>
      <c r="M17" s="6"/>
    </row>
    <row r="18" spans="1:13" x14ac:dyDescent="0.55000000000000004">
      <c r="A18" s="400" t="s">
        <v>205</v>
      </c>
      <c r="B18" s="400"/>
      <c r="C18" s="400"/>
      <c r="D18" s="400"/>
      <c r="E18" s="400"/>
      <c r="F18" s="400"/>
      <c r="G18" s="400"/>
      <c r="H18" s="400"/>
      <c r="I18" s="400"/>
      <c r="J18" s="400"/>
      <c r="K18" s="400"/>
      <c r="L18" s="400"/>
      <c r="M18" s="400"/>
    </row>
    <row r="19" spans="1:13" x14ac:dyDescent="0.55000000000000004">
      <c r="A19" s="400"/>
      <c r="B19" s="400"/>
      <c r="C19" s="400"/>
      <c r="D19" s="400"/>
      <c r="E19" s="400"/>
      <c r="F19" s="400"/>
      <c r="G19" s="400"/>
      <c r="H19" s="400"/>
      <c r="I19" s="400"/>
      <c r="J19" s="400"/>
      <c r="K19" s="400"/>
      <c r="L19" s="400"/>
      <c r="M19" s="400"/>
    </row>
    <row r="20" spans="1:13" x14ac:dyDescent="0.55000000000000004">
      <c r="A20" s="400"/>
      <c r="B20" s="400"/>
      <c r="C20" s="400"/>
      <c r="D20" s="400"/>
      <c r="E20" s="400"/>
      <c r="F20" s="400"/>
      <c r="G20" s="400"/>
      <c r="H20" s="400"/>
      <c r="I20" s="400"/>
      <c r="J20" s="400"/>
      <c r="K20" s="400"/>
      <c r="L20" s="400"/>
      <c r="M20" s="400"/>
    </row>
    <row r="21" spans="1:13" x14ac:dyDescent="0.55000000000000004">
      <c r="A21" s="400"/>
      <c r="B21" s="400"/>
      <c r="C21" s="400"/>
      <c r="D21" s="400"/>
      <c r="E21" s="400"/>
      <c r="F21" s="400"/>
      <c r="G21" s="400"/>
      <c r="H21" s="400"/>
      <c r="I21" s="400"/>
      <c r="J21" s="400"/>
      <c r="K21" s="400"/>
      <c r="L21" s="400"/>
      <c r="M21" s="400"/>
    </row>
    <row r="22" spans="1:13" x14ac:dyDescent="0.55000000000000004">
      <c r="A22" s="400"/>
      <c r="B22" s="400"/>
      <c r="C22" s="400"/>
      <c r="D22" s="400"/>
      <c r="E22" s="400"/>
      <c r="F22" s="400"/>
      <c r="G22" s="400"/>
      <c r="H22" s="400"/>
      <c r="I22" s="400"/>
      <c r="J22" s="400"/>
      <c r="K22" s="400"/>
      <c r="L22" s="400"/>
      <c r="M22" s="400"/>
    </row>
    <row r="23" spans="1:13" x14ac:dyDescent="0.55000000000000004">
      <c r="A23" s="400"/>
      <c r="B23" s="400"/>
      <c r="C23" s="400"/>
      <c r="D23" s="400"/>
      <c r="E23" s="400"/>
      <c r="F23" s="400"/>
      <c r="G23" s="400"/>
      <c r="H23" s="400"/>
      <c r="I23" s="400"/>
      <c r="J23" s="400"/>
      <c r="K23" s="400"/>
      <c r="L23" s="400"/>
      <c r="M23" s="400"/>
    </row>
    <row r="24" spans="1:13" x14ac:dyDescent="0.55000000000000004">
      <c r="A24" s="400"/>
      <c r="B24" s="400"/>
      <c r="C24" s="400"/>
      <c r="D24" s="400"/>
      <c r="E24" s="400"/>
      <c r="F24" s="400"/>
      <c r="G24" s="400"/>
      <c r="H24" s="400"/>
      <c r="I24" s="400"/>
      <c r="J24" s="400"/>
      <c r="K24" s="400"/>
      <c r="L24" s="400"/>
      <c r="M24" s="400"/>
    </row>
    <row r="25" spans="1:13" x14ac:dyDescent="0.55000000000000004">
      <c r="A25" s="400"/>
      <c r="B25" s="400"/>
      <c r="C25" s="400"/>
      <c r="D25" s="400"/>
      <c r="E25" s="400"/>
      <c r="F25" s="400"/>
      <c r="G25" s="400"/>
      <c r="H25" s="400"/>
      <c r="I25" s="400"/>
      <c r="J25" s="400"/>
      <c r="K25" s="400"/>
      <c r="L25" s="400"/>
      <c r="M25" s="400"/>
    </row>
    <row r="26" spans="1:13" x14ac:dyDescent="0.55000000000000004">
      <c r="A26" s="400"/>
      <c r="B26" s="400"/>
      <c r="C26" s="400"/>
      <c r="D26" s="400"/>
      <c r="E26" s="400"/>
      <c r="F26" s="400"/>
      <c r="G26" s="400"/>
      <c r="H26" s="400"/>
      <c r="I26" s="400"/>
      <c r="J26" s="400"/>
      <c r="K26" s="400"/>
      <c r="L26" s="400"/>
      <c r="M26" s="400"/>
    </row>
    <row r="27" spans="1:13" x14ac:dyDescent="0.55000000000000004">
      <c r="A27" s="400"/>
      <c r="B27" s="400"/>
      <c r="C27" s="400"/>
      <c r="D27" s="400"/>
      <c r="E27" s="400"/>
      <c r="F27" s="400"/>
      <c r="G27" s="400"/>
      <c r="H27" s="400"/>
      <c r="I27" s="400"/>
      <c r="J27" s="400"/>
      <c r="K27" s="400"/>
      <c r="L27" s="400"/>
      <c r="M27" s="400"/>
    </row>
    <row r="29" spans="1:13" x14ac:dyDescent="0.55000000000000004">
      <c r="A29" s="12" t="s">
        <v>185</v>
      </c>
    </row>
    <row r="31" spans="1:13" x14ac:dyDescent="0.55000000000000004">
      <c r="A31" s="1" t="s">
        <v>186</v>
      </c>
    </row>
    <row r="32" spans="1:13" x14ac:dyDescent="0.55000000000000004">
      <c r="A32" t="s">
        <v>206</v>
      </c>
    </row>
    <row r="34" spans="1:13" x14ac:dyDescent="0.55000000000000004">
      <c r="A34" s="1" t="s">
        <v>188</v>
      </c>
    </row>
    <row r="35" spans="1:13" ht="15" customHeight="1" x14ac:dyDescent="0.55000000000000004">
      <c r="A35" s="385" t="s">
        <v>189</v>
      </c>
      <c r="B35" s="385"/>
      <c r="C35" s="385"/>
      <c r="D35" s="385"/>
      <c r="E35" s="385"/>
      <c r="F35" s="385"/>
      <c r="G35" s="385"/>
      <c r="H35" s="385"/>
      <c r="I35" s="385"/>
      <c r="J35" s="385"/>
      <c r="K35" s="385"/>
      <c r="L35" s="385"/>
      <c r="M35" s="385"/>
    </row>
    <row r="36" spans="1:13" x14ac:dyDescent="0.55000000000000004">
      <c r="A36" s="385"/>
      <c r="B36" s="385"/>
      <c r="C36" s="385"/>
      <c r="D36" s="385"/>
      <c r="E36" s="385"/>
      <c r="F36" s="385"/>
      <c r="G36" s="385"/>
      <c r="H36" s="385"/>
      <c r="I36" s="385"/>
      <c r="J36" s="385"/>
      <c r="K36" s="385"/>
      <c r="L36" s="385"/>
      <c r="M36" s="385"/>
    </row>
    <row r="37" spans="1:13" x14ac:dyDescent="0.55000000000000004">
      <c r="A37" s="385"/>
      <c r="B37" s="385"/>
      <c r="C37" s="385"/>
      <c r="D37" s="385"/>
      <c r="E37" s="385"/>
      <c r="F37" s="385"/>
      <c r="G37" s="385"/>
      <c r="H37" s="385"/>
      <c r="I37" s="385"/>
      <c r="J37" s="385"/>
      <c r="K37" s="385"/>
      <c r="L37" s="385"/>
      <c r="M37" s="385"/>
    </row>
    <row r="38" spans="1:13" x14ac:dyDescent="0.55000000000000004">
      <c r="A38" s="385"/>
      <c r="B38" s="385"/>
      <c r="C38" s="385"/>
      <c r="D38" s="385"/>
      <c r="E38" s="385"/>
      <c r="F38" s="385"/>
      <c r="G38" s="385"/>
      <c r="H38" s="385"/>
      <c r="I38" s="385"/>
      <c r="J38" s="385"/>
      <c r="K38" s="385"/>
      <c r="L38" s="385"/>
      <c r="M38" s="385"/>
    </row>
    <row r="39" spans="1:13" x14ac:dyDescent="0.55000000000000004">
      <c r="A39" s="385"/>
      <c r="B39" s="385"/>
      <c r="C39" s="385"/>
      <c r="D39" s="385"/>
      <c r="E39" s="385"/>
      <c r="F39" s="385"/>
      <c r="G39" s="385"/>
      <c r="H39" s="385"/>
      <c r="I39" s="385"/>
      <c r="J39" s="385"/>
      <c r="K39" s="385"/>
      <c r="L39" s="385"/>
      <c r="M39" s="385"/>
    </row>
    <row r="40" spans="1:13" x14ac:dyDescent="0.55000000000000004">
      <c r="A40" s="11"/>
      <c r="B40" s="11"/>
      <c r="C40" s="11"/>
      <c r="D40" s="11"/>
      <c r="E40" s="11"/>
      <c r="F40" s="11"/>
      <c r="G40" s="11"/>
      <c r="H40" s="11"/>
      <c r="I40" s="11"/>
      <c r="J40" s="11"/>
      <c r="K40" s="11"/>
      <c r="L40" s="11"/>
      <c r="M40" s="11"/>
    </row>
    <row r="41" spans="1:13" x14ac:dyDescent="0.55000000000000004">
      <c r="A41" s="1" t="s">
        <v>190</v>
      </c>
    </row>
    <row r="42" spans="1:13" x14ac:dyDescent="0.55000000000000004">
      <c r="A42" s="385" t="s">
        <v>191</v>
      </c>
      <c r="B42" s="385"/>
      <c r="C42" s="385"/>
      <c r="D42" s="385"/>
      <c r="E42" s="385"/>
      <c r="F42" s="385"/>
      <c r="G42" s="385"/>
      <c r="H42" s="385"/>
      <c r="I42" s="385"/>
      <c r="J42" s="385"/>
      <c r="K42" s="385"/>
      <c r="L42" s="385"/>
      <c r="M42" s="385"/>
    </row>
    <row r="43" spans="1:13" x14ac:dyDescent="0.55000000000000004">
      <c r="A43" s="385"/>
      <c r="B43" s="385"/>
      <c r="C43" s="385"/>
      <c r="D43" s="385"/>
      <c r="E43" s="385"/>
      <c r="F43" s="385"/>
      <c r="G43" s="385"/>
      <c r="H43" s="385"/>
      <c r="I43" s="385"/>
      <c r="J43" s="385"/>
      <c r="K43" s="385"/>
      <c r="L43" s="385"/>
      <c r="M43" s="385"/>
    </row>
    <row r="44" spans="1:13" x14ac:dyDescent="0.55000000000000004">
      <c r="A44" s="385"/>
      <c r="B44" s="385"/>
      <c r="C44" s="385"/>
      <c r="D44" s="385"/>
      <c r="E44" s="385"/>
      <c r="F44" s="385"/>
      <c r="G44" s="385"/>
      <c r="H44" s="385"/>
      <c r="I44" s="385"/>
      <c r="J44" s="385"/>
      <c r="K44" s="385"/>
      <c r="L44" s="385"/>
      <c r="M44" s="385"/>
    </row>
    <row r="45" spans="1:13" x14ac:dyDescent="0.55000000000000004">
      <c r="A45" s="6"/>
      <c r="B45" s="6"/>
      <c r="C45" s="6"/>
      <c r="D45" s="6"/>
      <c r="E45" s="6"/>
      <c r="F45" s="6"/>
      <c r="G45" s="6"/>
      <c r="H45" s="6"/>
      <c r="I45" s="6"/>
      <c r="J45" s="6"/>
      <c r="K45" s="6"/>
      <c r="L45" s="6"/>
      <c r="M45" s="6"/>
    </row>
    <row r="46" spans="1:13" x14ac:dyDescent="0.55000000000000004">
      <c r="B46" s="5" t="s">
        <v>170</v>
      </c>
      <c r="C46" t="s">
        <v>192</v>
      </c>
    </row>
    <row r="47" spans="1:13" x14ac:dyDescent="0.55000000000000004">
      <c r="B47" s="5" t="s">
        <v>172</v>
      </c>
      <c r="C47" t="s">
        <v>207</v>
      </c>
    </row>
    <row r="48" spans="1:13" x14ac:dyDescent="0.55000000000000004">
      <c r="B48" s="5" t="s">
        <v>194</v>
      </c>
      <c r="C48" t="s">
        <v>195</v>
      </c>
    </row>
    <row r="49" spans="1:13" x14ac:dyDescent="0.55000000000000004">
      <c r="B49" s="5" t="s">
        <v>196</v>
      </c>
      <c r="C49" t="s">
        <v>197</v>
      </c>
    </row>
    <row r="51" spans="1:13" x14ac:dyDescent="0.55000000000000004">
      <c r="A51" s="12" t="s">
        <v>208</v>
      </c>
    </row>
    <row r="52" spans="1:13" x14ac:dyDescent="0.55000000000000004">
      <c r="A52" s="387" t="s">
        <v>209</v>
      </c>
      <c r="B52" s="387"/>
      <c r="C52" s="387"/>
      <c r="D52" s="387"/>
      <c r="E52" s="387"/>
      <c r="F52" s="387"/>
      <c r="G52" s="387"/>
      <c r="H52" s="387"/>
      <c r="I52" s="387"/>
      <c r="J52" s="387"/>
      <c r="K52" s="387"/>
      <c r="L52" s="387"/>
      <c r="M52" s="387"/>
    </row>
    <row r="53" spans="1:13" x14ac:dyDescent="0.55000000000000004">
      <c r="A53" s="387"/>
      <c r="B53" s="387"/>
      <c r="C53" s="387"/>
      <c r="D53" s="387"/>
      <c r="E53" s="387"/>
      <c r="F53" s="387"/>
      <c r="G53" s="387"/>
      <c r="H53" s="387"/>
      <c r="I53" s="387"/>
      <c r="J53" s="387"/>
      <c r="K53" s="387"/>
      <c r="L53" s="387"/>
      <c r="M53" s="387"/>
    </row>
    <row r="54" spans="1:13" x14ac:dyDescent="0.55000000000000004">
      <c r="A54" s="387"/>
      <c r="B54" s="387"/>
      <c r="C54" s="387"/>
      <c r="D54" s="387"/>
      <c r="E54" s="387"/>
      <c r="F54" s="387"/>
      <c r="G54" s="387"/>
      <c r="H54" s="387"/>
      <c r="I54" s="387"/>
      <c r="J54" s="387"/>
      <c r="K54" s="387"/>
      <c r="L54" s="387"/>
      <c r="M54" s="387"/>
    </row>
    <row r="55" spans="1:13" x14ac:dyDescent="0.55000000000000004">
      <c r="A55" s="387"/>
      <c r="B55" s="387"/>
      <c r="C55" s="387"/>
      <c r="D55" s="387"/>
      <c r="E55" s="387"/>
      <c r="F55" s="387"/>
      <c r="G55" s="387"/>
      <c r="H55" s="387"/>
      <c r="I55" s="387"/>
      <c r="J55" s="387"/>
      <c r="K55" s="387"/>
      <c r="L55" s="387"/>
      <c r="M55" s="387"/>
    </row>
    <row r="56" spans="1:13" x14ac:dyDescent="0.55000000000000004">
      <c r="A56" s="387"/>
      <c r="B56" s="387"/>
      <c r="C56" s="387"/>
      <c r="D56" s="387"/>
      <c r="E56" s="387"/>
      <c r="F56" s="387"/>
      <c r="G56" s="387"/>
      <c r="H56" s="387"/>
      <c r="I56" s="387"/>
      <c r="J56" s="387"/>
      <c r="K56" s="387"/>
      <c r="L56" s="387"/>
      <c r="M56" s="387"/>
    </row>
    <row r="57" spans="1:13" x14ac:dyDescent="0.55000000000000004">
      <c r="A57" s="387"/>
      <c r="B57" s="387"/>
      <c r="C57" s="387"/>
      <c r="D57" s="387"/>
      <c r="E57" s="387"/>
      <c r="F57" s="387"/>
      <c r="G57" s="387"/>
      <c r="H57" s="387"/>
      <c r="I57" s="387"/>
      <c r="J57" s="387"/>
      <c r="K57" s="387"/>
      <c r="L57" s="387"/>
      <c r="M57" s="387"/>
    </row>
    <row r="58" spans="1:13" x14ac:dyDescent="0.55000000000000004">
      <c r="A58" s="387"/>
      <c r="B58" s="387"/>
      <c r="C58" s="387"/>
      <c r="D58" s="387"/>
      <c r="E58" s="387"/>
      <c r="F58" s="387"/>
      <c r="G58" s="387"/>
      <c r="H58" s="387"/>
      <c r="I58" s="387"/>
      <c r="J58" s="387"/>
      <c r="K58" s="387"/>
      <c r="L58" s="387"/>
      <c r="M58" s="387"/>
    </row>
    <row r="60" spans="1:13" x14ac:dyDescent="0.55000000000000004">
      <c r="A60" s="399" t="s">
        <v>210</v>
      </c>
      <c r="B60" s="399"/>
      <c r="C60" s="399"/>
      <c r="D60" s="399"/>
      <c r="E60" s="399"/>
      <c r="F60" s="399"/>
      <c r="G60" s="399"/>
      <c r="H60" s="399"/>
      <c r="I60" s="399"/>
      <c r="J60" s="399"/>
      <c r="K60" s="399"/>
      <c r="L60" s="399"/>
      <c r="M60" s="399"/>
    </row>
    <row r="61" spans="1:13" x14ac:dyDescent="0.55000000000000004">
      <c r="A61" s="399"/>
      <c r="B61" s="399"/>
      <c r="C61" s="399"/>
      <c r="D61" s="399"/>
      <c r="E61" s="399"/>
      <c r="F61" s="399"/>
      <c r="G61" s="399"/>
      <c r="H61" s="399"/>
      <c r="I61" s="399"/>
      <c r="J61" s="399"/>
      <c r="K61" s="399"/>
      <c r="L61" s="399"/>
      <c r="M61" s="399"/>
    </row>
    <row r="62" spans="1:13" x14ac:dyDescent="0.55000000000000004">
      <c r="A62" s="399"/>
      <c r="B62" s="399"/>
      <c r="C62" s="399"/>
      <c r="D62" s="399"/>
      <c r="E62" s="399"/>
      <c r="F62" s="399"/>
      <c r="G62" s="399"/>
      <c r="H62" s="399"/>
      <c r="I62" s="399"/>
      <c r="J62" s="399"/>
      <c r="K62" s="399"/>
      <c r="L62" s="399"/>
      <c r="M62" s="399"/>
    </row>
    <row r="64" spans="1:13" ht="15" customHeight="1" x14ac:dyDescent="0.55000000000000004">
      <c r="A64" s="387" t="s">
        <v>211</v>
      </c>
      <c r="B64" s="387"/>
      <c r="C64" s="387"/>
      <c r="D64" s="387"/>
      <c r="E64" s="387"/>
      <c r="F64" s="387"/>
      <c r="G64" s="387"/>
      <c r="H64" s="387"/>
      <c r="I64" s="387"/>
      <c r="J64" s="387"/>
      <c r="K64" s="387"/>
      <c r="L64" s="387"/>
      <c r="M64" s="387"/>
    </row>
    <row r="65" spans="1:13" x14ac:dyDescent="0.55000000000000004">
      <c r="A65" s="387"/>
      <c r="B65" s="387"/>
      <c r="C65" s="387"/>
      <c r="D65" s="387"/>
      <c r="E65" s="387"/>
      <c r="F65" s="387"/>
      <c r="G65" s="387"/>
      <c r="H65" s="387"/>
      <c r="I65" s="387"/>
      <c r="J65" s="387"/>
      <c r="K65" s="387"/>
      <c r="L65" s="387"/>
      <c r="M65" s="387"/>
    </row>
    <row r="66" spans="1:13" x14ac:dyDescent="0.55000000000000004">
      <c r="A66" s="387"/>
      <c r="B66" s="387"/>
      <c r="C66" s="387"/>
      <c r="D66" s="387"/>
      <c r="E66" s="387"/>
      <c r="F66" s="387"/>
      <c r="G66" s="387"/>
      <c r="H66" s="387"/>
      <c r="I66" s="387"/>
      <c r="J66" s="387"/>
      <c r="K66" s="387"/>
      <c r="L66" s="387"/>
      <c r="M66" s="387"/>
    </row>
    <row r="67" spans="1:13" x14ac:dyDescent="0.55000000000000004">
      <c r="A67" s="387"/>
      <c r="B67" s="387"/>
      <c r="C67" s="387"/>
      <c r="D67" s="387"/>
      <c r="E67" s="387"/>
      <c r="F67" s="387"/>
      <c r="G67" s="387"/>
      <c r="H67" s="387"/>
      <c r="I67" s="387"/>
      <c r="J67" s="387"/>
      <c r="K67" s="387"/>
      <c r="L67" s="387"/>
      <c r="M67" s="387"/>
    </row>
  </sheetData>
  <sheetProtection algorithmName="SHA-512" hashValue="rEqe7H6g5DGyKNcdgmqbnRw0mkZcY8oPDzmGlK8MJNOYlMRPE1XoMxlqB+Rl0sdEMugpH3WkW3Qx9jWsDIrNYQ==" saltValue="2rmftNJjuOpcjcMtaJ0wmQ==" spinCount="100000" sheet="1" objects="1" scenarios="1"/>
  <customSheetViews>
    <customSheetView guid="{13810DCC-AA08-45AA-A2EB-614B3F1533B3}" showGridLines="0">
      <pane ySplit="4" topLeftCell="A17" activePane="bottomLeft" state="frozen"/>
      <selection pane="bottomLeft" activeCell="D43" sqref="D43"/>
      <pageMargins left="0" right="0" top="0" bottom="0" header="0" footer="0"/>
      <pageSetup orientation="portrait" horizontalDpi="1200" verticalDpi="1200" r:id="rId1"/>
    </customSheetView>
  </customSheetViews>
  <mergeCells count="8">
    <mergeCell ref="A64:M67"/>
    <mergeCell ref="A60:M62"/>
    <mergeCell ref="A42:M44"/>
    <mergeCell ref="A7:M11"/>
    <mergeCell ref="A35:M39"/>
    <mergeCell ref="A13:M16"/>
    <mergeCell ref="A18:M27"/>
    <mergeCell ref="A52:M58"/>
  </mergeCells>
  <pageMargins left="0.7" right="0.7" top="0.75" bottom="0.75" header="0.3" footer="0.3"/>
  <pageSetup orientation="portrait" horizontalDpi="1200" verticalDpi="1200"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9CC5CA"/>
  </sheetPr>
  <dimension ref="A1:M114"/>
  <sheetViews>
    <sheetView showGridLines="0" workbookViewId="0">
      <pane ySplit="4" topLeftCell="A5" activePane="bottomLeft" state="frozen"/>
      <selection pane="bottomLeft" activeCell="A2" sqref="A2"/>
    </sheetView>
  </sheetViews>
  <sheetFormatPr defaultRowHeight="14.4" x14ac:dyDescent="0.55000000000000004"/>
  <cols>
    <col min="1" max="1" width="5.15625" customWidth="1"/>
    <col min="2" max="2" width="4.578125" customWidth="1"/>
    <col min="4" max="4" width="10.26171875" customWidth="1"/>
    <col min="5" max="6" width="10.83984375" customWidth="1"/>
    <col min="7" max="10" width="11.15625" customWidth="1"/>
  </cols>
  <sheetData>
    <row r="1" spans="1:13" ht="18.3" x14ac:dyDescent="0.7">
      <c r="A1" s="2" t="str">
        <f>'Cover and Instructions'!A1</f>
        <v>Georgia Families MHPAEA Parity</v>
      </c>
      <c r="M1" s="41" t="s">
        <v>59</v>
      </c>
    </row>
    <row r="2" spans="1:13" ht="25.8" x14ac:dyDescent="0.95">
      <c r="A2" s="3" t="s">
        <v>1</v>
      </c>
    </row>
    <row r="3" spans="1:13" ht="20.399999999999999" x14ac:dyDescent="0.75">
      <c r="A3" s="7" t="s">
        <v>212</v>
      </c>
    </row>
    <row r="5" spans="1:13" x14ac:dyDescent="0.55000000000000004">
      <c r="A5" s="12" t="s">
        <v>60</v>
      </c>
    </row>
    <row r="7" spans="1:13" ht="15" customHeight="1" x14ac:dyDescent="0.55000000000000004">
      <c r="A7" s="385" t="s">
        <v>67</v>
      </c>
      <c r="B7" s="385"/>
      <c r="C7" s="385"/>
      <c r="D7" s="385"/>
      <c r="E7" s="385"/>
      <c r="F7" s="385"/>
      <c r="G7" s="385"/>
      <c r="H7" s="385"/>
      <c r="I7" s="385"/>
      <c r="J7" s="385"/>
      <c r="K7" s="385"/>
      <c r="L7" s="385"/>
      <c r="M7" s="385"/>
    </row>
    <row r="8" spans="1:13" x14ac:dyDescent="0.55000000000000004">
      <c r="A8" s="385"/>
      <c r="B8" s="385"/>
      <c r="C8" s="385"/>
      <c r="D8" s="385"/>
      <c r="E8" s="385"/>
      <c r="F8" s="385"/>
      <c r="G8" s="385"/>
      <c r="H8" s="385"/>
      <c r="I8" s="385"/>
      <c r="J8" s="385"/>
      <c r="K8" s="385"/>
      <c r="L8" s="385"/>
      <c r="M8" s="385"/>
    </row>
    <row r="9" spans="1:13" x14ac:dyDescent="0.55000000000000004">
      <c r="A9" s="385"/>
      <c r="B9" s="385"/>
      <c r="C9" s="385"/>
      <c r="D9" s="385"/>
      <c r="E9" s="385"/>
      <c r="F9" s="385"/>
      <c r="G9" s="385"/>
      <c r="H9" s="385"/>
      <c r="I9" s="385"/>
      <c r="J9" s="385"/>
      <c r="K9" s="385"/>
      <c r="L9" s="385"/>
      <c r="M9" s="385"/>
    </row>
    <row r="10" spans="1:13" x14ac:dyDescent="0.55000000000000004">
      <c r="A10" s="385"/>
      <c r="B10" s="385"/>
      <c r="C10" s="385"/>
      <c r="D10" s="385"/>
      <c r="E10" s="385"/>
      <c r="F10" s="385"/>
      <c r="G10" s="385"/>
      <c r="H10" s="385"/>
      <c r="I10" s="385"/>
      <c r="J10" s="385"/>
      <c r="K10" s="385"/>
      <c r="L10" s="385"/>
      <c r="M10" s="385"/>
    </row>
    <row r="11" spans="1:13" x14ac:dyDescent="0.55000000000000004">
      <c r="A11" s="385"/>
      <c r="B11" s="385"/>
      <c r="C11" s="385"/>
      <c r="D11" s="385"/>
      <c r="E11" s="385"/>
      <c r="F11" s="385"/>
      <c r="G11" s="385"/>
      <c r="H11" s="385"/>
      <c r="I11" s="385"/>
      <c r="J11" s="385"/>
      <c r="K11" s="385"/>
      <c r="L11" s="385"/>
      <c r="M11" s="385"/>
    </row>
    <row r="12" spans="1:13" x14ac:dyDescent="0.55000000000000004">
      <c r="A12" s="6"/>
      <c r="B12" s="6"/>
      <c r="C12" s="6"/>
      <c r="D12" s="6"/>
      <c r="E12" s="6"/>
      <c r="F12" s="6"/>
      <c r="G12" s="6"/>
      <c r="H12" s="6"/>
      <c r="I12" s="6"/>
      <c r="J12" s="6"/>
      <c r="K12" s="6"/>
      <c r="L12" s="6"/>
      <c r="M12" s="6"/>
    </row>
    <row r="13" spans="1:13" x14ac:dyDescent="0.55000000000000004">
      <c r="A13" s="12" t="s">
        <v>185</v>
      </c>
    </row>
    <row r="15" spans="1:13" x14ac:dyDescent="0.55000000000000004">
      <c r="A15" s="1" t="s">
        <v>188</v>
      </c>
    </row>
    <row r="16" spans="1:13" x14ac:dyDescent="0.55000000000000004">
      <c r="A16" s="385" t="s">
        <v>189</v>
      </c>
      <c r="B16" s="385"/>
      <c r="C16" s="385"/>
      <c r="D16" s="385"/>
      <c r="E16" s="385"/>
      <c r="F16" s="385"/>
      <c r="G16" s="385"/>
      <c r="H16" s="385"/>
      <c r="I16" s="385"/>
      <c r="J16" s="385"/>
      <c r="K16" s="385"/>
      <c r="L16" s="385"/>
    </row>
    <row r="17" spans="1:12" x14ac:dyDescent="0.55000000000000004">
      <c r="A17" s="385"/>
      <c r="B17" s="385"/>
      <c r="C17" s="385"/>
      <c r="D17" s="385"/>
      <c r="E17" s="385"/>
      <c r="F17" s="385"/>
      <c r="G17" s="385"/>
      <c r="H17" s="385"/>
      <c r="I17" s="385"/>
      <c r="J17" s="385"/>
      <c r="K17" s="385"/>
      <c r="L17" s="385"/>
    </row>
    <row r="18" spans="1:12" x14ac:dyDescent="0.55000000000000004">
      <c r="A18" s="385"/>
      <c r="B18" s="385"/>
      <c r="C18" s="385"/>
      <c r="D18" s="385"/>
      <c r="E18" s="385"/>
      <c r="F18" s="385"/>
      <c r="G18" s="385"/>
      <c r="H18" s="385"/>
      <c r="I18" s="385"/>
      <c r="J18" s="385"/>
      <c r="K18" s="385"/>
      <c r="L18" s="385"/>
    </row>
    <row r="19" spans="1:12" x14ac:dyDescent="0.55000000000000004">
      <c r="A19" s="385"/>
      <c r="B19" s="385"/>
      <c r="C19" s="385"/>
      <c r="D19" s="385"/>
      <c r="E19" s="385"/>
      <c r="F19" s="385"/>
      <c r="G19" s="385"/>
      <c r="H19" s="385"/>
      <c r="I19" s="385"/>
      <c r="J19" s="385"/>
      <c r="K19" s="385"/>
      <c r="L19" s="385"/>
    </row>
    <row r="20" spans="1:12" x14ac:dyDescent="0.55000000000000004">
      <c r="A20" s="385"/>
      <c r="B20" s="385"/>
      <c r="C20" s="385"/>
      <c r="D20" s="385"/>
      <c r="E20" s="385"/>
      <c r="F20" s="385"/>
      <c r="G20" s="385"/>
      <c r="H20" s="385"/>
      <c r="I20" s="385"/>
      <c r="J20" s="385"/>
      <c r="K20" s="385"/>
      <c r="L20" s="385"/>
    </row>
    <row r="21" spans="1:12" x14ac:dyDescent="0.55000000000000004">
      <c r="A21" s="385"/>
      <c r="B21" s="385"/>
      <c r="C21" s="385"/>
      <c r="D21" s="385"/>
      <c r="E21" s="385"/>
      <c r="F21" s="385"/>
      <c r="G21" s="385"/>
      <c r="H21" s="385"/>
      <c r="I21" s="385"/>
      <c r="J21" s="385"/>
      <c r="K21" s="385"/>
      <c r="L21" s="385"/>
    </row>
    <row r="22" spans="1:12" x14ac:dyDescent="0.55000000000000004">
      <c r="A22" s="1" t="s">
        <v>190</v>
      </c>
    </row>
    <row r="23" spans="1:12" x14ac:dyDescent="0.55000000000000004">
      <c r="A23" s="385" t="s">
        <v>191</v>
      </c>
      <c r="B23" s="385"/>
      <c r="C23" s="385"/>
      <c r="D23" s="385"/>
      <c r="E23" s="385"/>
      <c r="F23" s="385"/>
      <c r="G23" s="385"/>
      <c r="H23" s="385"/>
      <c r="I23" s="385"/>
      <c r="J23" s="385"/>
      <c r="K23" s="385"/>
      <c r="L23" s="385"/>
    </row>
    <row r="24" spans="1:12" x14ac:dyDescent="0.55000000000000004">
      <c r="A24" s="385"/>
      <c r="B24" s="385"/>
      <c r="C24" s="385"/>
      <c r="D24" s="385"/>
      <c r="E24" s="385"/>
      <c r="F24" s="385"/>
      <c r="G24" s="385"/>
      <c r="H24" s="385"/>
      <c r="I24" s="385"/>
      <c r="J24" s="385"/>
      <c r="K24" s="385"/>
      <c r="L24" s="385"/>
    </row>
    <row r="25" spans="1:12" x14ac:dyDescent="0.55000000000000004">
      <c r="A25" s="385"/>
      <c r="B25" s="385"/>
      <c r="C25" s="385"/>
      <c r="D25" s="385"/>
      <c r="E25" s="385"/>
      <c r="F25" s="385"/>
      <c r="G25" s="385"/>
      <c r="H25" s="385"/>
      <c r="I25" s="385"/>
      <c r="J25" s="385"/>
      <c r="K25" s="385"/>
      <c r="L25" s="385"/>
    </row>
    <row r="27" spans="1:12" x14ac:dyDescent="0.55000000000000004">
      <c r="B27" s="5" t="s">
        <v>170</v>
      </c>
      <c r="C27" t="s">
        <v>192</v>
      </c>
    </row>
    <row r="28" spans="1:12" x14ac:dyDescent="0.55000000000000004">
      <c r="B28" s="5" t="s">
        <v>172</v>
      </c>
      <c r="C28" t="s">
        <v>207</v>
      </c>
    </row>
    <row r="29" spans="1:12" x14ac:dyDescent="0.55000000000000004">
      <c r="B29" s="5" t="s">
        <v>194</v>
      </c>
      <c r="C29" t="s">
        <v>195</v>
      </c>
    </row>
    <row r="30" spans="1:12" x14ac:dyDescent="0.55000000000000004">
      <c r="B30" s="5" t="s">
        <v>196</v>
      </c>
      <c r="C30" t="s">
        <v>197</v>
      </c>
    </row>
    <row r="32" spans="1:12" x14ac:dyDescent="0.55000000000000004">
      <c r="A32" s="1" t="s">
        <v>213</v>
      </c>
    </row>
    <row r="33" spans="1:12" x14ac:dyDescent="0.55000000000000004">
      <c r="A33" s="385" t="s">
        <v>214</v>
      </c>
      <c r="B33" s="385"/>
      <c r="C33" s="385"/>
      <c r="D33" s="385"/>
      <c r="E33" s="385"/>
      <c r="F33" s="385"/>
      <c r="G33" s="385"/>
      <c r="H33" s="385"/>
      <c r="I33" s="385"/>
      <c r="J33" s="385"/>
      <c r="K33" s="385"/>
      <c r="L33" s="385"/>
    </row>
    <row r="34" spans="1:12" x14ac:dyDescent="0.55000000000000004">
      <c r="A34" s="385"/>
      <c r="B34" s="385"/>
      <c r="C34" s="385"/>
      <c r="D34" s="385"/>
      <c r="E34" s="385"/>
      <c r="F34" s="385"/>
      <c r="G34" s="385"/>
      <c r="H34" s="385"/>
      <c r="I34" s="385"/>
      <c r="J34" s="385"/>
      <c r="K34" s="385"/>
      <c r="L34" s="385"/>
    </row>
    <row r="35" spans="1:12" x14ac:dyDescent="0.55000000000000004">
      <c r="A35" s="385"/>
      <c r="B35" s="385"/>
      <c r="C35" s="385"/>
      <c r="D35" s="385"/>
      <c r="E35" s="385"/>
      <c r="F35" s="385"/>
      <c r="G35" s="385"/>
      <c r="H35" s="385"/>
      <c r="I35" s="385"/>
      <c r="J35" s="385"/>
      <c r="K35" s="385"/>
      <c r="L35" s="385"/>
    </row>
    <row r="36" spans="1:12" x14ac:dyDescent="0.55000000000000004">
      <c r="A36" s="385"/>
      <c r="B36" s="385"/>
      <c r="C36" s="385"/>
      <c r="D36" s="385"/>
      <c r="E36" s="385"/>
      <c r="F36" s="385"/>
      <c r="G36" s="385"/>
      <c r="H36" s="385"/>
      <c r="I36" s="385"/>
      <c r="J36" s="385"/>
      <c r="K36" s="385"/>
      <c r="L36" s="385"/>
    </row>
    <row r="37" spans="1:12" x14ac:dyDescent="0.55000000000000004">
      <c r="A37" s="385"/>
      <c r="B37" s="385"/>
      <c r="C37" s="385"/>
      <c r="D37" s="385"/>
      <c r="E37" s="385"/>
      <c r="F37" s="385"/>
      <c r="G37" s="385"/>
      <c r="H37" s="385"/>
      <c r="I37" s="385"/>
      <c r="J37" s="385"/>
      <c r="K37" s="385"/>
      <c r="L37" s="385"/>
    </row>
    <row r="38" spans="1:12" x14ac:dyDescent="0.55000000000000004">
      <c r="A38" s="385"/>
      <c r="B38" s="385"/>
      <c r="C38" s="385"/>
      <c r="D38" s="385"/>
      <c r="E38" s="385"/>
      <c r="F38" s="385"/>
      <c r="G38" s="385"/>
      <c r="H38" s="385"/>
      <c r="I38" s="385"/>
      <c r="J38" s="385"/>
      <c r="K38" s="385"/>
      <c r="L38" s="385"/>
    </row>
    <row r="40" spans="1:12" x14ac:dyDescent="0.55000000000000004">
      <c r="A40" s="1" t="s">
        <v>215</v>
      </c>
    </row>
    <row r="41" spans="1:12" x14ac:dyDescent="0.55000000000000004">
      <c r="A41" t="s">
        <v>216</v>
      </c>
    </row>
    <row r="43" spans="1:12" x14ac:dyDescent="0.55000000000000004">
      <c r="B43" s="5" t="s">
        <v>170</v>
      </c>
      <c r="C43" s="385" t="s">
        <v>217</v>
      </c>
      <c r="D43" s="385"/>
      <c r="E43" s="385"/>
      <c r="F43" s="385"/>
      <c r="G43" s="385"/>
      <c r="H43" s="385"/>
      <c r="I43" s="385"/>
      <c r="J43" s="385"/>
      <c r="K43" s="385"/>
      <c r="L43" s="385"/>
    </row>
    <row r="44" spans="1:12" x14ac:dyDescent="0.55000000000000004">
      <c r="B44" s="5"/>
      <c r="C44" s="385"/>
      <c r="D44" s="385"/>
      <c r="E44" s="385"/>
      <c r="F44" s="385"/>
      <c r="G44" s="385"/>
      <c r="H44" s="385"/>
      <c r="I44" s="385"/>
      <c r="J44" s="385"/>
      <c r="K44" s="385"/>
      <c r="L44" s="385"/>
    </row>
    <row r="45" spans="1:12" x14ac:dyDescent="0.55000000000000004">
      <c r="B45" s="5"/>
    </row>
    <row r="46" spans="1:12" x14ac:dyDescent="0.55000000000000004">
      <c r="B46" s="5" t="s">
        <v>172</v>
      </c>
      <c r="C46" t="s">
        <v>218</v>
      </c>
    </row>
    <row r="47" spans="1:12" x14ac:dyDescent="0.55000000000000004">
      <c r="B47" s="5"/>
    </row>
    <row r="48" spans="1:12" x14ac:dyDescent="0.55000000000000004">
      <c r="B48" s="5" t="s">
        <v>194</v>
      </c>
      <c r="C48" s="385" t="s">
        <v>219</v>
      </c>
      <c r="D48" s="385"/>
      <c r="E48" s="385"/>
      <c r="F48" s="385"/>
      <c r="G48" s="385"/>
      <c r="H48" s="385"/>
      <c r="I48" s="385"/>
      <c r="J48" s="385"/>
      <c r="K48" s="385"/>
      <c r="L48" s="385"/>
    </row>
    <row r="49" spans="2:12" x14ac:dyDescent="0.55000000000000004">
      <c r="C49" s="385"/>
      <c r="D49" s="385"/>
      <c r="E49" s="385"/>
      <c r="F49" s="385"/>
      <c r="G49" s="385"/>
      <c r="H49" s="385"/>
      <c r="I49" s="385"/>
      <c r="J49" s="385"/>
      <c r="K49" s="385"/>
      <c r="L49" s="385"/>
    </row>
    <row r="51" spans="2:12" x14ac:dyDescent="0.55000000000000004">
      <c r="B51" s="5" t="s">
        <v>196</v>
      </c>
      <c r="C51" t="s">
        <v>220</v>
      </c>
    </row>
    <row r="53" spans="2:12" x14ac:dyDescent="0.55000000000000004">
      <c r="B53" s="5" t="s">
        <v>221</v>
      </c>
      <c r="C53" t="s">
        <v>222</v>
      </c>
    </row>
    <row r="55" spans="2:12" x14ac:dyDescent="0.55000000000000004">
      <c r="B55" s="5" t="s">
        <v>223</v>
      </c>
      <c r="C55" s="385" t="s">
        <v>224</v>
      </c>
      <c r="D55" s="385"/>
      <c r="E55" s="385"/>
      <c r="F55" s="385"/>
      <c r="G55" s="385"/>
      <c r="H55" s="385"/>
      <c r="I55" s="385"/>
      <c r="J55" s="385"/>
      <c r="K55" s="385"/>
      <c r="L55" s="385"/>
    </row>
    <row r="56" spans="2:12" x14ac:dyDescent="0.55000000000000004">
      <c r="C56" s="385"/>
      <c r="D56" s="385"/>
      <c r="E56" s="385"/>
      <c r="F56" s="385"/>
      <c r="G56" s="385"/>
      <c r="H56" s="385"/>
      <c r="I56" s="385"/>
      <c r="J56" s="385"/>
      <c r="K56" s="385"/>
      <c r="L56" s="385"/>
    </row>
    <row r="58" spans="2:12" x14ac:dyDescent="0.55000000000000004">
      <c r="B58" s="5" t="s">
        <v>225</v>
      </c>
      <c r="C58" t="s">
        <v>226</v>
      </c>
    </row>
    <row r="60" spans="2:12" x14ac:dyDescent="0.55000000000000004">
      <c r="B60" s="5" t="s">
        <v>227</v>
      </c>
      <c r="C60" s="385" t="s">
        <v>228</v>
      </c>
      <c r="D60" s="385"/>
      <c r="E60" s="385"/>
      <c r="F60" s="385"/>
      <c r="G60" s="385"/>
      <c r="H60" s="385"/>
      <c r="I60" s="385"/>
      <c r="J60" s="385"/>
      <c r="K60" s="385"/>
      <c r="L60" s="385"/>
    </row>
    <row r="61" spans="2:12" x14ac:dyDescent="0.55000000000000004">
      <c r="C61" s="385"/>
      <c r="D61" s="385"/>
      <c r="E61" s="385"/>
      <c r="F61" s="385"/>
      <c r="G61" s="385"/>
      <c r="H61" s="385"/>
      <c r="I61" s="385"/>
      <c r="J61" s="385"/>
      <c r="K61" s="385"/>
      <c r="L61" s="385"/>
    </row>
    <row r="63" spans="2:12" x14ac:dyDescent="0.55000000000000004">
      <c r="B63" s="5" t="s">
        <v>229</v>
      </c>
      <c r="C63" t="s">
        <v>230</v>
      </c>
    </row>
    <row r="65" spans="1:12" x14ac:dyDescent="0.55000000000000004">
      <c r="A65" s="12" t="s">
        <v>231</v>
      </c>
    </row>
    <row r="66" spans="1:12" x14ac:dyDescent="0.55000000000000004">
      <c r="A66" s="25" t="s">
        <v>232</v>
      </c>
    </row>
    <row r="67" spans="1:12" x14ac:dyDescent="0.55000000000000004">
      <c r="A67" s="12"/>
    </row>
    <row r="68" spans="1:12" x14ac:dyDescent="0.55000000000000004">
      <c r="A68" s="12"/>
      <c r="C68" s="29" t="s">
        <v>134</v>
      </c>
      <c r="D68" s="29" t="s">
        <v>233</v>
      </c>
      <c r="E68" s="29" t="s">
        <v>234</v>
      </c>
      <c r="F68" s="29"/>
    </row>
    <row r="69" spans="1:12" x14ac:dyDescent="0.55000000000000004">
      <c r="A69" s="12"/>
      <c r="B69" s="27" t="s">
        <v>235</v>
      </c>
    </row>
    <row r="70" spans="1:12" x14ac:dyDescent="0.55000000000000004">
      <c r="A70" s="12"/>
      <c r="C70" s="26" t="s">
        <v>236</v>
      </c>
      <c r="D70" t="s">
        <v>237</v>
      </c>
    </row>
    <row r="71" spans="1:12" x14ac:dyDescent="0.55000000000000004">
      <c r="A71" s="12"/>
      <c r="C71" s="26" t="s">
        <v>238</v>
      </c>
      <c r="D71" s="12"/>
      <c r="E71" t="s">
        <v>239</v>
      </c>
    </row>
    <row r="72" spans="1:12" x14ac:dyDescent="0.55000000000000004">
      <c r="A72" s="12"/>
      <c r="C72" s="26" t="s">
        <v>240</v>
      </c>
      <c r="D72" s="12"/>
      <c r="E72" t="s">
        <v>241</v>
      </c>
    </row>
    <row r="73" spans="1:12" x14ac:dyDescent="0.55000000000000004">
      <c r="A73" s="12"/>
      <c r="C73" s="26" t="s">
        <v>242</v>
      </c>
      <c r="E73" t="s">
        <v>243</v>
      </c>
    </row>
    <row r="74" spans="1:12" x14ac:dyDescent="0.55000000000000004">
      <c r="A74" s="12"/>
      <c r="C74" s="26" t="s">
        <v>244</v>
      </c>
      <c r="D74" t="s">
        <v>245</v>
      </c>
    </row>
    <row r="75" spans="1:12" x14ac:dyDescent="0.55000000000000004">
      <c r="A75" s="12"/>
      <c r="C75" s="26" t="s">
        <v>246</v>
      </c>
      <c r="D75" t="s">
        <v>247</v>
      </c>
    </row>
    <row r="76" spans="1:12" x14ac:dyDescent="0.55000000000000004">
      <c r="A76" s="12"/>
      <c r="C76" s="26" t="s">
        <v>248</v>
      </c>
      <c r="D76" t="s">
        <v>249</v>
      </c>
    </row>
    <row r="77" spans="1:12" x14ac:dyDescent="0.55000000000000004">
      <c r="A77" s="12"/>
      <c r="B77" s="27" t="s">
        <v>250</v>
      </c>
      <c r="C77" s="26"/>
    </row>
    <row r="78" spans="1:12" x14ac:dyDescent="0.55000000000000004">
      <c r="A78" s="12"/>
      <c r="C78" s="26" t="s">
        <v>251</v>
      </c>
      <c r="D78" t="s">
        <v>252</v>
      </c>
    </row>
    <row r="79" spans="1:12" x14ac:dyDescent="0.55000000000000004">
      <c r="A79" s="12"/>
    </row>
    <row r="80" spans="1:12" x14ac:dyDescent="0.55000000000000004">
      <c r="A80" s="401" t="s">
        <v>253</v>
      </c>
      <c r="B80" s="401"/>
      <c r="C80" s="401"/>
      <c r="D80" s="401"/>
      <c r="E80" s="401"/>
      <c r="F80" s="401"/>
      <c r="G80" s="401"/>
      <c r="H80" s="401"/>
      <c r="I80" s="401"/>
      <c r="J80" s="401"/>
      <c r="K80" s="401"/>
      <c r="L80" s="401"/>
    </row>
    <row r="81" spans="1:12" x14ac:dyDescent="0.55000000000000004">
      <c r="A81" s="401"/>
      <c r="B81" s="401"/>
      <c r="C81" s="401"/>
      <c r="D81" s="401"/>
      <c r="E81" s="401"/>
      <c r="F81" s="401"/>
      <c r="G81" s="401"/>
      <c r="H81" s="401"/>
      <c r="I81" s="401"/>
      <c r="J81" s="401"/>
      <c r="K81" s="401"/>
      <c r="L81" s="401"/>
    </row>
    <row r="82" spans="1:12" x14ac:dyDescent="0.55000000000000004">
      <c r="A82" s="401"/>
      <c r="B82" s="401"/>
      <c r="C82" s="401"/>
      <c r="D82" s="401"/>
      <c r="E82" s="401"/>
      <c r="F82" s="401"/>
      <c r="G82" s="401"/>
      <c r="H82" s="401"/>
      <c r="I82" s="401"/>
      <c r="J82" s="401"/>
      <c r="K82" s="401"/>
      <c r="L82" s="401"/>
    </row>
    <row r="83" spans="1:12" x14ac:dyDescent="0.55000000000000004">
      <c r="A83" s="401"/>
      <c r="B83" s="401"/>
      <c r="C83" s="401"/>
      <c r="D83" s="401"/>
      <c r="E83" s="401"/>
      <c r="F83" s="401"/>
      <c r="G83" s="401"/>
      <c r="H83" s="401"/>
      <c r="I83" s="401"/>
      <c r="J83" s="401"/>
      <c r="K83" s="401"/>
      <c r="L83" s="401"/>
    </row>
    <row r="84" spans="1:12" x14ac:dyDescent="0.55000000000000004">
      <c r="A84" s="401"/>
      <c r="B84" s="401"/>
      <c r="C84" s="401"/>
      <c r="D84" s="401"/>
      <c r="E84" s="401"/>
      <c r="F84" s="401"/>
      <c r="G84" s="401"/>
      <c r="H84" s="401"/>
      <c r="I84" s="401"/>
      <c r="J84" s="401"/>
      <c r="K84" s="401"/>
      <c r="L84" s="401"/>
    </row>
    <row r="85" spans="1:12" x14ac:dyDescent="0.55000000000000004">
      <c r="A85" s="401"/>
      <c r="B85" s="401"/>
      <c r="C85" s="401"/>
      <c r="D85" s="401"/>
      <c r="E85" s="401"/>
      <c r="F85" s="401"/>
      <c r="G85" s="401"/>
      <c r="H85" s="401"/>
      <c r="I85" s="401"/>
      <c r="J85" s="401"/>
      <c r="K85" s="401"/>
      <c r="L85" s="401"/>
    </row>
    <row r="86" spans="1:12" x14ac:dyDescent="0.55000000000000004">
      <c r="A86" s="401"/>
      <c r="B86" s="401"/>
      <c r="C86" s="401"/>
      <c r="D86" s="401"/>
      <c r="E86" s="401"/>
      <c r="F86" s="401"/>
      <c r="G86" s="401"/>
      <c r="H86" s="401"/>
      <c r="I86" s="401"/>
      <c r="J86" s="401"/>
      <c r="K86" s="401"/>
      <c r="L86" s="401"/>
    </row>
    <row r="87" spans="1:12" x14ac:dyDescent="0.55000000000000004">
      <c r="A87" s="12"/>
    </row>
    <row r="88" spans="1:12" x14ac:dyDescent="0.55000000000000004">
      <c r="A88" s="401" t="s">
        <v>254</v>
      </c>
      <c r="B88" s="401"/>
      <c r="C88" s="401"/>
      <c r="D88" s="401"/>
      <c r="E88" s="401"/>
      <c r="F88" s="401"/>
      <c r="G88" s="401"/>
      <c r="H88" s="401"/>
      <c r="I88" s="401"/>
      <c r="J88" s="401"/>
      <c r="K88" s="401"/>
      <c r="L88" s="401"/>
    </row>
    <row r="89" spans="1:12" x14ac:dyDescent="0.55000000000000004">
      <c r="A89" s="401"/>
      <c r="B89" s="401"/>
      <c r="C89" s="401"/>
      <c r="D89" s="401"/>
      <c r="E89" s="401"/>
      <c r="F89" s="401"/>
      <c r="G89" s="401"/>
      <c r="H89" s="401"/>
      <c r="I89" s="401"/>
      <c r="J89" s="401"/>
      <c r="K89" s="401"/>
      <c r="L89" s="401"/>
    </row>
    <row r="90" spans="1:12" x14ac:dyDescent="0.55000000000000004">
      <c r="A90" s="401"/>
      <c r="B90" s="401"/>
      <c r="C90" s="401"/>
      <c r="D90" s="401"/>
      <c r="E90" s="401"/>
      <c r="F90" s="401"/>
      <c r="G90" s="401"/>
      <c r="H90" s="401"/>
      <c r="I90" s="401"/>
      <c r="J90" s="401"/>
      <c r="K90" s="401"/>
      <c r="L90" s="401"/>
    </row>
    <row r="91" spans="1:12" x14ac:dyDescent="0.55000000000000004">
      <c r="A91" s="12"/>
    </row>
    <row r="92" spans="1:12" x14ac:dyDescent="0.55000000000000004">
      <c r="A92" s="25" t="s">
        <v>255</v>
      </c>
    </row>
    <row r="93" spans="1:12" x14ac:dyDescent="0.55000000000000004">
      <c r="A93" s="12"/>
    </row>
    <row r="104" spans="1:1" x14ac:dyDescent="0.55000000000000004">
      <c r="A104" s="12"/>
    </row>
    <row r="105" spans="1:1" x14ac:dyDescent="0.55000000000000004">
      <c r="A105" s="12"/>
    </row>
    <row r="107" spans="1:1" x14ac:dyDescent="0.55000000000000004">
      <c r="A107" s="12"/>
    </row>
    <row r="108" spans="1:1" x14ac:dyDescent="0.55000000000000004">
      <c r="A108" s="12"/>
    </row>
    <row r="113" spans="1:8" x14ac:dyDescent="0.55000000000000004">
      <c r="A113" s="12"/>
    </row>
    <row r="114" spans="1:8" x14ac:dyDescent="0.55000000000000004">
      <c r="A114" s="399" t="s">
        <v>256</v>
      </c>
      <c r="B114" s="399"/>
      <c r="C114" s="399"/>
      <c r="D114" s="399"/>
      <c r="E114" s="399"/>
      <c r="F114" s="399"/>
      <c r="G114" s="399"/>
      <c r="H114" s="399"/>
    </row>
  </sheetData>
  <sheetProtection algorithmName="SHA-512" hashValue="lSYorcir7Hb1A+sGV0oxOsIk8mJTNRXPozwmwbmO/6erfUFdkXPunysKHao1ZV+buEapbwJaw5IYVmv144zsHw==" saltValue="m1S/IfEAh4frjgBG2T6Vug==" spinCount="100000" sheet="1" objects="1" scenarios="1"/>
  <customSheetViews>
    <customSheetView guid="{13810DCC-AA08-45AA-A2EB-614B3F1533B3}" showGridLines="0">
      <pane ySplit="4" topLeftCell="A53" activePane="bottomLeft" state="frozen"/>
      <selection pane="bottomLeft" activeCell="F73" sqref="F73"/>
      <pageMargins left="0" right="0" top="0" bottom="0" header="0" footer="0"/>
      <pageSetup orientation="portrait" horizontalDpi="1200" verticalDpi="1200" r:id="rId1"/>
    </customSheetView>
  </customSheetViews>
  <mergeCells count="11">
    <mergeCell ref="A7:M11"/>
    <mergeCell ref="A114:H114"/>
    <mergeCell ref="C60:L61"/>
    <mergeCell ref="A16:L21"/>
    <mergeCell ref="A33:L38"/>
    <mergeCell ref="A23:L25"/>
    <mergeCell ref="C43:L44"/>
    <mergeCell ref="C48:L49"/>
    <mergeCell ref="C55:L56"/>
    <mergeCell ref="A80:L86"/>
    <mergeCell ref="A88:L90"/>
  </mergeCells>
  <pageMargins left="0.7" right="0.7" top="0.75" bottom="0.75" header="0.3" footer="0.3"/>
  <pageSetup orientation="portrait" horizontalDpi="1200" verticalDpi="1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913e07e6-a791-44c8-99b7-7423f97958c7">
      <Terms xmlns="http://schemas.microsoft.com/office/infopath/2007/PartnerControls"/>
    </lcf76f155ced4ddcb4097134ff3c332f>
    <TaxCatchAll xmlns="9a7214bd-5690-4629-a05d-8bd7f0cd468a"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F2D50DCCA93DF4788131A4DBA656015" ma:contentTypeVersion="13" ma:contentTypeDescription="Create a new document." ma:contentTypeScope="" ma:versionID="20c11c2e792971990e903fa9a48a24f5">
  <xsd:schema xmlns:xsd="http://www.w3.org/2001/XMLSchema" xmlns:xs="http://www.w3.org/2001/XMLSchema" xmlns:p="http://schemas.microsoft.com/office/2006/metadata/properties" xmlns:ns2="913e07e6-a791-44c8-99b7-7423f97958c7" xmlns:ns3="9a7214bd-5690-4629-a05d-8bd7f0cd468a" targetNamespace="http://schemas.microsoft.com/office/2006/metadata/properties" ma:root="true" ma:fieldsID="d6affe39518aadc6af48df95636185df" ns2:_="" ns3:_="">
    <xsd:import namespace="913e07e6-a791-44c8-99b7-7423f97958c7"/>
    <xsd:import namespace="9a7214bd-5690-4629-a05d-8bd7f0cd468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3e07e6-a791-44c8-99b7-7423f97958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f7211254-7f19-4422-a48c-200666b12ac9"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a7214bd-5690-4629-a05d-8bd7f0cd468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c03e0577-12e0-4a07-b402-ce6e2e3f90b6}" ma:internalName="TaxCatchAll" ma:showField="CatchAllData" ma:web="9a7214bd-5690-4629-a05d-8bd7f0cd468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EDD8947-F5DB-4045-AB7A-8EA0448E46A8}">
  <ds:schemaRefs>
    <ds:schemaRef ds:uri="http://schemas.microsoft.com/office/2006/metadata/properties"/>
    <ds:schemaRef ds:uri="http://schemas.microsoft.com/office/infopath/2007/PartnerControls"/>
    <ds:schemaRef ds:uri="913e07e6-a791-44c8-99b7-7423f97958c7"/>
    <ds:schemaRef ds:uri="9a7214bd-5690-4629-a05d-8bd7f0cd468a"/>
  </ds:schemaRefs>
</ds:datastoreItem>
</file>

<file path=customXml/itemProps2.xml><?xml version="1.0" encoding="utf-8"?>
<ds:datastoreItem xmlns:ds="http://schemas.openxmlformats.org/officeDocument/2006/customXml" ds:itemID="{3FF5F65F-32B8-4D07-AB3D-C22F49A3982C}">
  <ds:schemaRefs>
    <ds:schemaRef ds:uri="http://schemas.microsoft.com/sharepoint/v3/contenttype/forms"/>
  </ds:schemaRefs>
</ds:datastoreItem>
</file>

<file path=customXml/itemProps3.xml><?xml version="1.0" encoding="utf-8"?>
<ds:datastoreItem xmlns:ds="http://schemas.openxmlformats.org/officeDocument/2006/customXml" ds:itemID="{10A3137E-0D61-48E8-83EB-FDBA144A34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3e07e6-a791-44c8-99b7-7423f97958c7"/>
    <ds:schemaRef ds:uri="9a7214bd-5690-4629-a05d-8bd7f0cd46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Cover and Instructions</vt:lpstr>
      <vt:lpstr>Definitions</vt:lpstr>
      <vt:lpstr>Acronyms</vt:lpstr>
      <vt:lpstr>Benefit Plan</vt:lpstr>
      <vt:lpstr>Yes or No</vt:lpstr>
      <vt:lpstr>Overview - AL ADL</vt:lpstr>
      <vt:lpstr>Overview - FR</vt:lpstr>
      <vt:lpstr>Overview - QTL</vt:lpstr>
      <vt:lpstr>Overview - NQTL</vt:lpstr>
      <vt:lpstr>Overview - Data</vt:lpstr>
      <vt:lpstr>Rpt - AL ADL</vt:lpstr>
      <vt:lpstr>Rpt - IP FR</vt:lpstr>
      <vt:lpstr>Rpt - OP FR Office Visits</vt:lpstr>
      <vt:lpstr>Rpt - OP FR Other</vt:lpstr>
      <vt:lpstr>Rpt - EC FR</vt:lpstr>
      <vt:lpstr>Rpt Rx FR</vt:lpstr>
      <vt:lpstr>Rpt - IP QTL</vt:lpstr>
      <vt:lpstr>Rpt - OP QTL</vt:lpstr>
      <vt:lpstr>Rpt - EC QTL</vt:lpstr>
      <vt:lpstr>Rpt - Rx QTL</vt:lpstr>
      <vt:lpstr>Rpt - NQTL 1a</vt:lpstr>
      <vt:lpstr>Rpt - NQTL 1b</vt:lpstr>
      <vt:lpstr>Rpt - NQTL 1c</vt:lpstr>
      <vt:lpstr>Rpt - NQTL 2</vt:lpstr>
      <vt:lpstr>Rpt - NQTL 3</vt:lpstr>
      <vt:lpstr>Rpt - NQTL 4</vt:lpstr>
      <vt:lpstr>Rpt - NQTL 5</vt:lpstr>
      <vt:lpstr>Rpt - Claims</vt:lpstr>
      <vt:lpstr>Rpt - Provider Education</vt:lpstr>
      <vt:lpstr>Certification Stmt</vt:lpstr>
    </vt:vector>
  </TitlesOfParts>
  <Manager/>
  <Company>MSLC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Ashleigh Perez</dc:creator>
  <cp:keywords/>
  <dc:description/>
  <cp:lastModifiedBy>Turner, Alexandria</cp:lastModifiedBy>
  <cp:revision/>
  <dcterms:created xsi:type="dcterms:W3CDTF">2020-05-08T16:15:00Z</dcterms:created>
  <dcterms:modified xsi:type="dcterms:W3CDTF">2023-12-29T21:00:30Z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0x0101001F2D50DCCA93DF4788131A4DBA656015</vt:lpwstr>
  </property>
  <property fmtid="{D5CDD505-2E9C-101B-9397-08002B2CF9AE}" pid="3" name="MediaServiceImageTags">
    <vt:lpwstr/>
  </property>
</Properties>
</file>