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ET-MC\GA 2136\MHPAEA\2024\Report Submissions\SHBP\Anthem\Copies to DCH\"/>
    </mc:Choice>
  </mc:AlternateContent>
  <bookViews>
    <workbookView xWindow="2955" yWindow="390" windowWidth="27630" windowHeight="20085"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41" r:id="rId21"/>
    <sheet name="Rpt - NQTL 1b" sheetId="42" r:id="rId22"/>
    <sheet name="Rpt - NQTL 1c" sheetId="43" r:id="rId23"/>
    <sheet name="Rpt - NQTL 2" sheetId="16" r:id="rId24"/>
    <sheet name="Rpt - NQTL 3" sheetId="17" r:id="rId25"/>
    <sheet name="Rpt - NQTL 4" sheetId="18" r:id="rId26"/>
    <sheet name="Rpt - NQTL 5" sheetId="44" r:id="rId27"/>
    <sheet name="Rpt - Claims" sheetId="39" r:id="rId28"/>
    <sheet name="Rpt - Provider Education" sheetId="46" r:id="rId29"/>
    <sheet name="Certification Stmt" sheetId="20" r:id="rId30"/>
  </sheets>
  <externalReferences>
    <externalReference r:id="rId31"/>
    <externalReference r:id="rId32"/>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6" l="1"/>
  <c r="B6" i="44"/>
  <c r="B5" i="44"/>
  <c r="A1" i="44"/>
  <c r="B6" i="43"/>
  <c r="B5" i="43"/>
  <c r="A1" i="43"/>
  <c r="A1" i="42"/>
  <c r="B5" i="42"/>
  <c r="B6" i="42"/>
  <c r="B6" i="41"/>
  <c r="B5" i="41"/>
  <c r="A1" i="41"/>
  <c r="B6" i="39" l="1"/>
  <c r="B5" i="39"/>
  <c r="A1" i="39" l="1"/>
  <c r="A1" i="38"/>
  <c r="G17" i="34" l="1"/>
  <c r="G17" i="33"/>
  <c r="G17" i="36"/>
  <c r="G17" i="31"/>
  <c r="G17" i="32"/>
  <c r="D6" i="20" l="1"/>
  <c r="C6" i="31" l="1"/>
  <c r="C6" i="32"/>
  <c r="C6" i="36"/>
  <c r="C6" i="33"/>
  <c r="C6" i="34"/>
  <c r="C6" i="26"/>
  <c r="C6" i="27"/>
  <c r="C6" i="28"/>
  <c r="C6" i="35"/>
  <c r="B6" i="16"/>
  <c r="B6" i="17"/>
  <c r="B6" i="18"/>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8"/>
  <c r="A1" i="18"/>
  <c r="B5" i="17"/>
  <c r="A1" i="17"/>
  <c r="B5" i="16"/>
  <c r="A1" i="16"/>
  <c r="A1" i="35" l="1"/>
  <c r="A1" i="28"/>
  <c r="A1" i="27"/>
  <c r="A1" i="26"/>
  <c r="A1" i="8" l="1"/>
  <c r="A1" i="7"/>
  <c r="A1" i="6"/>
  <c r="A1" i="5"/>
  <c r="A1" i="4"/>
  <c r="A1" i="3"/>
  <c r="A1" i="2"/>
  <c r="E215" i="36" l="1"/>
  <c r="F214" i="36" s="1"/>
  <c r="E210" i="36"/>
  <c r="F209" i="36" s="1"/>
  <c r="E203" i="36"/>
  <c r="F201" i="36" s="1"/>
  <c r="E192" i="36"/>
  <c r="F191" i="36" s="1"/>
  <c r="E177" i="36"/>
  <c r="F176" i="36" s="1"/>
  <c r="E168" i="36"/>
  <c r="F167" i="36" s="1"/>
  <c r="H135" i="36"/>
  <c r="H137" i="36" s="1"/>
  <c r="G135" i="36"/>
  <c r="G137" i="36" s="1"/>
  <c r="F135" i="36"/>
  <c r="F137" i="36" s="1"/>
  <c r="E135" i="36"/>
  <c r="E137" i="36" s="1"/>
  <c r="D135" i="36"/>
  <c r="D137" i="36" s="1"/>
  <c r="H114" i="36"/>
  <c r="H116" i="36" s="1"/>
  <c r="G114" i="36"/>
  <c r="G116" i="36" s="1"/>
  <c r="F114" i="36"/>
  <c r="F116" i="36" s="1"/>
  <c r="E114" i="36"/>
  <c r="E116" i="36" s="1"/>
  <c r="D114" i="36"/>
  <c r="D116" i="36" s="1"/>
  <c r="H93" i="36"/>
  <c r="H95" i="36" s="1"/>
  <c r="G93" i="36"/>
  <c r="G95" i="36" s="1"/>
  <c r="F93" i="36"/>
  <c r="F95" i="36" s="1"/>
  <c r="E93" i="36"/>
  <c r="E95" i="36" s="1"/>
  <c r="D93" i="36"/>
  <c r="D95" i="36" s="1"/>
  <c r="H72" i="36"/>
  <c r="H74" i="36" s="1"/>
  <c r="G72" i="36"/>
  <c r="G74" i="36" s="1"/>
  <c r="F72" i="36"/>
  <c r="F74" i="36" s="1"/>
  <c r="E72" i="36"/>
  <c r="E74" i="36" s="1"/>
  <c r="D72" i="36"/>
  <c r="D74" i="36" s="1"/>
  <c r="G20" i="36"/>
  <c r="G15" i="36"/>
  <c r="G13" i="36"/>
  <c r="G11" i="36"/>
  <c r="C5" i="36"/>
  <c r="F190" i="36" l="1"/>
  <c r="F198" i="36"/>
  <c r="F199" i="36"/>
  <c r="F200" i="36"/>
  <c r="F162" i="36"/>
  <c r="F174" i="36"/>
  <c r="F175" i="36"/>
  <c r="F195" i="36"/>
  <c r="F171" i="36"/>
  <c r="F207" i="36"/>
  <c r="F187" i="36"/>
  <c r="F189" i="36"/>
  <c r="E96" i="36"/>
  <c r="E97" i="36" s="1"/>
  <c r="E98" i="36" s="1"/>
  <c r="G75" i="36"/>
  <c r="G76" i="36" s="1"/>
  <c r="C180" i="36" s="1"/>
  <c r="E75" i="36"/>
  <c r="E76" i="36" s="1"/>
  <c r="E77" i="36" s="1"/>
  <c r="F165" i="36"/>
  <c r="F173" i="36"/>
  <c r="F188" i="36"/>
  <c r="F202" i="36"/>
  <c r="F208" i="36"/>
  <c r="F117" i="36"/>
  <c r="F118" i="36" s="1"/>
  <c r="F119" i="36" s="1"/>
  <c r="F166" i="36"/>
  <c r="F206" i="36"/>
  <c r="F213" i="36"/>
  <c r="F164" i="36"/>
  <c r="H138" i="36"/>
  <c r="H139" i="36" s="1"/>
  <c r="H140" i="36" s="1"/>
  <c r="E138" i="36"/>
  <c r="E139" i="36" s="1"/>
  <c r="E140" i="36" s="1"/>
  <c r="F138" i="36"/>
  <c r="F139" i="36" s="1"/>
  <c r="F140" i="36" s="1"/>
  <c r="G138" i="36"/>
  <c r="G139" i="36" s="1"/>
  <c r="G140" i="36" s="1"/>
  <c r="E117" i="36"/>
  <c r="E118" i="36" s="1"/>
  <c r="E119" i="36" s="1"/>
  <c r="G96" i="36"/>
  <c r="G97" i="36" s="1"/>
  <c r="C187" i="36" s="1"/>
  <c r="H96" i="36"/>
  <c r="H97" i="36" s="1"/>
  <c r="H98" i="36" s="1"/>
  <c r="F96" i="36"/>
  <c r="F97" i="36" s="1"/>
  <c r="F98" i="36" s="1"/>
  <c r="H75" i="36"/>
  <c r="H76" i="36" s="1"/>
  <c r="G117" i="36"/>
  <c r="G118" i="36" s="1"/>
  <c r="F75" i="36"/>
  <c r="F76" i="36" s="1"/>
  <c r="H117" i="36"/>
  <c r="H118" i="36" s="1"/>
  <c r="H119" i="36" s="1"/>
  <c r="F163" i="36"/>
  <c r="F172" i="36"/>
  <c r="F196" i="36"/>
  <c r="G98" i="36" l="1"/>
  <c r="G77" i="36"/>
  <c r="C162" i="36"/>
  <c r="C206" i="36"/>
  <c r="C195" i="36"/>
  <c r="G119" i="36"/>
  <c r="F77" i="36"/>
  <c r="C171" i="36"/>
  <c r="C213" i="36"/>
  <c r="H77" i="36"/>
  <c r="H122" i="32" l="1"/>
  <c r="H124" i="32" s="1"/>
  <c r="G122" i="32"/>
  <c r="G124" i="32" s="1"/>
  <c r="F122" i="32"/>
  <c r="F124" i="32" s="1"/>
  <c r="E122" i="32"/>
  <c r="E124" i="32" s="1"/>
  <c r="D122" i="32"/>
  <c r="D124" i="32" s="1"/>
  <c r="H101" i="32"/>
  <c r="H103" i="32" s="1"/>
  <c r="G101" i="32"/>
  <c r="G103" i="32" s="1"/>
  <c r="F101" i="32"/>
  <c r="F103" i="32" s="1"/>
  <c r="E101" i="32"/>
  <c r="E103" i="32" s="1"/>
  <c r="D101" i="32"/>
  <c r="D103" i="32" s="1"/>
  <c r="H80" i="32"/>
  <c r="H82" i="32" s="1"/>
  <c r="G80" i="32"/>
  <c r="G82" i="32" s="1"/>
  <c r="F80" i="32"/>
  <c r="F82" i="32" s="1"/>
  <c r="E80" i="32"/>
  <c r="E82" i="32" s="1"/>
  <c r="D80" i="32"/>
  <c r="D82"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4" i="32" l="1"/>
  <c r="E105" i="32" s="1"/>
  <c r="E106" i="32" s="1"/>
  <c r="F125" i="32"/>
  <c r="F126" i="32" s="1"/>
  <c r="F127" i="32" s="1"/>
  <c r="G83" i="32"/>
  <c r="G84" i="32" s="1"/>
  <c r="E83" i="32"/>
  <c r="E84" i="32" s="1"/>
  <c r="E85" i="32" s="1"/>
  <c r="F104" i="32"/>
  <c r="F105" i="32" s="1"/>
  <c r="F106" i="32" s="1"/>
  <c r="H104" i="32"/>
  <c r="H105" i="32" s="1"/>
  <c r="H106" i="32" s="1"/>
  <c r="G125" i="32"/>
  <c r="G126" i="32" s="1"/>
  <c r="G104" i="32"/>
  <c r="G105" i="32" s="1"/>
  <c r="H125" i="32"/>
  <c r="H126" i="32" s="1"/>
  <c r="H127" i="32" s="1"/>
  <c r="F83" i="32"/>
  <c r="F84" i="32" s="1"/>
  <c r="F85" i="32" s="1"/>
  <c r="E125" i="32"/>
  <c r="E126" i="32" s="1"/>
  <c r="E127" i="32" s="1"/>
  <c r="H83" i="32"/>
  <c r="H84" i="32" s="1"/>
  <c r="H85"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6" i="32"/>
  <c r="C183" i="32"/>
  <c r="G105" i="31"/>
  <c r="C180" i="31"/>
  <c r="G84" i="31"/>
  <c r="C173" i="31"/>
  <c r="G127" i="32"/>
  <c r="C193" i="32"/>
  <c r="G85" i="32"/>
  <c r="C174"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9" i="32"/>
  <c r="E190" i="32"/>
  <c r="E180" i="32"/>
  <c r="E204" i="32"/>
  <c r="E171" i="32"/>
  <c r="E164" i="32"/>
  <c r="F162" i="32" s="1"/>
  <c r="E155" i="32"/>
  <c r="F152" i="32" s="1"/>
  <c r="H59" i="32"/>
  <c r="H61" i="32" s="1"/>
  <c r="G59" i="32"/>
  <c r="G61" i="32" s="1"/>
  <c r="F59" i="32"/>
  <c r="F61" i="32" s="1"/>
  <c r="E59" i="32"/>
  <c r="E61" i="32" s="1"/>
  <c r="D59" i="32"/>
  <c r="D61" i="32" s="1"/>
  <c r="G20" i="32"/>
  <c r="G15" i="32"/>
  <c r="G13" i="32"/>
  <c r="G11" i="32"/>
  <c r="C5" i="32"/>
  <c r="E192" i="31"/>
  <c r="E184" i="31"/>
  <c r="E177" i="31"/>
  <c r="F76" i="35" l="1"/>
  <c r="F75" i="35"/>
  <c r="F74" i="35"/>
  <c r="F193" i="32"/>
  <c r="F195" i="32"/>
  <c r="F196" i="32"/>
  <c r="F184" i="32"/>
  <c r="F187" i="32"/>
  <c r="F188" i="32"/>
  <c r="F186" i="32"/>
  <c r="F177" i="32"/>
  <c r="F178" i="32"/>
  <c r="F79" i="35"/>
  <c r="F183" i="34"/>
  <c r="F183" i="32"/>
  <c r="F180" i="34"/>
  <c r="F193" i="34"/>
  <c r="F191" i="34"/>
  <c r="F194" i="34"/>
  <c r="F176" i="31"/>
  <c r="F189" i="33"/>
  <c r="F180" i="31"/>
  <c r="F175" i="32"/>
  <c r="F176" i="32"/>
  <c r="F174" i="32"/>
  <c r="F167" i="34"/>
  <c r="F185" i="34"/>
  <c r="F182" i="34"/>
  <c r="F172" i="33"/>
  <c r="F181" i="34"/>
  <c r="F173" i="31"/>
  <c r="F188" i="31"/>
  <c r="F187" i="31"/>
  <c r="F169" i="32"/>
  <c r="F167" i="32"/>
  <c r="F170" i="32"/>
  <c r="F168" i="32"/>
  <c r="F194" i="32"/>
  <c r="F181" i="33"/>
  <c r="F181" i="31"/>
  <c r="F184" i="34"/>
  <c r="F189" i="34"/>
  <c r="F192" i="34"/>
  <c r="F179" i="32"/>
  <c r="F189" i="32"/>
  <c r="F185" i="32"/>
  <c r="F197"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2" i="32"/>
  <c r="G63" i="32" s="1"/>
  <c r="C167" i="32" s="1"/>
  <c r="F153" i="32"/>
  <c r="F150" i="32"/>
  <c r="F159" i="32"/>
  <c r="F151" i="32"/>
  <c r="F160" i="32"/>
  <c r="E62" i="32"/>
  <c r="E63" i="32" s="1"/>
  <c r="C149" i="32" s="1"/>
  <c r="F149" i="32"/>
  <c r="F154" i="32"/>
  <c r="F163" i="32"/>
  <c r="F62" i="32"/>
  <c r="F63" i="32" s="1"/>
  <c r="F64" i="32" s="1"/>
  <c r="F161" i="32"/>
  <c r="F158" i="32"/>
  <c r="F203" i="32"/>
  <c r="H62" i="32"/>
  <c r="H63" i="32" s="1"/>
  <c r="F202" i="32"/>
  <c r="G103" i="34" l="1"/>
  <c r="C180" i="34"/>
  <c r="G124" i="34"/>
  <c r="C189" i="34"/>
  <c r="C102" i="35"/>
  <c r="C84" i="35"/>
  <c r="C164" i="33"/>
  <c r="G55" i="35"/>
  <c r="E55" i="35"/>
  <c r="G82" i="34"/>
  <c r="F103" i="34"/>
  <c r="E103" i="34"/>
  <c r="C164" i="34"/>
  <c r="C146" i="34"/>
  <c r="C198" i="34"/>
  <c r="C155" i="34"/>
  <c r="G61" i="33"/>
  <c r="H61" i="33"/>
  <c r="C155" i="33"/>
  <c r="F61" i="33"/>
  <c r="E61" i="33"/>
  <c r="C146" i="33"/>
  <c r="G64" i="32"/>
  <c r="C158" i="32"/>
  <c r="E64" i="32"/>
  <c r="H64" i="32"/>
  <c r="C202"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 r="E184" i="36"/>
  <c r="F183" i="36" s="1"/>
  <c r="F181" i="36" l="1"/>
  <c r="F182" i="36"/>
  <c r="F180" i="36"/>
</calcChain>
</file>

<file path=xl/sharedStrings.xml><?xml version="1.0" encoding="utf-8"?>
<sst xmlns="http://schemas.openxmlformats.org/spreadsheetml/2006/main" count="2473" uniqueCount="774">
  <si>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</si>
  <si>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</si>
  <si>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</si>
  <si>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</si>
  <si>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</si>
  <si>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</si>
  <si>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</si>
  <si>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</si>
  <si>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</si>
  <si>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</si>
  <si>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</si>
  <si>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</si>
  <si>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</si>
  <si>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</si>
  <si>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</si>
  <si>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</si>
  <si>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</si>
  <si>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</si>
  <si>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</si>
  <si>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</si>
  <si>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</si>
  <si>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</si>
  <si>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</si>
  <si>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</si>
  <si>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</si>
  <si>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</si>
  <si>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</si>
  <si>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</si>
  <si>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</si>
  <si>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</si>
  <si>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</si>
  <si>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</si>
  <si>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</si>
  <si>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</si>
  <si>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</si>
  <si>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</si>
  <si>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</si>
  <si>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</si>
  <si>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</si>
  <si>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</si>
  <si>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</si>
  <si>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</si>
  <si>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</si>
  <si>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</si>
  <si>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</si>
  <si>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</si>
  <si>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</si>
  <si>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</si>
  <si>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</si>
  <si>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</si>
  <si>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</si>
  <si>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</si>
  <si>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</si>
  <si>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</si>
  <si>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</si>
  <si>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</si>
  <si>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</si>
  <si>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</si>
  <si>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</si>
  <si>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</si>
  <si>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</si>
  <si>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</si>
  <si>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</si>
  <si>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</si>
  <si>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</si>
  <si>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</si>
  <si>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</si>
  <si>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</si>
  <si>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</si>
  <si>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</si>
  <si>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</si>
  <si>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</si>
  <si>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</si>
  <si>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</si>
  <si>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</si>
  <si>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</si>
  <si>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</si>
  <si>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</si>
  <si>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</si>
  <si>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</si>
  <si>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</si>
  <si>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</si>
  <si>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</si>
  <si>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</si>
  <si>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</si>
  <si>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</si>
  <si>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</si>
  <si>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</si>
  <si>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</si>
  <si>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</si>
  <si>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</si>
  <si>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</si>
  <si>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</si>
  <si>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</si>
  <si>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</si>
  <si>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</si>
  <si>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</si>
  <si>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</si>
  <si>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</si>
  <si>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</si>
  <si>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</si>
  <si>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</si>
  <si>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</si>
  <si>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</si>
  <si>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</si>
  <si>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</si>
  <si>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</si>
  <si>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</si>
  <si>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</si>
  <si>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</si>
  <si>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</si>
  <si>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</si>
  <si>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</si>
  <si>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</si>
  <si>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</si>
  <si>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</si>
  <si>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</si>
  <si>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</si>
  <si>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</si>
  <si>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</si>
  <si>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</si>
  <si>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</si>
  <si>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</si>
  <si>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</si>
  <si>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</si>
  <si>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</si>
  <si>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</si>
  <si>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</si>
  <si>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</si>
  <si>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</si>
  <si>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</si>
  <si>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</si>
  <si>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</si>
  <si>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</si>
  <si>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</si>
  <si>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</si>
  <si>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</si>
  <si>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</si>
  <si>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</si>
  <si>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</si>
  <si>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</si>
  <si>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</si>
  <si>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</si>
  <si>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</si>
  <si>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</si>
  <si>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</si>
  <si>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</si>
  <si>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</si>
  <si>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</si>
  <si>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</si>
  <si>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</si>
  <si>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</si>
  <si>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</si>
  <si>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</si>
  <si>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</si>
  <si>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</si>
  <si>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</si>
  <si>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</si>
  <si>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</si>
  <si>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</si>
  <si>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</si>
  <si>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</si>
  <si>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</si>
  <si>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</si>
  <si>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</si>
  <si>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</si>
  <si>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</si>
  <si>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</si>
  <si>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</si>
  <si>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</si>
  <si>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</si>
  <si>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</si>
  <si>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</si>
  <si>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</si>
  <si>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</si>
  <si>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</si>
  <si>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</si>
  <si>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</si>
  <si>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</si>
  <si>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</si>
  <si>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</si>
  <si>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</si>
  <si>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</si>
  <si>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</si>
  <si>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</si>
  <si>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</si>
  <si>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</si>
  <si>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</si>
  <si>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</si>
  <si>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</si>
  <si>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</si>
  <si>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</si>
  <si>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</si>
  <si>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</si>
  <si>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</si>
  <si>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</si>
  <si>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</si>
  <si>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</si>
  <si>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</si>
  <si>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</si>
  <si>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</si>
  <si>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</si>
  <si>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</si>
  <si>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</si>
  <si>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</si>
  <si>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</si>
  <si>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</si>
  <si>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</si>
  <si>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</si>
  <si>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</si>
  <si>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</si>
  <si>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</si>
  <si>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</si>
  <si>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</si>
  <si>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</si>
  <si>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</si>
  <si>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</si>
  <si>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</si>
  <si>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</si>
  <si>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</si>
  <si>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</si>
  <si>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</si>
  <si>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</si>
  <si>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</si>
  <si>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</si>
  <si>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</si>
  <si>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</si>
  <si>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</si>
  <si>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</si>
  <si>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</si>
  <si>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</si>
  <si>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</si>
  <si>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</si>
  <si>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</si>
  <si>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</si>
  <si>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</si>
  <si>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</si>
  <si>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</si>
  <si>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</si>
  <si>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</si>
  <si>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</si>
  <si>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</si>
  <si>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</si>
  <si>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</si>
  <si>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</si>
  <si>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</si>
  <si>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</si>
  <si>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</si>
  <si>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</si>
  <si>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</si>
  <si>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</si>
  <si>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</si>
  <si>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</si>
  <si>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</si>
  <si>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</si>
  <si>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</si>
  <si>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</si>
  <si>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</si>
  <si>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</si>
  <si>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</si>
  <si>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</si>
  <si>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</si>
  <si>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</si>
  <si>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</si>
  <si>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</si>
  <si>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</si>
  <si>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</si>
  <si>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</si>
  <si>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</si>
  <si>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</si>
  <si>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</si>
  <si>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</si>
  <si>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</si>
  <si>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</si>
  <si>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</si>
  <si>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</si>
  <si>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</si>
  <si>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</si>
  <si>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</si>
  <si>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</si>
  <si>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</si>
  <si>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</si>
  <si>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</si>
  <si>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</si>
  <si>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</si>
  <si>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</si>
  <si>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</si>
  <si>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</si>
  <si>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</si>
  <si>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</si>
  <si>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</si>
  <si>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</si>
  <si>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</si>
  <si>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</si>
  <si>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</si>
  <si>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</si>
  <si>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</si>
  <si>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</si>
  <si>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</si>
  <si>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</si>
  <si>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</si>
  <si>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</si>
  <si>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</si>
  <si>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</si>
  <si>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</si>
  <si>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</si>
  <si>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</si>
  <si>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</si>
  <si>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</si>
  <si>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</si>
  <si>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</si>
  <si>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</si>
  <si>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</si>
  <si>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</si>
  <si>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</si>
  <si>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</si>
  <si>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</si>
  <si>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</si>
  <si>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</si>
  <si>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</si>
  <si>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</si>
  <si>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</si>
  <si>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</si>
  <si>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</si>
  <si>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</si>
  <si>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</si>
  <si>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</si>
  <si>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</si>
  <si>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</si>
  <si>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</si>
  <si>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</si>
  <si>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</si>
  <si>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</si>
  <si>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</si>
  <si>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</si>
  <si>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</si>
  <si>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</si>
  <si>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</si>
  <si>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</si>
  <si>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</si>
  <si>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</si>
  <si>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</si>
  <si>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</si>
  <si>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</si>
  <si>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</si>
  <si>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</si>
  <si>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</si>
  <si>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</si>
  <si>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</si>
  <si>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</si>
  <si>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</si>
  <si>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</si>
  <si>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</si>
  <si>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</si>
  <si>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</si>
  <si>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</si>
  <si>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</si>
  <si>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</si>
  <si>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</si>
  <si>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</si>
  <si>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</si>
  <si>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</si>
  <si>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</si>
  <si>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</si>
  <si>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</si>
  <si>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</si>
  <si>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</si>
  <si>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</si>
  <si>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</si>
  <si>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</si>
  <si>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</si>
  <si>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</si>
  <si>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</si>
  <si>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</si>
  <si>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</si>
  <si>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</si>
  <si>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</si>
  <si>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</si>
  <si>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</si>
  <si>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</si>
  <si>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</si>
  <si>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</si>
  <si>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</si>
  <si>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</si>
  <si>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</si>
  <si>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</si>
  <si>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</si>
  <si>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</si>
  <si>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</si>
  <si>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</si>
  <si>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</si>
  <si>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</si>
  <si>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</si>
  <si>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</si>
  <si>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</si>
  <si>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</si>
  <si>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</si>
  <si>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</si>
  <si>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</si>
  <si>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</si>
  <si>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</si>
  <si>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</si>
  <si>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</si>
  <si>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</si>
  <si>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</si>
  <si>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</si>
  <si>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</si>
  <si>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</si>
  <si>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</si>
  <si>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</si>
  <si>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</si>
  <si>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</si>
  <si>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</si>
  <si>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</si>
  <si>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</si>
  <si>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</si>
  <si>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</si>
  <si>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</si>
  <si>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</si>
  <si>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</si>
  <si>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</si>
  <si>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</si>
  <si>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</si>
  <si>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</si>
  <si>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</si>
  <si>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</si>
  <si>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</si>
  <si>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</si>
  <si>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</si>
  <si>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</si>
  <si>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</si>
  <si>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</si>
  <si>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</si>
  <si>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</si>
  <si>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</si>
  <si>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</si>
  <si>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</si>
  <si>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</si>
  <si>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</si>
  <si>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</si>
  <si>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</si>
  <si>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</si>
  <si>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</si>
  <si>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</si>
  <si>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</si>
  <si>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</si>
  <si>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</si>
  <si>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</si>
  <si>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</si>
  <si>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</si>
  <si>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</si>
  <si>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</si>
  <si>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</si>
  <si>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</si>
  <si>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</si>
  <si>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</si>
  <si>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</si>
  <si>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</si>
  <si>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</si>
  <si>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</si>
  <si>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</si>
  <si>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</si>
  <si>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</si>
  <si>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</si>
  <si>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</si>
  <si>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</si>
  <si>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</si>
  <si>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</si>
  <si>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</si>
  <si>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</si>
  <si>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</si>
  <si>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</si>
  <si>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</si>
  <si>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</si>
  <si>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</si>
  <si>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</si>
  <si>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</si>
  <si>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</si>
  <si>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</si>
  <si>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</si>
  <si>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</si>
  <si>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</si>
  <si>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</si>
  <si>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</si>
  <si>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</si>
  <si>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</si>
  <si>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</si>
  <si>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</si>
  <si>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</si>
  <si>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</si>
  <si>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</si>
  <si>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</si>
  <si>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</si>
  <si>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</si>
  <si>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</si>
  <si>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</si>
  <si>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</si>
  <si>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</si>
  <si>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</si>
  <si>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</si>
  <si>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</si>
  <si>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</si>
  <si>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</si>
  <si>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</si>
  <si>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</si>
  <si>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</si>
  <si>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</si>
  <si>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</si>
  <si>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</si>
  <si>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</si>
  <si>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</si>
  <si>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</si>
  <si>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</si>
  <si>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</si>
  <si>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</si>
  <si>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</si>
  <si>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</si>
  <si>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</si>
  <si>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</si>
  <si>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</si>
  <si>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</si>
  <si>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</si>
  <si>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</si>
  <si>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</si>
  <si>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</si>
  <si>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</si>
  <si>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</si>
  <si>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</si>
  <si>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</si>
  <si>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</si>
  <si>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</si>
  <si>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</si>
  <si>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</si>
  <si>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</si>
  <si>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</si>
  <si>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</si>
  <si>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</si>
  <si>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</si>
  <si>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</si>
  <si>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</si>
  <si>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</si>
  <si>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</si>
  <si>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</si>
  <si>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</si>
  <si>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</si>
  <si>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</si>
  <si>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</si>
  <si>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</si>
  <si>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</si>
  <si>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</si>
  <si>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</si>
  <si>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</si>
  <si>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</si>
  <si>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</si>
  <si>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</si>
  <si>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</si>
  <si>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</si>
  <si>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</si>
  <si>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</si>
  <si>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</si>
  <si>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</si>
  <si>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</si>
  <si>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</si>
  <si>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</si>
  <si>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</si>
  <si>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</si>
  <si>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</si>
  <si>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</si>
  <si>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</si>
  <si>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</si>
  <si>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</si>
  <si>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</si>
  <si>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</si>
  <si>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</si>
  <si>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</si>
  <si>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</si>
  <si>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</si>
  <si>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</si>
  <si>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</si>
  <si>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</si>
  <si>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</si>
  <si>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</si>
  <si>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</si>
  <si>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</si>
  <si>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</si>
  <si>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</si>
  <si>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</si>
  <si>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</si>
  <si>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</si>
  <si>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</si>
  <si>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</si>
  <si>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</si>
  <si>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</si>
  <si>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</si>
  <si>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</si>
  <si>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</si>
  <si>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</si>
  <si>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</si>
  <si>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</si>
  <si>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</si>
  <si>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</si>
  <si>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</si>
  <si>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</si>
  <si>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</si>
  <si>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</si>
  <si>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</si>
  <si>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</si>
  <si>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</si>
  <si>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</si>
  <si>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</si>
  <si>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</si>
  <si>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</si>
  <si>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</si>
  <si>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</si>
  <si>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</si>
  <si>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</si>
  <si>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</si>
  <si>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</si>
  <si>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</si>
  <si>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Concurrent Review NQTL
Exhibit 2 Comparative Analysis.</t>
  </si>
  <si>
    <t>Retrospective Review NQTL.
Exhibit 2 Comparative Analysis.</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</si>
  <si>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</si>
  <si>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</si>
  <si>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</si>
  <si>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</si>
  <si>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</si>
  <si>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</si>
  <si>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</si>
  <si>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</si>
  <si>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</si>
  <si>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</si>
  <si>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</si>
  <si>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Top 5 Reasons for Prior Authorization Denials (attach or embed a listing of all denials and their specific reason)</t>
  </si>
  <si>
    <t>July 1, 2023-June 30, 2024</t>
  </si>
  <si>
    <t>N/A</t>
  </si>
  <si>
    <t>Carved-Out PBM CVS Caremark</t>
  </si>
  <si>
    <t>There were no variances or instances of non-compliance.</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</si>
  <si>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</si>
  <si>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</si>
  <si>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Anthem will conduct a retrospective review after a service takes place such as when a claim is submitted and it is determined that the service is on our preauthorization list and a preauthorization was not requested. In the event such request is not made and a claim is submitted post service, the service will be subject to retrospective review.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</si>
  <si>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</si>
  <si>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</si>
  <si>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</si>
  <si>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</si>
  <si>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</si>
  <si>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</si>
  <si>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</si>
  <si>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</si>
  <si>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</si>
  <si>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</si>
  <si>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</si>
  <si>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t xml:space="preserve">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
Note:  The Comparative Analysis is for all Georgia Fully Insured products.  There were no authorization requests for this specific plan. </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</si>
  <si>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</si>
  <si>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Self-paced courses, instructor-led training sessions, screening tools, ticles on claim filing, products, benefits, administrative updates, new or revised procedures and guidelines, prescription information, Policies, Guidelines and Manuals.</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</si>
  <si>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</si>
  <si>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</si>
  <si>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Internal Benefit Plan Design and FMHP Testing Tool.</t>
  </si>
  <si>
    <t>IP Hospital Facility (Accommodations and Ancillaries)</t>
  </si>
  <si>
    <t>Skilled Nursing, Hospice, Rehab Facility</t>
  </si>
  <si>
    <t>IP Professional (Doctor and Other Services)</t>
  </si>
  <si>
    <t>Internal Benefit Plan Design.</t>
  </si>
  <si>
    <t>IP MH/SUD Facility</t>
  </si>
  <si>
    <t>IP MH/SUD Professional</t>
  </si>
  <si>
    <t>Residential Treatment Centers</t>
  </si>
  <si>
    <t>IP ABA Therapy Professional</t>
  </si>
  <si>
    <t>No instances of non-compliance were identified.  However, please note that the source documents used to prepare the response in section 2 were the Internal Benefit Plan Design and FMHP Testing Tool (the cell in row 143 is locked for editing).</t>
  </si>
  <si>
    <t>Office PT/OT/ST</t>
  </si>
  <si>
    <t>Retail Health Visit</t>
  </si>
  <si>
    <t>Office Preventive: Visits and Tests</t>
  </si>
  <si>
    <t>Specialist (Non-Preventive)</t>
  </si>
  <si>
    <t>Chiropractor</t>
  </si>
  <si>
    <t>PCP (Non-Preventive)</t>
  </si>
  <si>
    <t>Online Health Visit</t>
  </si>
  <si>
    <t>Office MH/SUD Visit (PCP)</t>
  </si>
  <si>
    <t>Office MH/SUD Visit (Specialist)</t>
  </si>
  <si>
    <t>Online MH/SUD Visit</t>
  </si>
  <si>
    <t>Office ABA Therapy Visit (PCP)</t>
  </si>
  <si>
    <t>Office ABA Therapy Visit (Specialist)</t>
  </si>
  <si>
    <t>Office Nutritional Counseling for Eating Disorders Visit</t>
  </si>
  <si>
    <t>Urgent Care</t>
  </si>
  <si>
    <t>OP Surgery @ Hospital/Institutional Facility</t>
  </si>
  <si>
    <t>OP Surgery @ Ambulatory/Freestanding Surgical Center</t>
  </si>
  <si>
    <t>OP High/Advanced Diagnostic Imaging @ Hospital (MRI/PET/CT)</t>
  </si>
  <si>
    <t>OP Diagnostic X-ray (DXL) @ Independent Lab/Freestanding Center</t>
  </si>
  <si>
    <t>OP Physician/Professional (Doctor and Other Services)</t>
  </si>
  <si>
    <t>OP Diagnostic Lab (DXL)</t>
  </si>
  <si>
    <t>OP Medical Institutional/Facility</t>
  </si>
  <si>
    <t>OP PT/OT/ST (Facility)</t>
  </si>
  <si>
    <t>OP Surgery Professional @ Hospital/Institutional</t>
  </si>
  <si>
    <t>Office Surgery</t>
  </si>
  <si>
    <t>Injections</t>
  </si>
  <si>
    <t>Allergy Testing</t>
  </si>
  <si>
    <t>Outpatient Preventive: Lab, Radiology, &amp; Scopic Tests</t>
  </si>
  <si>
    <t>Home Health</t>
  </si>
  <si>
    <t>Office Diagnostic X-ray (DXL)</t>
  </si>
  <si>
    <t>Office Diagnostic Lab (DXL)</t>
  </si>
  <si>
    <t>Office High/Advanced Diagnostic Imaging (MRI/PET/CT)</t>
  </si>
  <si>
    <t>DME</t>
  </si>
  <si>
    <t>Prosthetic</t>
  </si>
  <si>
    <t>OP MH/SUD Facility (PCP)</t>
  </si>
  <si>
    <t>OP MH/SUD Professional (PCP)</t>
  </si>
  <si>
    <t>OP MH/SUD Professional (Specialist)</t>
  </si>
  <si>
    <t>OP MH/SUD Intensive Outpatient Therapy (IOP) (PCP)</t>
  </si>
  <si>
    <t>OP MH/SUD Intensive Outpatient Therapy (IOP) (Specialist)</t>
  </si>
  <si>
    <t>OP MH/SUD Partial Hospitalization (PHP) (PCP)</t>
  </si>
  <si>
    <t>OP MH/SUD Partial Hospitalization (PHP) (Specialist)</t>
  </si>
  <si>
    <t>OP ABA Therapy Facility (PCP)</t>
  </si>
  <si>
    <t>OP ABA Therapy Facility (Specialist)</t>
  </si>
  <si>
    <t>OP ABA Therapy Professional (PCP)</t>
  </si>
  <si>
    <t>OP ABA Therapy Professional (Specialist)</t>
  </si>
  <si>
    <t>OP Nutritional Counseling for Eating Disorders Facility</t>
  </si>
  <si>
    <t>OP Nutritional Counseling for Eating Disorders Professional</t>
  </si>
  <si>
    <t>ER Facility</t>
  </si>
  <si>
    <t>Ambulance</t>
  </si>
  <si>
    <t>ER Professional</t>
  </si>
  <si>
    <t>ER MH/SUD Facility</t>
  </si>
  <si>
    <t>ER MH/SUD Professional</t>
  </si>
  <si>
    <t xml:space="preserve">No instances of non-compliance were identified.  </t>
  </si>
  <si>
    <t>OP MH/SUD Facility (Specialist)</t>
  </si>
  <si>
    <t>Total count pulled directly from Anthem's system.</t>
  </si>
  <si>
    <t>36,624 for all Emergency Room visits</t>
  </si>
  <si>
    <t>51,366 for all Emergency Room visits</t>
  </si>
  <si>
    <t>Total All Medical/Surgical locations: 3,151,324 for fiscal year 2024.</t>
  </si>
  <si>
    <t>Total All Mental Health/SUD locations: 331,447  for fiscal year 2024.</t>
  </si>
  <si>
    <t>Total All Medical/Surgical locations: 2,912,287 for fiscal year 2024.</t>
  </si>
  <si>
    <t>Total All Mental Health/SUD locations: 311,090  for fiscal year 2024.</t>
  </si>
  <si>
    <t>Aggregate Total: 1,251 for all plans and service classes for fiscal year 2024.</t>
  </si>
  <si>
    <t>Aggregate Total: 676,589 for all plans and service classes for fiscal year 2024.</t>
  </si>
  <si>
    <t>Anthem requires that all inpatient stays be prior 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</si>
  <si>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</si>
  <si>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UM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 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 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</si>
  <si>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 xml:space="preserve">Prior Authorization NQTL
Exhibit 2 Comparative Analysis
</t>
  </si>
  <si>
    <t>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</si>
  <si>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Anthem’s fully insured policies and the plans that it administers on behalf of self-funded employers contain requirements that certain services be reviewed to ensure that they are medically necessary. The Plan Document Example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Plan sponsors disseminate plan specific information and communications, including any prior authorizations lists, to their members.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www.anthem.com/provider/policies/. From there, Select a State and go to the Provider Manual icon and Download the Manual.
Anthem has provided the list that reflects the standard services that require prior authorization as of January 1, 2024 and is displayed on www.anthem.com/provider/prior-authorization/. From there, Select a State and go to the Prior Authorization Code Lists.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</si>
  <si>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Prior Authorization NQTL
Exhibit 2 Comparative Analysis
UM Process NQTL</t>
  </si>
  <si>
    <t xml:space="preserve">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</si>
  <si>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Anthem also has an Administrative Medical Policy, ADMIN.00006, that provides a framework for review of services for medical necessity determinations in certain circumstances where Anthem does not have a subject matter specific medical policy or clinical UM guideline (including third- party guidelines), such as when a service is new and Anthem has not yet decided whether to develop policy or a guideline on point and a request for precertification has been received from a provider even though Anthem doesn’t require prior authorization. Anthem uses MCG criteria, including those that pertain to inpatient lengths of stay, unless state law requires usage of an alternative criteria.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</si>
  <si>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</si>
  <si>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appropriate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  Items considered before adding services to require prior authorization (no one factor weighs more heavily than another):
o Member impact,
o Provider Abrasion,
o Cost of services.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The CCRT recommendations are submitted to the health plan’s Regional Vice President Medical Director for consideration. The RVP Medical Director will consider the recommendation amongst the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</si>
  <si>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Credentialing NQTL
Credentialing Summary 2024
Network Adequacy NQTL</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</si>
  <si>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2023, based on the annual report run in February 2024 by a Credentialing Director. There are very few denied/terminated cases for professional competency reasons out of the total cases reviewed. 
See Item 4 of the Credentialing NQTL for Comparative Analysis.</t>
  </si>
  <si>
    <t xml:space="preserve">There were no variances or instances of non-compliance.
Note:  The Comparative Analysis is for all Georgia SHBP plans. </t>
  </si>
  <si>
    <t>Medical Necessity</t>
  </si>
  <si>
    <t>Medical Necessity
Network Provider Available</t>
  </si>
  <si>
    <t>Medical Necessity
Network Provider Available
Benefit Exhaustion
Non-Covered Service</t>
  </si>
  <si>
    <t>Self-paced courses, instructor-led training sessions, screening tools, articles on claim filing, products, benefits, administrative updates, new or revised procedures and guidelines, prescription information, Policies, Guidelines and Manuals.</t>
  </si>
  <si>
    <t>Training covers a wide range of topics, including claim submission guidelines, provider portal support, youth behavioral health, and motivational interviewing. Available resources include self-paced courses, instructor-led sessions, screening tools, medication information, and educational materials for patients.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</si>
  <si>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t>
  </si>
  <si>
    <t>https://providernews.anthem.com/georgia
https://providernews.anthem.com/georgia?filter%5Bs%5D=mental%20health&amp;sort=-publish_at
https://providernews.anthem.com/georgia?filter%5Bcat%5D=6128&amp;filter%5Blobs%5D=1&amp;sort=-publish_at
https://gateway.on24.com/wcc/eh/3555851/category/104185/Anthem%20Blue%20Cross%20and%20Blue%20Shield
https://www.anthem.com/provider/pharmacy/
https://providernews.anthem.com/georgia/publications/october-2024-provider-newsletter-3434
https://www.anthem.com/provider/behavioral-health/
https://gateway.on24.com/wcc/eh/3555851/category/104185/Anthem%20Blue%20Cross%20and%20Blue%20Shield?filters=31481
https://www.carelonbehavioralhealth.com/providers/resources https://www.carelonbehavioralhealth.com/providers/resources/trainings
https://www.carelonbehavioralhealth.com/perspectives/equity-leadership-summit-brings-passion-and-policy-recommendations-to-the-table</t>
  </si>
  <si>
    <t>No instance of disparity noted</t>
  </si>
  <si>
    <t>40+ Online Trainings
10 Provider Newsletters
40+ Online Resources</t>
  </si>
  <si>
    <t>3+ Online Trainings
10 Provider Newsletters
8+ Online Resources</t>
  </si>
  <si>
    <t>Physical health appointment access standards require immediate access at a 24/7/365 facility.</t>
  </si>
  <si>
    <t>Behavioral health appointment access standards require immediate access at a 24/7/365 facility.</t>
  </si>
  <si>
    <t>Physical health appointment access standards are as follows:
Urgent Care: Within 24 hours of request or directed to call 911, visit the ER, or go to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</si>
  <si>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Behavioral health appointment access standards are as follows:
Urgent Care: Within 24 hours of request or directed to call 911, visit the ER, or use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</si>
  <si>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Physical health appointment access standards are as follows:
Emergency: Immediate access at a 24/7/365 facility or direction to an ER or crisis center as appropriate.
Non-Life-Threatening Emergency Care: Within 6 hours or directed to call 911, visit the nearest ER, or use 24-hour crisis services.</t>
  </si>
  <si>
    <t>Behavioral health appointment access standards are as follows:
Emergency: Immediate access at a 24/7/365 facility or directed to an ER or crisis center as appropriate.
Non-Life-Threatening Emergency Care: Within 6 hours or directed to call 911, visit the nearest ER, or use 24-hour crisis services.</t>
  </si>
  <si>
    <t xml:space="preserve">We do not track wait times for prescription drugs. However, Anthem does have appointment access standards. </t>
  </si>
  <si>
    <t>This is not tracked</t>
  </si>
  <si>
    <t>We conduct an annual, statistically valid, random sampling of our high-volume behavioral health practitioners to evaluate compliance with appointment access standards and report findings to Anthem Quality Committees. This sampling includes MDs, psychologists, MLTs, and credentialed psychiatric prescriptive nurses and physician assistants, covering emergent, urgent, and routine care. We utilize access and member survey reports to identify trends and develop plans to educate practitioners on compliance expectations and enhance member access to services. Our behavioral health appointment access standards ensure immediate access at a 24/7/365 facility.</t>
  </si>
  <si>
    <t>We conduct an annual, statistically valid, random sampling of our high-volume physical health practitioners to evaluate compliance with appointment access standards and report the results to Anthem Quality Committees. This sampling includes MDs, prescriptive nurses, and physician assistants, and encompasses emergent, urgent, and routine care. We analyze access and member survey reports to identify trends and develop plans to educate practitioners about compliance expectations, thereby improving member access to services.
These standards apply to the Anthem Commercial Enterprise, as there are no national or BCBSA appointment accessibility standards. Our physical health appointment access standards are as follows:
Urgent Care: Within 24 hours of request or directed to 911, ER, or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</si>
  <si>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We conduct an annual, statistically valid, random sampling of our high-volume behavioral health practitioners to evaluate compliance with appointment access standards, reporting the results to Anthem Quality Committees. This sampling includes MDs, psychologists, MLTs, as well as credentialed psychiatric prescriptive nurses and physician assistants, and covers emergent, urgent, and routine care. We utilize access and member survey reports to identify trends, develop plans to educate practitioners on compliance expectations, and improve member access to services.
Our behavioral health appointment access standards are as follows:
Urgent Care: Within 24 hours of request or directed to 911, ER, or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
ABA Paraprofessionals: Our network of over 8,000 qualified Applied Behavior Analysis (ABA) providers spans all 14 Anthem states. Members also have access to networks in other states through the Blue Cross Blue Shield Association. Additionally, members may choose traditional network behavioral health providers who specialize in autism spectrum disorder.</t>
  </si>
  <si>
    <t>We conduct an annual, statistically valid, random sampling of high-volume physical health practitioners to assess compliance with appointment access standards, and report the findings to Anthem Quality Committees. This sampling includes MDs, prescriptive nurses, and physician assistants, covering emergent, urgent, and routine care. We analyze access and member survey reports to identify trends and develop plans to educate practitioners on compliance expectations and enhance member access to services.
These standards apply to the Anthem Commercial Enterprise, as there are no national or BCBSA appointment accessibility standards. Our physical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</si>
  <si>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our high-volume behavioral health practitioners to assess compliance with appointment access standards, and report the findings to Anthem Quality Committees. This sampling includes MDs, psychologists, MLTs, as well as credentialed psychiatric prescriptive nurses and physician assistants, and covers emergent, urgent, and routine care. We utilize access and member survey reports to identify trends and develop plans to educate practitioners on compliance expectations and improve member access to services.
Our behavioral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</si>
  <si>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do not track wait times for prescription drugs. However, Anthem does have appointment access standards.</t>
  </si>
  <si>
    <t>Provider education is available through the Anthem Provider News Website, which serves as a digital resource for news and announcements on policy updates, digital tools, reimbursement and prior authorization changes, educational opportunities, and more.
Additionally, provider education is offered via the Anthem Provider Behavioral Health page, and  via the Carelon Behavioral Health Provider site, which provides informational resources, training, policies, and procedures. The provider toolkit includes guidelines, screening tools, medication information, and member materials for behavioral health treatments.</t>
  </si>
  <si>
    <t xml:space="preserve">Provider education is available through the Anthem Provider News Website and Anthem pharmacy page, provides digital resources regarding updates on policies, digital tools, reimbursement and prior authorization changes, educational opportunities, and more.
The Anthem Provider Home website provides access to resources, training, policies, procedures, and additional information for providers.
</t>
  </si>
  <si>
    <t>Traci Lyon</t>
  </si>
  <si>
    <t>Account Director</t>
  </si>
  <si>
    <t xml:space="preserve">Aggregate Total less than 4 days, which is typically met within 24-72 hours for all plans and service classes for fiscal year 2024.
</t>
  </si>
  <si>
    <t>No instances of non-compliance were identified.  Please note that the source documents used to prepare the response in section 2 were the Internal Benefit Plan Design and FMHP Testing Tool (the cell in row 141 is also locked for editing).</t>
  </si>
  <si>
    <t xml:space="preserve">Upon review of our comparative analysis, there was a variance of the inpatient, in-network retrospective review requests.  For Mental Health/Substance Use Disorder, we received 8 requests in which we denied resulted in a 91% approval rate.  The 8 denials for extensions were based on a lack of medical necessity. Anthem is not applying retrospective review requirements more stringently to MH/SUD benefits. Any retrospective review denials for MH/SUD benefits will result in a percentage difference that does not appropriately depict the parity in the review process. Thus, there are no variances or instances of non-compliance.
Note:  The Comparative Analysis is for all Georgia SHBP plans. </t>
  </si>
  <si>
    <t>Blue Cross Blue Shield Healthplan of Georgia, Inc.  dba Anthem Blue Cross Blue 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</si>
</sst>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3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27" fillId="8" borderId="37" xfId="0" applyFont="1" applyFill="1" applyBorder="1" applyAlignment="1" applyProtection="1">
      <alignment horizontal="center" vertical="top" wrapText="1"/>
      <protection locked="0" hidden="1"/>
    </xf>
    <xf numFmtId="0" fontId="16" fillId="10"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6" fillId="2" borderId="30" xfId="0"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top" wrapText="1"/>
      <protection locked="0"/>
    </xf>
    <xf numFmtId="0" fontId="16" fillId="2" borderId="29" xfId="0" applyFont="1" applyFill="1" applyBorder="1" applyAlignment="1" applyProtection="1">
      <alignment horizontal="center" vertical="top" wrapText="1"/>
      <protection locked="0"/>
    </xf>
    <xf numFmtId="0" fontId="16" fillId="2" borderId="73" xfId="0" applyFont="1" applyFill="1" applyBorder="1" applyAlignment="1" applyProtection="1">
      <alignment horizontal="center" vertical="top" wrapText="1"/>
      <protection locked="0"/>
    </xf>
    <xf numFmtId="0" fontId="16" fillId="2" borderId="31" xfId="0" applyFont="1" applyFill="1" applyBorder="1" applyAlignment="1" applyProtection="1">
      <alignment horizontal="center" vertical="top" wrapText="1"/>
      <protection locked="0"/>
    </xf>
    <xf numFmtId="0" fontId="16" fillId="11" borderId="38" xfId="0" applyFont="1" applyFill="1" applyBorder="1" applyAlignment="1" applyProtection="1">
      <alignment horizontal="center" vertical="center" wrapText="1"/>
      <protection locked="0"/>
    </xf>
    <xf numFmtId="0" fontId="16" fillId="11" borderId="67" xfId="0" applyFont="1" applyFill="1" applyBorder="1" applyAlignment="1" applyProtection="1">
      <alignment horizontal="center" vertical="center" wrapText="1"/>
      <protection locked="0"/>
    </xf>
    <xf numFmtId="3" fontId="16" fillId="11" borderId="75" xfId="0" applyNumberFormat="1" applyFont="1" applyFill="1" applyBorder="1" applyAlignment="1" applyProtection="1">
      <alignment horizontal="center" vertical="center" wrapText="1"/>
      <protection locked="0"/>
    </xf>
    <xf numFmtId="0" fontId="16" fillId="11" borderId="22" xfId="0" applyFont="1" applyFill="1" applyBorder="1" applyAlignment="1" applyProtection="1">
      <alignment horizontal="center" vertical="center" wrapText="1"/>
      <protection locked="0"/>
    </xf>
    <xf numFmtId="0" fontId="16" fillId="11" borderId="44" xfId="0" applyFont="1" applyFill="1" applyBorder="1" applyAlignment="1" applyProtection="1">
      <alignment horizontal="center" vertical="center" wrapText="1"/>
      <protection locked="0"/>
    </xf>
    <xf numFmtId="0" fontId="16" fillId="11" borderId="27" xfId="0" applyFont="1" applyFill="1" applyBorder="1" applyAlignment="1" applyProtection="1">
      <alignment horizontal="center" vertical="center" wrapText="1"/>
      <protection locked="0"/>
    </xf>
    <xf numFmtId="3" fontId="16" fillId="11" borderId="22" xfId="0" applyNumberFormat="1" applyFont="1" applyFill="1" applyBorder="1" applyAlignment="1" applyProtection="1">
      <alignment horizontal="center" vertical="center" wrapText="1"/>
      <protection locked="0"/>
    </xf>
    <xf numFmtId="0" fontId="16" fillId="11" borderId="23" xfId="0" applyFont="1" applyFill="1" applyBorder="1" applyAlignment="1" applyProtection="1">
      <alignment horizontal="center" vertical="center" wrapText="1"/>
      <protection locked="0"/>
    </xf>
    <xf numFmtId="3" fontId="16" fillId="11" borderId="23" xfId="0" applyNumberFormat="1" applyFont="1" applyFill="1" applyBorder="1" applyAlignment="1" applyProtection="1">
      <alignment horizontal="center" vertical="center" wrapText="1"/>
      <protection locked="0"/>
    </xf>
    <xf numFmtId="0" fontId="16" fillId="11" borderId="75" xfId="0" applyFont="1" applyFill="1" applyBorder="1" applyAlignment="1" applyProtection="1">
      <alignment horizontal="center" vertical="center" wrapText="1"/>
      <protection locked="0"/>
    </xf>
    <xf numFmtId="0" fontId="16" fillId="11" borderId="74" xfId="0" applyFont="1" applyFill="1" applyBorder="1" applyAlignment="1" applyProtection="1">
      <alignment horizontal="center" vertical="center" wrapText="1"/>
      <protection locked="0"/>
    </xf>
    <xf numFmtId="0" fontId="16" fillId="11" borderId="66" xfId="0" applyFont="1" applyFill="1" applyBorder="1" applyAlignment="1" applyProtection="1">
      <alignment horizontal="center" vertical="center" wrapText="1"/>
      <protection locked="0"/>
    </xf>
    <xf numFmtId="9" fontId="16" fillId="11" borderId="38" xfId="0" applyNumberFormat="1" applyFont="1" applyFill="1" applyBorder="1" applyAlignment="1" applyProtection="1">
      <alignment horizontal="center" vertical="center" wrapText="1"/>
      <protection locked="0"/>
    </xf>
    <xf numFmtId="9" fontId="16" fillId="11" borderId="26" xfId="0" applyNumberFormat="1" applyFont="1" applyFill="1" applyBorder="1" applyAlignment="1" applyProtection="1">
      <alignment horizontal="center" vertical="center" wrapText="1"/>
      <protection locked="0"/>
    </xf>
    <xf numFmtId="0" fontId="16" fillId="11" borderId="26"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HMO_2023v1.1_1208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Final%20GA%20SHBP%20MHPAEA%20Reporting%20Tool%20-%20Anthem_Bronze_2023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Statewide HMO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1"/>
  <sheetViews>
    <sheetView showGridLines="0" tabSelected="1" zoomScaleNormal="100" workbookViewId="0">
      <pane ySplit="9" topLeftCell="A13" activePane="bottomLeft" state="frozen"/>
      <selection pane="bottomLeft" activeCell="E8" sqref="E8"/>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532</v>
      </c>
      <c r="D1" s="42"/>
    </row>
    <row r="2" spans="1:5" ht="26.25" x14ac:dyDescent="0.4">
      <c r="A2" s="3" t="s">
        <v>16</v>
      </c>
    </row>
    <row r="4" spans="1:5" x14ac:dyDescent="0.25">
      <c r="A4" s="1" t="s">
        <v>0</v>
      </c>
      <c r="D4" s="40" t="s">
        <v>563</v>
      </c>
    </row>
    <row r="5" spans="1:5" x14ac:dyDescent="0.25">
      <c r="A5" s="1" t="s">
        <v>472</v>
      </c>
      <c r="D5" s="40" t="s">
        <v>575</v>
      </c>
    </row>
    <row r="6" spans="1:5" x14ac:dyDescent="0.25">
      <c r="A6" s="1" t="s">
        <v>17</v>
      </c>
      <c r="D6" s="40" t="s">
        <v>633</v>
      </c>
    </row>
    <row r="7" spans="1:5" x14ac:dyDescent="0.25">
      <c r="A7" s="1" t="s">
        <v>18</v>
      </c>
      <c r="D7" s="40" t="s">
        <v>773</v>
      </c>
    </row>
    <row r="8" spans="1:5" x14ac:dyDescent="0.25">
      <c r="A8" s="1" t="s">
        <v>1</v>
      </c>
      <c r="D8" s="41">
        <v>45628</v>
      </c>
      <c r="E8" s="36"/>
    </row>
    <row r="10" spans="1:5" x14ac:dyDescent="0.25">
      <c r="A10" s="4" t="s">
        <v>394</v>
      </c>
    </row>
    <row r="11" spans="1:5" x14ac:dyDescent="0.25">
      <c r="A11" s="4"/>
    </row>
    <row r="12" spans="1:5" x14ac:dyDescent="0.25">
      <c r="A12" s="401" t="s">
        <v>528</v>
      </c>
      <c r="B12" s="401"/>
      <c r="C12" s="401"/>
      <c r="D12" s="401"/>
    </row>
    <row r="13" spans="1:5" x14ac:dyDescent="0.25">
      <c r="A13" s="401"/>
      <c r="B13" s="401"/>
      <c r="C13" s="401"/>
      <c r="D13" s="401"/>
    </row>
    <row r="14" spans="1:5" x14ac:dyDescent="0.25">
      <c r="A14" s="401"/>
      <c r="B14" s="401"/>
      <c r="C14" s="401"/>
      <c r="D14" s="401"/>
    </row>
    <row r="15" spans="1:5" x14ac:dyDescent="0.25">
      <c r="A15" s="401"/>
      <c r="B15" s="401"/>
      <c r="C15" s="401"/>
      <c r="D15" s="401"/>
    </row>
    <row r="16" spans="1:5" x14ac:dyDescent="0.25">
      <c r="A16" s="401"/>
      <c r="B16" s="401"/>
      <c r="C16" s="401"/>
      <c r="D16" s="401"/>
    </row>
    <row r="17" spans="1:4" x14ac:dyDescent="0.25">
      <c r="A17" s="4"/>
    </row>
    <row r="18" spans="1:4" ht="15" customHeight="1" x14ac:dyDescent="0.25">
      <c r="A18" s="400" t="s">
        <v>621</v>
      </c>
      <c r="B18" s="400"/>
      <c r="C18" s="400"/>
      <c r="D18" s="400"/>
    </row>
    <row r="19" spans="1:4" x14ac:dyDescent="0.25">
      <c r="A19" s="400"/>
      <c r="B19" s="400"/>
      <c r="C19" s="400"/>
      <c r="D19" s="400"/>
    </row>
    <row r="20" spans="1:4" x14ac:dyDescent="0.25">
      <c r="A20" s="400"/>
      <c r="B20" s="400"/>
      <c r="C20" s="400"/>
      <c r="D20" s="400"/>
    </row>
    <row r="21" spans="1:4" x14ac:dyDescent="0.25">
      <c r="A21" s="400"/>
      <c r="B21" s="400"/>
      <c r="C21" s="400"/>
      <c r="D21" s="400"/>
    </row>
    <row r="22" spans="1:4" x14ac:dyDescent="0.25">
      <c r="A22" s="400"/>
      <c r="B22" s="400"/>
      <c r="C22" s="400"/>
      <c r="D22" s="400"/>
    </row>
    <row r="23" spans="1:4" x14ac:dyDescent="0.25">
      <c r="A23" s="400"/>
      <c r="B23" s="400"/>
      <c r="C23" s="400"/>
      <c r="D23" s="400"/>
    </row>
    <row r="24" spans="1:4" ht="36" customHeight="1" x14ac:dyDescent="0.25">
      <c r="A24" s="400"/>
      <c r="B24" s="400"/>
      <c r="C24" s="400"/>
      <c r="D24" s="400"/>
    </row>
    <row r="25" spans="1:4" ht="15" customHeight="1" x14ac:dyDescent="0.25">
      <c r="B25" s="353"/>
      <c r="C25" s="353"/>
      <c r="D25" s="353"/>
    </row>
    <row r="26" spans="1:4" ht="15" customHeight="1" x14ac:dyDescent="0.25">
      <c r="A26" s="400" t="s">
        <v>577</v>
      </c>
      <c r="B26" s="400"/>
      <c r="C26" s="400"/>
      <c r="D26" s="400"/>
    </row>
    <row r="27" spans="1:4" x14ac:dyDescent="0.25">
      <c r="A27" s="400"/>
      <c r="B27" s="400"/>
      <c r="C27" s="400"/>
      <c r="D27" s="400"/>
    </row>
    <row r="28" spans="1:4" x14ac:dyDescent="0.25">
      <c r="A28" s="13"/>
    </row>
    <row r="29" spans="1:4" ht="32.25" customHeight="1" x14ac:dyDescent="0.25">
      <c r="A29" s="399" t="s">
        <v>622</v>
      </c>
      <c r="B29" s="399"/>
      <c r="C29" s="399"/>
      <c r="D29" s="399"/>
    </row>
    <row r="30" spans="1:4" ht="32.25" customHeight="1" x14ac:dyDescent="0.25">
      <c r="A30" s="399"/>
      <c r="B30" s="399"/>
      <c r="C30" s="399"/>
      <c r="D30" s="399"/>
    </row>
    <row r="31" spans="1:4" ht="15" customHeight="1" x14ac:dyDescent="0.25">
      <c r="A31" s="352"/>
      <c r="B31" s="352"/>
      <c r="C31" s="352"/>
      <c r="D31" s="352"/>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481</v>
      </c>
    </row>
    <row r="39" spans="1:4" x14ac:dyDescent="0.25">
      <c r="B39" s="31"/>
      <c r="C39" s="31"/>
    </row>
    <row r="40" spans="1:4" x14ac:dyDescent="0.25">
      <c r="A40" s="402" t="s">
        <v>482</v>
      </c>
      <c r="B40" s="402"/>
      <c r="C40" s="402"/>
      <c r="D40" s="402"/>
    </row>
    <row r="41" spans="1:4" x14ac:dyDescent="0.25">
      <c r="A41" s="402"/>
      <c r="B41" s="402"/>
      <c r="C41" s="402"/>
      <c r="D41" s="402"/>
    </row>
    <row r="42" spans="1:4" x14ac:dyDescent="0.25">
      <c r="A42" s="402"/>
      <c r="B42" s="402"/>
      <c r="C42" s="402"/>
      <c r="D42" s="402"/>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529</v>
      </c>
    </row>
    <row r="50" spans="2:4" x14ac:dyDescent="0.25">
      <c r="B50" s="14" t="s">
        <v>96</v>
      </c>
      <c r="C50" s="14"/>
      <c r="D50" s="403" t="s">
        <v>194</v>
      </c>
    </row>
    <row r="51" spans="2:4" x14ac:dyDescent="0.25">
      <c r="B51" s="15" t="s">
        <v>19</v>
      </c>
      <c r="C51" s="15"/>
      <c r="D51" s="404"/>
    </row>
    <row r="52" spans="2:4" x14ac:dyDescent="0.25">
      <c r="B52" s="16" t="s">
        <v>41</v>
      </c>
      <c r="C52" s="16"/>
      <c r="D52" s="405"/>
    </row>
    <row r="53" spans="2:4" ht="14.45" customHeight="1" x14ac:dyDescent="0.25">
      <c r="B53" s="17" t="s">
        <v>97</v>
      </c>
      <c r="C53" s="17"/>
      <c r="D53" s="403" t="s">
        <v>530</v>
      </c>
    </row>
    <row r="54" spans="2:4" x14ac:dyDescent="0.25">
      <c r="B54" s="18" t="s">
        <v>98</v>
      </c>
      <c r="C54" s="18"/>
      <c r="D54" s="404"/>
    </row>
    <row r="55" spans="2:4" x14ac:dyDescent="0.25">
      <c r="B55" s="18" t="s">
        <v>99</v>
      </c>
      <c r="C55" s="18"/>
      <c r="D55" s="404"/>
    </row>
    <row r="56" spans="2:4" x14ac:dyDescent="0.25">
      <c r="B56" s="351" t="s">
        <v>100</v>
      </c>
      <c r="C56" s="351"/>
      <c r="D56" s="404"/>
    </row>
    <row r="57" spans="2:4" x14ac:dyDescent="0.25">
      <c r="B57" s="410" t="s">
        <v>562</v>
      </c>
      <c r="C57" s="411"/>
      <c r="D57" s="405"/>
    </row>
    <row r="58" spans="2:4" ht="14.45" customHeight="1" x14ac:dyDescent="0.25">
      <c r="B58" s="19" t="s">
        <v>101</v>
      </c>
      <c r="C58" s="19"/>
      <c r="D58" s="403" t="s">
        <v>559</v>
      </c>
    </row>
    <row r="59" spans="2:4" x14ac:dyDescent="0.25">
      <c r="B59" s="20" t="s">
        <v>308</v>
      </c>
      <c r="C59" s="20"/>
      <c r="D59" s="404"/>
    </row>
    <row r="60" spans="2:4" ht="24" customHeight="1" x14ac:dyDescent="0.25">
      <c r="B60" s="406" t="s">
        <v>480</v>
      </c>
      <c r="C60" s="407"/>
      <c r="D60" s="404"/>
    </row>
    <row r="61" spans="2:4" x14ac:dyDescent="0.25">
      <c r="B61" s="20" t="s">
        <v>479</v>
      </c>
      <c r="C61" s="20"/>
      <c r="D61" s="404"/>
    </row>
    <row r="62" spans="2:4" x14ac:dyDescent="0.25">
      <c r="B62" s="20" t="s">
        <v>309</v>
      </c>
      <c r="C62" s="20"/>
      <c r="D62" s="404"/>
    </row>
    <row r="63" spans="2:4" x14ac:dyDescent="0.25">
      <c r="B63" s="20" t="s">
        <v>310</v>
      </c>
      <c r="C63" s="20"/>
      <c r="D63" s="404"/>
    </row>
    <row r="64" spans="2:4" x14ac:dyDescent="0.25">
      <c r="B64" s="20" t="s">
        <v>311</v>
      </c>
      <c r="C64" s="20"/>
      <c r="D64" s="404"/>
    </row>
    <row r="65" spans="1:4" x14ac:dyDescent="0.25">
      <c r="B65" s="20" t="s">
        <v>312</v>
      </c>
      <c r="C65" s="20"/>
      <c r="D65" s="404"/>
    </row>
    <row r="66" spans="1:4" x14ac:dyDescent="0.25">
      <c r="B66" s="20" t="s">
        <v>313</v>
      </c>
      <c r="C66" s="20"/>
      <c r="D66" s="404"/>
    </row>
    <row r="67" spans="1:4" x14ac:dyDescent="0.25">
      <c r="B67" s="20" t="s">
        <v>314</v>
      </c>
      <c r="C67" s="20"/>
      <c r="D67" s="404"/>
    </row>
    <row r="68" spans="1:4" x14ac:dyDescent="0.25">
      <c r="B68" s="32" t="s">
        <v>315</v>
      </c>
      <c r="C68" s="20"/>
      <c r="D68" s="404"/>
    </row>
    <row r="69" spans="1:4" x14ac:dyDescent="0.25">
      <c r="B69" s="32" t="s">
        <v>560</v>
      </c>
      <c r="C69" s="20"/>
      <c r="D69" s="404"/>
    </row>
    <row r="70" spans="1:4" ht="45.75" customHeight="1" x14ac:dyDescent="0.25">
      <c r="B70" s="408" t="s">
        <v>627</v>
      </c>
      <c r="C70" s="409"/>
      <c r="D70" s="405"/>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398" t="s">
        <v>83</v>
      </c>
      <c r="B78" s="398"/>
      <c r="C78" s="398"/>
      <c r="D78" s="398"/>
    </row>
    <row r="79" spans="1:4" x14ac:dyDescent="0.25">
      <c r="A79" s="398"/>
      <c r="B79" s="398"/>
      <c r="C79" s="398"/>
      <c r="D79" s="398"/>
    </row>
    <row r="80" spans="1:4" x14ac:dyDescent="0.25">
      <c r="A80" s="398"/>
      <c r="B80" s="398"/>
      <c r="C80" s="398"/>
      <c r="D80" s="398"/>
    </row>
    <row r="81" spans="1:4" x14ac:dyDescent="0.25">
      <c r="A81" s="398" t="s">
        <v>578</v>
      </c>
      <c r="B81" s="398"/>
      <c r="C81" s="398"/>
      <c r="D81" s="398"/>
    </row>
  </sheetData>
  <sheetProtection algorithmName="SHA-512" hashValue="jWGwbXGxVYeB8FyyCqGPzqjn10I2PrN2fi+tFlFvewZYolR9SUWh1U3YtFUFXWR9lkxuE3ioGMjZQFxaAo7pmw==" saltValue="XanQOjA3G0UO0Sj8y64G3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14:formula1>
            <xm:f>'Benefit Plan'!$A:$A</xm:f>
          </x14:formula1>
          <xm:sqref>D5</xm:sqref>
        </x14:dataValidation>
        <x14:dataValidation type="list" allowBlank="1" showInput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CC5CA"/>
  </sheetPr>
  <dimension ref="A1:M34"/>
  <sheetViews>
    <sheetView showGridLines="0" workbookViewId="0">
      <pane ySplit="4" topLeftCell="A76" activePane="bottomLeft" state="frozen"/>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533</v>
      </c>
    </row>
    <row r="5" spans="1:13" x14ac:dyDescent="0.25">
      <c r="A5" s="12"/>
    </row>
    <row r="7" spans="1:13" ht="15" customHeight="1" x14ac:dyDescent="0.25">
      <c r="A7" s="398" t="s">
        <v>561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2" spans="1:13" x14ac:dyDescent="0.25">
      <c r="A12" s="345" t="s">
        <v>534</v>
      </c>
      <c r="B12" s="6"/>
      <c r="C12" s="6"/>
      <c r="D12" s="6"/>
      <c r="E12" s="6"/>
      <c r="F12" s="6"/>
      <c r="G12" s="6"/>
      <c r="H12" s="6"/>
      <c r="I12" s="6"/>
      <c r="J12" s="6"/>
      <c r="K12" s="6"/>
      <c r="L12" s="6"/>
      <c r="M12" s="6"/>
    </row>
    <row r="13" spans="1:13" ht="38.25" customHeight="1" x14ac:dyDescent="0.25">
      <c r="A13" s="416" t="s">
        <v>535</v>
      </c>
      <c r="B13" s="416"/>
      <c r="C13" s="416"/>
      <c r="D13" s="416"/>
      <c r="E13" s="416"/>
      <c r="F13" s="416"/>
      <c r="G13" s="416"/>
      <c r="H13" s="416"/>
      <c r="I13" s="416"/>
      <c r="J13" s="416"/>
      <c r="K13" s="416"/>
      <c r="L13" s="416"/>
      <c r="M13" s="416"/>
    </row>
    <row r="15" spans="1:13" x14ac:dyDescent="0.25">
      <c r="A15" s="345" t="s">
        <v>631</v>
      </c>
      <c r="B15" s="6"/>
      <c r="C15" s="6"/>
      <c r="D15" s="6"/>
      <c r="E15" s="6"/>
      <c r="F15" s="6"/>
      <c r="G15" s="6"/>
      <c r="H15" s="6"/>
      <c r="I15" s="6"/>
      <c r="J15" s="6"/>
      <c r="K15" s="6"/>
      <c r="L15" s="6"/>
      <c r="M15" s="6"/>
    </row>
    <row r="16" spans="1:13" ht="35.25" customHeight="1" x14ac:dyDescent="0.25">
      <c r="A16" s="416" t="s">
        <v>608</v>
      </c>
      <c r="B16" s="416"/>
      <c r="C16" s="416"/>
      <c r="D16" s="416"/>
      <c r="E16" s="416"/>
      <c r="F16" s="416"/>
      <c r="G16" s="416"/>
      <c r="H16" s="416"/>
      <c r="I16" s="416"/>
      <c r="J16" s="416"/>
      <c r="K16" s="416"/>
      <c r="L16" s="416"/>
      <c r="M16" s="416"/>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13" t="s">
        <v>248</v>
      </c>
      <c r="B34" s="413"/>
      <c r="C34" s="413"/>
      <c r="D34" s="413"/>
      <c r="E34" s="413"/>
      <c r="F34" s="413"/>
      <c r="G34" s="413"/>
      <c r="H34" s="413"/>
    </row>
  </sheetData>
  <sheetProtection algorithmName="SHA-512" hashValue="Oad/NwfC54+OVW2e6++cNy4NgGFsX4hjJxHq6ee8tP42l7Ysgb0OfUj8wCdsKVvUmoqzrtlOeLjVvW5dKlyuKQ==" saltValue="JciQAmnTMwkckqy6U7JHuA=="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525</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Anthem</v>
      </c>
      <c r="D5" s="51"/>
      <c r="H5" s="52"/>
      <c r="J5" s="47"/>
    </row>
    <row r="6" spans="1:11" x14ac:dyDescent="0.25">
      <c r="A6" s="50" t="s">
        <v>473</v>
      </c>
      <c r="C6" s="51" t="str">
        <f>'Cover and Instructions'!$D$5</f>
        <v>Anthem Statewide HMO</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32" t="s">
        <v>330</v>
      </c>
      <c r="B16" s="433"/>
      <c r="C16" s="433"/>
      <c r="D16" s="433"/>
      <c r="E16" s="433"/>
      <c r="F16" s="433"/>
      <c r="G16" s="433"/>
      <c r="H16" s="433"/>
      <c r="I16" s="433"/>
      <c r="J16" s="434"/>
    </row>
    <row r="17" spans="1:12" x14ac:dyDescent="0.25">
      <c r="A17" s="74" t="s">
        <v>112</v>
      </c>
      <c r="B17" s="75" t="s">
        <v>490</v>
      </c>
      <c r="J17" s="76"/>
      <c r="L17" s="52"/>
    </row>
    <row r="18" spans="1:12" x14ac:dyDescent="0.25">
      <c r="A18" s="74"/>
      <c r="B18" s="77" t="s">
        <v>291</v>
      </c>
      <c r="J18" s="76"/>
      <c r="L18" s="52"/>
    </row>
    <row r="19" spans="1:12" x14ac:dyDescent="0.25">
      <c r="A19" s="74"/>
      <c r="J19" s="76"/>
      <c r="L19" s="52"/>
    </row>
    <row r="20" spans="1:12" x14ac:dyDescent="0.25">
      <c r="A20" s="74"/>
      <c r="B20" s="50" t="s">
        <v>395</v>
      </c>
      <c r="F20" s="436"/>
      <c r="G20" s="436"/>
      <c r="H20" s="436"/>
      <c r="I20" s="436"/>
      <c r="J20" s="437"/>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20"/>
      <c r="C26" s="420"/>
      <c r="D26" s="420"/>
      <c r="E26" s="298"/>
      <c r="F26" s="258"/>
      <c r="G26" s="299"/>
      <c r="H26" s="258"/>
      <c r="I26" s="298"/>
      <c r="J26" s="259"/>
      <c r="L26" s="52"/>
    </row>
    <row r="27" spans="1:12" x14ac:dyDescent="0.25">
      <c r="A27" s="74"/>
      <c r="B27" s="420"/>
      <c r="C27" s="420"/>
      <c r="D27" s="420"/>
      <c r="E27" s="298"/>
      <c r="F27" s="258"/>
      <c r="G27" s="299"/>
      <c r="H27" s="258"/>
      <c r="I27" s="298"/>
      <c r="J27" s="259"/>
      <c r="L27" s="52"/>
    </row>
    <row r="28" spans="1:12" x14ac:dyDescent="0.25">
      <c r="A28" s="74"/>
      <c r="B28" s="420"/>
      <c r="C28" s="420"/>
      <c r="D28" s="420"/>
      <c r="E28" s="298"/>
      <c r="F28" s="258"/>
      <c r="G28" s="299"/>
      <c r="H28" s="258"/>
      <c r="I28" s="298"/>
      <c r="J28" s="259"/>
      <c r="L28" s="52"/>
    </row>
    <row r="29" spans="1:12" x14ac:dyDescent="0.25">
      <c r="A29" s="74"/>
      <c r="B29" s="420"/>
      <c r="C29" s="420"/>
      <c r="D29" s="420"/>
      <c r="E29" s="298"/>
      <c r="F29" s="258"/>
      <c r="G29" s="299"/>
      <c r="H29" s="258"/>
      <c r="I29" s="298"/>
      <c r="J29" s="259"/>
      <c r="L29" s="52"/>
    </row>
    <row r="30" spans="1:12" x14ac:dyDescent="0.25">
      <c r="A30" s="74"/>
      <c r="B30" s="420"/>
      <c r="C30" s="420"/>
      <c r="D30" s="420"/>
      <c r="E30" s="298"/>
      <c r="F30" s="258"/>
      <c r="G30" s="299"/>
      <c r="H30" s="258"/>
      <c r="I30" s="298"/>
      <c r="J30" s="259"/>
      <c r="L30" s="52"/>
    </row>
    <row r="31" spans="1:12" x14ac:dyDescent="0.25">
      <c r="A31" s="74"/>
      <c r="B31" s="420"/>
      <c r="C31" s="420"/>
      <c r="D31" s="420"/>
      <c r="E31" s="298"/>
      <c r="F31" s="258"/>
      <c r="G31" s="299"/>
      <c r="H31" s="258"/>
      <c r="I31" s="298"/>
      <c r="J31" s="259"/>
      <c r="L31" s="52"/>
    </row>
    <row r="32" spans="1:12" x14ac:dyDescent="0.25">
      <c r="A32" s="74"/>
      <c r="B32" s="421" t="s">
        <v>135</v>
      </c>
      <c r="C32" s="422"/>
      <c r="D32" s="423"/>
      <c r="E32" s="298"/>
      <c r="F32" s="258"/>
      <c r="G32" s="299"/>
      <c r="H32" s="258"/>
      <c r="I32" s="298"/>
      <c r="J32" s="259"/>
      <c r="L32" s="52"/>
    </row>
    <row r="33" spans="1:12" x14ac:dyDescent="0.25">
      <c r="A33" s="74"/>
      <c r="B33" s="420"/>
      <c r="C33" s="420"/>
      <c r="D33" s="420"/>
      <c r="E33" s="298"/>
      <c r="F33" s="258"/>
      <c r="G33" s="299"/>
      <c r="H33" s="258"/>
      <c r="I33" s="298"/>
      <c r="J33" s="259"/>
      <c r="L33" s="52"/>
    </row>
    <row r="34" spans="1:12" ht="21.95" customHeight="1" x14ac:dyDescent="0.25">
      <c r="A34" s="74"/>
      <c r="B34" s="88" t="s">
        <v>15</v>
      </c>
      <c r="C34" s="80"/>
      <c r="E34" s="78"/>
      <c r="F34" s="89"/>
      <c r="G34" s="80"/>
      <c r="H34" s="89"/>
      <c r="I34" s="80"/>
      <c r="J34" s="90"/>
      <c r="L34" s="52"/>
    </row>
    <row r="35" spans="1:12" x14ac:dyDescent="0.25">
      <c r="A35" s="74"/>
      <c r="B35" s="420"/>
      <c r="C35" s="420"/>
      <c r="D35" s="420"/>
      <c r="E35" s="298"/>
      <c r="F35" s="258"/>
      <c r="G35" s="299"/>
      <c r="H35" s="258"/>
      <c r="I35" s="298"/>
      <c r="J35" s="259"/>
      <c r="L35" s="52"/>
    </row>
    <row r="36" spans="1:12" x14ac:dyDescent="0.25">
      <c r="A36" s="74"/>
      <c r="B36" s="420"/>
      <c r="C36" s="420"/>
      <c r="D36" s="420"/>
      <c r="E36" s="298"/>
      <c r="F36" s="258"/>
      <c r="G36" s="299"/>
      <c r="H36" s="258"/>
      <c r="I36" s="298"/>
      <c r="J36" s="259"/>
      <c r="L36" s="52"/>
    </row>
    <row r="37" spans="1:12" x14ac:dyDescent="0.25">
      <c r="A37" s="74"/>
      <c r="B37" s="420"/>
      <c r="C37" s="420"/>
      <c r="D37" s="420"/>
      <c r="E37" s="298"/>
      <c r="F37" s="258"/>
      <c r="G37" s="299"/>
      <c r="H37" s="258"/>
      <c r="I37" s="298"/>
      <c r="J37" s="259"/>
      <c r="L37" s="52"/>
    </row>
    <row r="38" spans="1:12" x14ac:dyDescent="0.25">
      <c r="A38" s="74"/>
      <c r="B38" s="420"/>
      <c r="C38" s="420"/>
      <c r="D38" s="420"/>
      <c r="E38" s="298"/>
      <c r="F38" s="258"/>
      <c r="G38" s="299"/>
      <c r="H38" s="258"/>
      <c r="I38" s="298"/>
      <c r="J38" s="259"/>
      <c r="L38" s="52"/>
    </row>
    <row r="39" spans="1:12" x14ac:dyDescent="0.25">
      <c r="A39" s="74"/>
      <c r="B39" s="420"/>
      <c r="C39" s="420"/>
      <c r="D39" s="420"/>
      <c r="E39" s="298"/>
      <c r="F39" s="258"/>
      <c r="G39" s="299"/>
      <c r="H39" s="258"/>
      <c r="I39" s="298"/>
      <c r="J39" s="259"/>
      <c r="L39" s="52"/>
    </row>
    <row r="40" spans="1:12" x14ac:dyDescent="0.25">
      <c r="A40" s="74"/>
      <c r="B40" s="420"/>
      <c r="C40" s="420"/>
      <c r="D40" s="420"/>
      <c r="E40" s="298"/>
      <c r="F40" s="258"/>
      <c r="G40" s="299"/>
      <c r="H40" s="258"/>
      <c r="I40" s="298"/>
      <c r="J40" s="259"/>
      <c r="L40" s="52"/>
    </row>
    <row r="41" spans="1:12" x14ac:dyDescent="0.25">
      <c r="A41" s="74"/>
      <c r="B41" s="421" t="s">
        <v>135</v>
      </c>
      <c r="C41" s="422"/>
      <c r="D41" s="423"/>
      <c r="E41" s="298"/>
      <c r="F41" s="258"/>
      <c r="G41" s="299"/>
      <c r="H41" s="258"/>
      <c r="I41" s="298"/>
      <c r="J41" s="259"/>
      <c r="L41" s="52"/>
    </row>
    <row r="42" spans="1:12" x14ac:dyDescent="0.25">
      <c r="A42" s="74"/>
      <c r="B42" s="420"/>
      <c r="C42" s="420"/>
      <c r="D42" s="420"/>
      <c r="E42" s="298"/>
      <c r="F42" s="258"/>
      <c r="G42" s="299"/>
      <c r="H42" s="258"/>
      <c r="I42" s="298"/>
      <c r="J42" s="259"/>
      <c r="L42" s="52"/>
    </row>
    <row r="43" spans="1:12" ht="21.95" customHeight="1" x14ac:dyDescent="0.25">
      <c r="A43" s="74"/>
      <c r="B43" s="88" t="s">
        <v>408</v>
      </c>
      <c r="C43" s="80"/>
      <c r="E43" s="78"/>
      <c r="F43" s="89"/>
      <c r="G43" s="80"/>
      <c r="H43" s="89"/>
      <c r="I43" s="80"/>
      <c r="J43" s="90"/>
      <c r="L43" s="52"/>
    </row>
    <row r="44" spans="1:12" x14ac:dyDescent="0.25">
      <c r="A44" s="74"/>
      <c r="B44" s="420"/>
      <c r="C44" s="420"/>
      <c r="D44" s="420"/>
      <c r="E44" s="298"/>
      <c r="F44" s="258"/>
      <c r="G44" s="299"/>
      <c r="H44" s="258"/>
      <c r="I44" s="298"/>
      <c r="J44" s="259"/>
      <c r="L44" s="52"/>
    </row>
    <row r="45" spans="1:12" x14ac:dyDescent="0.25">
      <c r="A45" s="74"/>
      <c r="B45" s="420"/>
      <c r="C45" s="420"/>
      <c r="D45" s="420"/>
      <c r="E45" s="298"/>
      <c r="F45" s="258"/>
      <c r="G45" s="299"/>
      <c r="H45" s="258"/>
      <c r="I45" s="298"/>
      <c r="J45" s="259"/>
      <c r="L45" s="52"/>
    </row>
    <row r="46" spans="1:12" x14ac:dyDescent="0.25">
      <c r="A46" s="74"/>
      <c r="B46" s="420"/>
      <c r="C46" s="420"/>
      <c r="D46" s="420"/>
      <c r="E46" s="298"/>
      <c r="F46" s="258"/>
      <c r="G46" s="299"/>
      <c r="H46" s="258"/>
      <c r="I46" s="298"/>
      <c r="J46" s="259"/>
      <c r="L46" s="52"/>
    </row>
    <row r="47" spans="1:12" x14ac:dyDescent="0.25">
      <c r="A47" s="74"/>
      <c r="B47" s="420"/>
      <c r="C47" s="420"/>
      <c r="D47" s="420"/>
      <c r="E47" s="298"/>
      <c r="F47" s="258"/>
      <c r="G47" s="299"/>
      <c r="H47" s="258"/>
      <c r="I47" s="298"/>
      <c r="J47" s="259"/>
      <c r="L47" s="52"/>
    </row>
    <row r="48" spans="1:12" x14ac:dyDescent="0.25">
      <c r="A48" s="74"/>
      <c r="B48" s="420"/>
      <c r="C48" s="420"/>
      <c r="D48" s="420"/>
      <c r="E48" s="298"/>
      <c r="F48" s="258"/>
      <c r="G48" s="299"/>
      <c r="H48" s="258"/>
      <c r="I48" s="298"/>
      <c r="J48" s="259"/>
      <c r="L48" s="52"/>
    </row>
    <row r="49" spans="1:12" x14ac:dyDescent="0.25">
      <c r="A49" s="74"/>
      <c r="B49" s="420"/>
      <c r="C49" s="420"/>
      <c r="D49" s="420"/>
      <c r="E49" s="298"/>
      <c r="F49" s="258"/>
      <c r="G49" s="299"/>
      <c r="H49" s="258"/>
      <c r="I49" s="298"/>
      <c r="J49" s="259"/>
      <c r="L49" s="52"/>
    </row>
    <row r="50" spans="1:12" x14ac:dyDescent="0.25">
      <c r="A50" s="74"/>
      <c r="B50" s="421" t="s">
        <v>135</v>
      </c>
      <c r="C50" s="422"/>
      <c r="D50" s="423"/>
      <c r="E50" s="298"/>
      <c r="F50" s="258"/>
      <c r="G50" s="299"/>
      <c r="H50" s="258"/>
      <c r="I50" s="298"/>
      <c r="J50" s="259"/>
      <c r="L50" s="52"/>
    </row>
    <row r="51" spans="1:12" x14ac:dyDescent="0.25">
      <c r="A51" s="74"/>
      <c r="B51" s="420"/>
      <c r="C51" s="420"/>
      <c r="D51" s="420"/>
      <c r="E51" s="298"/>
      <c r="F51" s="258"/>
      <c r="G51" s="299"/>
      <c r="H51" s="258"/>
      <c r="I51" s="298"/>
      <c r="J51" s="259"/>
      <c r="L51" s="52"/>
    </row>
    <row r="52" spans="1:12" ht="21.95" customHeight="1" x14ac:dyDescent="0.25">
      <c r="A52" s="74"/>
      <c r="B52" s="88" t="s">
        <v>407</v>
      </c>
      <c r="C52" s="80"/>
      <c r="E52" s="78"/>
      <c r="F52" s="89"/>
      <c r="G52" s="80"/>
      <c r="H52" s="89"/>
      <c r="I52" s="80"/>
      <c r="J52" s="90"/>
      <c r="L52" s="52"/>
    </row>
    <row r="53" spans="1:12" x14ac:dyDescent="0.25">
      <c r="A53" s="74"/>
      <c r="B53" s="420"/>
      <c r="C53" s="420"/>
      <c r="D53" s="420"/>
      <c r="E53" s="298"/>
      <c r="F53" s="258"/>
      <c r="G53" s="299"/>
      <c r="H53" s="258"/>
      <c r="I53" s="298"/>
      <c r="J53" s="259"/>
      <c r="L53" s="52"/>
    </row>
    <row r="54" spans="1:12" x14ac:dyDescent="0.25">
      <c r="A54" s="74"/>
      <c r="B54" s="420"/>
      <c r="C54" s="420"/>
      <c r="D54" s="420"/>
      <c r="E54" s="298"/>
      <c r="F54" s="258"/>
      <c r="G54" s="299"/>
      <c r="H54" s="258"/>
      <c r="I54" s="298"/>
      <c r="J54" s="259"/>
      <c r="L54" s="52"/>
    </row>
    <row r="55" spans="1:12" x14ac:dyDescent="0.25">
      <c r="A55" s="74"/>
      <c r="B55" s="420"/>
      <c r="C55" s="420"/>
      <c r="D55" s="420"/>
      <c r="E55" s="298"/>
      <c r="F55" s="258"/>
      <c r="G55" s="299"/>
      <c r="H55" s="258"/>
      <c r="I55" s="298"/>
      <c r="J55" s="259"/>
      <c r="L55" s="52"/>
    </row>
    <row r="56" spans="1:12" x14ac:dyDescent="0.25">
      <c r="A56" s="74"/>
      <c r="B56" s="420"/>
      <c r="C56" s="420"/>
      <c r="D56" s="420"/>
      <c r="E56" s="298"/>
      <c r="F56" s="258"/>
      <c r="G56" s="299"/>
      <c r="H56" s="258"/>
      <c r="I56" s="298"/>
      <c r="J56" s="259"/>
      <c r="L56" s="52"/>
    </row>
    <row r="57" spans="1:12" x14ac:dyDescent="0.25">
      <c r="A57" s="74"/>
      <c r="B57" s="420"/>
      <c r="C57" s="420"/>
      <c r="D57" s="420"/>
      <c r="E57" s="298"/>
      <c r="F57" s="258"/>
      <c r="G57" s="299"/>
      <c r="H57" s="258"/>
      <c r="I57" s="298"/>
      <c r="J57" s="259"/>
      <c r="L57" s="52"/>
    </row>
    <row r="58" spans="1:12" x14ac:dyDescent="0.25">
      <c r="A58" s="74"/>
      <c r="B58" s="420"/>
      <c r="C58" s="420"/>
      <c r="D58" s="420"/>
      <c r="E58" s="298"/>
      <c r="F58" s="258"/>
      <c r="G58" s="299"/>
      <c r="H58" s="258"/>
      <c r="I58" s="298"/>
      <c r="J58" s="259"/>
      <c r="L58" s="52"/>
    </row>
    <row r="59" spans="1:12" x14ac:dyDescent="0.25">
      <c r="A59" s="74"/>
      <c r="B59" s="421" t="s">
        <v>135</v>
      </c>
      <c r="C59" s="422"/>
      <c r="D59" s="423"/>
      <c r="E59" s="298"/>
      <c r="F59" s="258"/>
      <c r="G59" s="299"/>
      <c r="H59" s="258"/>
      <c r="I59" s="298"/>
      <c r="J59" s="259"/>
      <c r="L59" s="52"/>
    </row>
    <row r="60" spans="1:12" x14ac:dyDescent="0.25">
      <c r="A60" s="74"/>
      <c r="B60" s="420"/>
      <c r="C60" s="420"/>
      <c r="D60" s="420"/>
      <c r="E60" s="298"/>
      <c r="F60" s="258"/>
      <c r="G60" s="299"/>
      <c r="H60" s="258"/>
      <c r="I60" s="298"/>
      <c r="J60" s="259"/>
      <c r="L60" s="52"/>
    </row>
    <row r="61" spans="1:12" x14ac:dyDescent="0.25">
      <c r="A61" s="74"/>
      <c r="B61" s="44" t="s">
        <v>337</v>
      </c>
      <c r="E61" s="300">
        <f>SUM(E26:E60)</f>
        <v>0</v>
      </c>
      <c r="G61" s="300">
        <f>SUM(G26:G60)</f>
        <v>0</v>
      </c>
      <c r="I61" s="300">
        <f>SUM(I26:I60)</f>
        <v>0</v>
      </c>
      <c r="J61" s="76"/>
      <c r="L61" s="52"/>
    </row>
    <row r="62" spans="1:12" x14ac:dyDescent="0.25">
      <c r="A62" s="74"/>
      <c r="B62" s="44" t="s">
        <v>338</v>
      </c>
      <c r="G62" s="296" t="e">
        <f>G61/E61</f>
        <v>#DIV/0!</v>
      </c>
      <c r="I62" s="296"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26"/>
      <c r="C67" s="427"/>
      <c r="D67" s="427"/>
      <c r="E67" s="427"/>
      <c r="F67" s="427"/>
      <c r="G67" s="427"/>
      <c r="H67" s="427"/>
      <c r="I67" s="427"/>
      <c r="J67" s="428"/>
      <c r="L67" s="52"/>
    </row>
    <row r="68" spans="1:12" x14ac:dyDescent="0.25">
      <c r="A68" s="94" t="s">
        <v>124</v>
      </c>
      <c r="B68" s="426"/>
      <c r="C68" s="427"/>
      <c r="D68" s="427"/>
      <c r="E68" s="427"/>
      <c r="F68" s="427"/>
      <c r="G68" s="427"/>
      <c r="H68" s="427"/>
      <c r="I68" s="427"/>
      <c r="J68" s="428"/>
      <c r="L68" s="52"/>
    </row>
    <row r="69" spans="1:12" x14ac:dyDescent="0.25">
      <c r="A69" s="94" t="s">
        <v>125</v>
      </c>
      <c r="B69" s="429" t="s">
        <v>136</v>
      </c>
      <c r="C69" s="430"/>
      <c r="D69" s="430"/>
      <c r="E69" s="430"/>
      <c r="F69" s="430"/>
      <c r="G69" s="430"/>
      <c r="H69" s="430"/>
      <c r="I69" s="430"/>
      <c r="J69" s="431"/>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32" t="s">
        <v>156</v>
      </c>
      <c r="B72" s="433"/>
      <c r="C72" s="433"/>
      <c r="D72" s="433"/>
      <c r="E72" s="433"/>
      <c r="F72" s="433"/>
      <c r="G72" s="433"/>
      <c r="H72" s="433"/>
      <c r="I72" s="433"/>
      <c r="J72" s="434"/>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35" t="s">
        <v>331</v>
      </c>
      <c r="D78" s="435"/>
      <c r="E78" s="435"/>
      <c r="F78" s="435"/>
      <c r="G78" s="435"/>
      <c r="H78" s="435"/>
      <c r="J78" s="102"/>
    </row>
    <row r="79" spans="1:12" ht="15" customHeight="1" x14ac:dyDescent="0.25">
      <c r="A79" s="74"/>
      <c r="C79" s="435"/>
      <c r="D79" s="435"/>
      <c r="E79" s="435"/>
      <c r="F79" s="435"/>
      <c r="G79" s="435"/>
      <c r="H79" s="435"/>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36"/>
      <c r="G84" s="436"/>
      <c r="H84" s="436"/>
      <c r="I84" s="436"/>
      <c r="J84" s="437"/>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19"/>
      <c r="B89" s="88" t="s">
        <v>14</v>
      </c>
      <c r="C89" s="80"/>
      <c r="E89" s="78"/>
      <c r="F89" s="89"/>
      <c r="G89" s="80"/>
      <c r="H89" s="89"/>
      <c r="I89" s="80"/>
      <c r="J89" s="90"/>
      <c r="L89" s="52"/>
    </row>
    <row r="90" spans="1:12" x14ac:dyDescent="0.25">
      <c r="A90" s="419"/>
      <c r="B90" s="417"/>
      <c r="C90" s="417"/>
      <c r="D90" s="417"/>
      <c r="E90" s="417"/>
      <c r="F90" s="417"/>
      <c r="G90" s="417"/>
      <c r="H90" s="260"/>
      <c r="I90" s="260"/>
      <c r="J90" s="261"/>
    </row>
    <row r="91" spans="1:12" x14ac:dyDescent="0.25">
      <c r="A91" s="419"/>
      <c r="B91" s="417"/>
      <c r="C91" s="417"/>
      <c r="D91" s="417"/>
      <c r="E91" s="417"/>
      <c r="F91" s="417"/>
      <c r="G91" s="417"/>
      <c r="H91" s="260"/>
      <c r="I91" s="260"/>
      <c r="J91" s="261"/>
    </row>
    <row r="92" spans="1:12" x14ac:dyDescent="0.25">
      <c r="A92" s="419"/>
      <c r="B92" s="417"/>
      <c r="C92" s="417"/>
      <c r="D92" s="417"/>
      <c r="E92" s="417"/>
      <c r="F92" s="417"/>
      <c r="G92" s="417"/>
      <c r="H92" s="260"/>
      <c r="I92" s="260"/>
      <c r="J92" s="261"/>
    </row>
    <row r="93" spans="1:12" x14ac:dyDescent="0.25">
      <c r="A93" s="419"/>
      <c r="B93" s="417"/>
      <c r="C93" s="417"/>
      <c r="D93" s="417"/>
      <c r="E93" s="417"/>
      <c r="F93" s="417"/>
      <c r="G93" s="417"/>
      <c r="H93" s="260"/>
      <c r="I93" s="260"/>
      <c r="J93" s="261"/>
    </row>
    <row r="94" spans="1:12" x14ac:dyDescent="0.25">
      <c r="A94" s="419"/>
      <c r="B94" s="417"/>
      <c r="C94" s="417"/>
      <c r="D94" s="417"/>
      <c r="E94" s="417"/>
      <c r="F94" s="417"/>
      <c r="G94" s="417"/>
      <c r="H94" s="260"/>
      <c r="I94" s="260"/>
      <c r="J94" s="261"/>
    </row>
    <row r="95" spans="1:12" x14ac:dyDescent="0.25">
      <c r="A95" s="419"/>
      <c r="B95" s="418" t="s">
        <v>135</v>
      </c>
      <c r="C95" s="418"/>
      <c r="D95" s="418"/>
      <c r="E95" s="418"/>
      <c r="F95" s="418"/>
      <c r="G95" s="418"/>
      <c r="H95" s="260"/>
      <c r="I95" s="260"/>
      <c r="J95" s="261"/>
    </row>
    <row r="96" spans="1:12" x14ac:dyDescent="0.25">
      <c r="A96" s="419"/>
      <c r="B96" s="417"/>
      <c r="C96" s="417"/>
      <c r="D96" s="417"/>
      <c r="E96" s="417"/>
      <c r="F96" s="417"/>
      <c r="G96" s="417"/>
      <c r="H96" s="260"/>
      <c r="I96" s="260"/>
      <c r="J96" s="261"/>
    </row>
    <row r="97" spans="1:12" ht="21.95" customHeight="1" x14ac:dyDescent="0.25">
      <c r="A97" s="419"/>
      <c r="B97" s="88" t="s">
        <v>15</v>
      </c>
      <c r="C97" s="80"/>
      <c r="E97" s="78"/>
      <c r="F97" s="89"/>
      <c r="G97" s="80"/>
      <c r="H97" s="89"/>
      <c r="I97" s="80"/>
      <c r="J97" s="90"/>
      <c r="L97" s="52"/>
    </row>
    <row r="98" spans="1:12" x14ac:dyDescent="0.25">
      <c r="A98" s="419"/>
      <c r="B98" s="417"/>
      <c r="C98" s="417"/>
      <c r="D98" s="417"/>
      <c r="E98" s="417"/>
      <c r="F98" s="417"/>
      <c r="G98" s="417"/>
      <c r="H98" s="260"/>
      <c r="I98" s="260"/>
      <c r="J98" s="261"/>
    </row>
    <row r="99" spans="1:12" x14ac:dyDescent="0.25">
      <c r="A99" s="419"/>
      <c r="B99" s="417"/>
      <c r="C99" s="417"/>
      <c r="D99" s="417"/>
      <c r="E99" s="417"/>
      <c r="F99" s="417"/>
      <c r="G99" s="417"/>
      <c r="H99" s="260"/>
      <c r="I99" s="260"/>
      <c r="J99" s="261"/>
    </row>
    <row r="100" spans="1:12" x14ac:dyDescent="0.25">
      <c r="A100" s="419"/>
      <c r="B100" s="417"/>
      <c r="C100" s="417"/>
      <c r="D100" s="417"/>
      <c r="E100" s="417"/>
      <c r="F100" s="417"/>
      <c r="G100" s="417"/>
      <c r="H100" s="260"/>
      <c r="I100" s="260"/>
      <c r="J100" s="261"/>
    </row>
    <row r="101" spans="1:12" x14ac:dyDescent="0.25">
      <c r="A101" s="419"/>
      <c r="B101" s="417"/>
      <c r="C101" s="417"/>
      <c r="D101" s="417"/>
      <c r="E101" s="417"/>
      <c r="F101" s="417"/>
      <c r="G101" s="417"/>
      <c r="H101" s="260"/>
      <c r="I101" s="260"/>
      <c r="J101" s="261"/>
    </row>
    <row r="102" spans="1:12" x14ac:dyDescent="0.25">
      <c r="A102" s="419"/>
      <c r="B102" s="417"/>
      <c r="C102" s="417"/>
      <c r="D102" s="417"/>
      <c r="E102" s="417"/>
      <c r="F102" s="417"/>
      <c r="G102" s="417"/>
      <c r="H102" s="260"/>
      <c r="I102" s="260"/>
      <c r="J102" s="261"/>
    </row>
    <row r="103" spans="1:12" x14ac:dyDescent="0.25">
      <c r="A103" s="419"/>
      <c r="B103" s="418" t="s">
        <v>135</v>
      </c>
      <c r="C103" s="418"/>
      <c r="D103" s="418"/>
      <c r="E103" s="418"/>
      <c r="F103" s="418"/>
      <c r="G103" s="418"/>
      <c r="H103" s="260"/>
      <c r="I103" s="260"/>
      <c r="J103" s="261"/>
    </row>
    <row r="104" spans="1:12" x14ac:dyDescent="0.25">
      <c r="A104" s="419"/>
      <c r="B104" s="417"/>
      <c r="C104" s="417"/>
      <c r="D104" s="417"/>
      <c r="E104" s="417"/>
      <c r="F104" s="417"/>
      <c r="G104" s="417"/>
      <c r="H104" s="260"/>
      <c r="I104" s="260"/>
      <c r="J104" s="261"/>
    </row>
    <row r="105" spans="1:12" ht="21.95" customHeight="1" x14ac:dyDescent="0.25">
      <c r="A105" s="419"/>
      <c r="B105" s="88" t="s">
        <v>408</v>
      </c>
      <c r="C105" s="80"/>
      <c r="E105" s="78"/>
      <c r="F105" s="89"/>
      <c r="G105" s="80"/>
      <c r="H105" s="89"/>
      <c r="I105" s="80"/>
      <c r="J105" s="90"/>
      <c r="L105" s="52"/>
    </row>
    <row r="106" spans="1:12" x14ac:dyDescent="0.25">
      <c r="A106" s="419"/>
      <c r="B106" s="417"/>
      <c r="C106" s="417"/>
      <c r="D106" s="417"/>
      <c r="E106" s="417"/>
      <c r="F106" s="417"/>
      <c r="G106" s="417"/>
      <c r="H106" s="260"/>
      <c r="I106" s="260"/>
      <c r="J106" s="261"/>
    </row>
    <row r="107" spans="1:12" x14ac:dyDescent="0.25">
      <c r="A107" s="419"/>
      <c r="B107" s="417"/>
      <c r="C107" s="417"/>
      <c r="D107" s="417"/>
      <c r="E107" s="417"/>
      <c r="F107" s="417"/>
      <c r="G107" s="417"/>
      <c r="H107" s="260"/>
      <c r="I107" s="260"/>
      <c r="J107" s="261"/>
    </row>
    <row r="108" spans="1:12" x14ac:dyDescent="0.25">
      <c r="A108" s="419"/>
      <c r="B108" s="417"/>
      <c r="C108" s="417"/>
      <c r="D108" s="417"/>
      <c r="E108" s="417"/>
      <c r="F108" s="417"/>
      <c r="G108" s="417"/>
      <c r="H108" s="260"/>
      <c r="I108" s="260"/>
      <c r="J108" s="261"/>
    </row>
    <row r="109" spans="1:12" x14ac:dyDescent="0.25">
      <c r="A109" s="419"/>
      <c r="B109" s="417"/>
      <c r="C109" s="417"/>
      <c r="D109" s="417"/>
      <c r="E109" s="417"/>
      <c r="F109" s="417"/>
      <c r="G109" s="417"/>
      <c r="H109" s="260"/>
      <c r="I109" s="260"/>
      <c r="J109" s="261"/>
    </row>
    <row r="110" spans="1:12" x14ac:dyDescent="0.25">
      <c r="A110" s="419"/>
      <c r="B110" s="417"/>
      <c r="C110" s="417"/>
      <c r="D110" s="417"/>
      <c r="E110" s="417"/>
      <c r="F110" s="417"/>
      <c r="G110" s="417"/>
      <c r="H110" s="260"/>
      <c r="I110" s="260"/>
      <c r="J110" s="261"/>
    </row>
    <row r="111" spans="1:12" x14ac:dyDescent="0.25">
      <c r="A111" s="419"/>
      <c r="B111" s="418" t="s">
        <v>135</v>
      </c>
      <c r="C111" s="418"/>
      <c r="D111" s="418"/>
      <c r="E111" s="418"/>
      <c r="F111" s="418"/>
      <c r="G111" s="418"/>
      <c r="H111" s="260"/>
      <c r="I111" s="260"/>
      <c r="J111" s="261"/>
    </row>
    <row r="112" spans="1:12" x14ac:dyDescent="0.25">
      <c r="A112" s="419"/>
      <c r="B112" s="417"/>
      <c r="C112" s="417"/>
      <c r="D112" s="417"/>
      <c r="E112" s="417"/>
      <c r="F112" s="417"/>
      <c r="G112" s="417"/>
      <c r="H112" s="260"/>
      <c r="I112" s="260"/>
      <c r="J112" s="261"/>
    </row>
    <row r="113" spans="1:12" ht="21.95" customHeight="1" x14ac:dyDescent="0.25">
      <c r="A113" s="419"/>
      <c r="B113" s="88" t="s">
        <v>407</v>
      </c>
      <c r="C113" s="80"/>
      <c r="E113" s="78"/>
      <c r="F113" s="89"/>
      <c r="G113" s="80"/>
      <c r="H113" s="89"/>
      <c r="I113" s="80"/>
      <c r="J113" s="90"/>
      <c r="L113" s="52"/>
    </row>
    <row r="114" spans="1:12" x14ac:dyDescent="0.25">
      <c r="A114" s="111"/>
      <c r="B114" s="417"/>
      <c r="C114" s="417"/>
      <c r="D114" s="417"/>
      <c r="E114" s="417"/>
      <c r="F114" s="417"/>
      <c r="G114" s="417"/>
      <c r="H114" s="260"/>
      <c r="I114" s="260"/>
      <c r="J114" s="261"/>
    </row>
    <row r="115" spans="1:12" x14ac:dyDescent="0.25">
      <c r="A115" s="111"/>
      <c r="B115" s="417"/>
      <c r="C115" s="417"/>
      <c r="D115" s="417"/>
      <c r="E115" s="417"/>
      <c r="F115" s="417"/>
      <c r="G115" s="417"/>
      <c r="H115" s="260"/>
      <c r="I115" s="260"/>
      <c r="J115" s="261"/>
    </row>
    <row r="116" spans="1:12" x14ac:dyDescent="0.25">
      <c r="A116" s="111"/>
      <c r="B116" s="417"/>
      <c r="C116" s="417"/>
      <c r="D116" s="417"/>
      <c r="E116" s="417"/>
      <c r="F116" s="417"/>
      <c r="G116" s="417"/>
      <c r="H116" s="260"/>
      <c r="I116" s="260"/>
      <c r="J116" s="261"/>
    </row>
    <row r="117" spans="1:12" x14ac:dyDescent="0.25">
      <c r="A117" s="111"/>
      <c r="B117" s="417"/>
      <c r="C117" s="417"/>
      <c r="D117" s="417"/>
      <c r="E117" s="417"/>
      <c r="F117" s="417"/>
      <c r="G117" s="417"/>
      <c r="H117" s="260"/>
      <c r="I117" s="260"/>
      <c r="J117" s="261"/>
    </row>
    <row r="118" spans="1:12" x14ac:dyDescent="0.25">
      <c r="A118" s="111"/>
      <c r="B118" s="417"/>
      <c r="C118" s="417"/>
      <c r="D118" s="417"/>
      <c r="E118" s="417"/>
      <c r="F118" s="417"/>
      <c r="G118" s="417"/>
      <c r="H118" s="260"/>
      <c r="I118" s="260"/>
      <c r="J118" s="261"/>
    </row>
    <row r="119" spans="1:12" x14ac:dyDescent="0.25">
      <c r="A119" s="111"/>
      <c r="B119" s="418" t="s">
        <v>135</v>
      </c>
      <c r="C119" s="418"/>
      <c r="D119" s="418"/>
      <c r="E119" s="418"/>
      <c r="F119" s="418"/>
      <c r="G119" s="418"/>
      <c r="H119" s="260"/>
      <c r="I119" s="260"/>
      <c r="J119" s="261"/>
    </row>
    <row r="120" spans="1:12" x14ac:dyDescent="0.25">
      <c r="A120" s="111"/>
      <c r="B120" s="417"/>
      <c r="C120" s="417"/>
      <c r="D120" s="417"/>
      <c r="E120" s="417"/>
      <c r="F120" s="417"/>
      <c r="G120" s="417"/>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24"/>
      <c r="C123" s="424"/>
      <c r="D123" s="424"/>
      <c r="E123" s="424"/>
      <c r="F123" s="424"/>
      <c r="G123" s="424"/>
      <c r="H123" s="424"/>
      <c r="I123" s="424"/>
      <c r="J123" s="425"/>
    </row>
    <row r="124" spans="1:12" x14ac:dyDescent="0.25">
      <c r="A124" s="106"/>
      <c r="B124" s="424"/>
      <c r="C124" s="424"/>
      <c r="D124" s="424"/>
      <c r="E124" s="424"/>
      <c r="F124" s="424"/>
      <c r="G124" s="424"/>
      <c r="H124" s="424"/>
      <c r="I124" s="424"/>
      <c r="J124" s="425"/>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26"/>
      <c r="C127" s="427"/>
      <c r="D127" s="427"/>
      <c r="E127" s="427"/>
      <c r="F127" s="427"/>
      <c r="G127" s="427"/>
      <c r="H127" s="427"/>
      <c r="I127" s="427"/>
      <c r="J127" s="428"/>
    </row>
    <row r="128" spans="1:12" x14ac:dyDescent="0.25">
      <c r="A128" s="94" t="s">
        <v>138</v>
      </c>
      <c r="B128" s="426"/>
      <c r="C128" s="427"/>
      <c r="D128" s="427"/>
      <c r="E128" s="427"/>
      <c r="F128" s="427"/>
      <c r="G128" s="427"/>
      <c r="H128" s="427"/>
      <c r="I128" s="427"/>
      <c r="J128" s="428"/>
    </row>
    <row r="129" spans="1:10" ht="15" customHeight="1" x14ac:dyDescent="0.25">
      <c r="A129" s="94" t="s">
        <v>139</v>
      </c>
      <c r="B129" s="429" t="s">
        <v>136</v>
      </c>
      <c r="C129" s="430"/>
      <c r="D129" s="430"/>
      <c r="E129" s="430"/>
      <c r="F129" s="430"/>
      <c r="G129" s="430"/>
      <c r="H129" s="430"/>
      <c r="I129" s="430"/>
      <c r="J129" s="431"/>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32" t="s">
        <v>157</v>
      </c>
      <c r="B132" s="433"/>
      <c r="C132" s="433"/>
      <c r="D132" s="433"/>
      <c r="E132" s="433"/>
      <c r="F132" s="433"/>
      <c r="G132" s="433"/>
      <c r="H132" s="433"/>
      <c r="I132" s="433"/>
      <c r="J132" s="434"/>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35" t="s">
        <v>154</v>
      </c>
      <c r="D138" s="435"/>
      <c r="E138" s="435"/>
      <c r="F138" s="435"/>
      <c r="G138" s="435"/>
      <c r="H138" s="435"/>
      <c r="J138" s="102"/>
    </row>
    <row r="139" spans="1:10" x14ac:dyDescent="0.25">
      <c r="A139" s="74"/>
      <c r="C139" s="435"/>
      <c r="D139" s="435"/>
      <c r="E139" s="435"/>
      <c r="F139" s="435"/>
      <c r="G139" s="435"/>
      <c r="H139" s="435"/>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19"/>
      <c r="B146" s="88" t="s">
        <v>14</v>
      </c>
      <c r="C146" s="80"/>
      <c r="E146" s="78"/>
      <c r="F146" s="89"/>
      <c r="G146" s="80"/>
      <c r="H146" s="89"/>
      <c r="I146" s="80"/>
      <c r="J146" s="90"/>
      <c r="L146" s="52"/>
    </row>
    <row r="147" spans="1:12" x14ac:dyDescent="0.25">
      <c r="A147" s="419"/>
      <c r="B147" s="417"/>
      <c r="C147" s="417"/>
      <c r="D147" s="417"/>
      <c r="E147" s="417"/>
      <c r="F147" s="417"/>
      <c r="G147" s="417"/>
      <c r="H147" s="260"/>
      <c r="I147" s="260"/>
      <c r="J147" s="261"/>
    </row>
    <row r="148" spans="1:12" x14ac:dyDescent="0.25">
      <c r="A148" s="419"/>
      <c r="B148" s="417"/>
      <c r="C148" s="417"/>
      <c r="D148" s="417"/>
      <c r="E148" s="417"/>
      <c r="F148" s="417"/>
      <c r="G148" s="417"/>
      <c r="H148" s="260"/>
      <c r="I148" s="260"/>
      <c r="J148" s="261"/>
    </row>
    <row r="149" spans="1:12" x14ac:dyDescent="0.25">
      <c r="A149" s="419"/>
      <c r="B149" s="417"/>
      <c r="C149" s="417"/>
      <c r="D149" s="417"/>
      <c r="E149" s="417"/>
      <c r="F149" s="417"/>
      <c r="G149" s="417"/>
      <c r="H149" s="260"/>
      <c r="I149" s="260"/>
      <c r="J149" s="261"/>
    </row>
    <row r="150" spans="1:12" x14ac:dyDescent="0.25">
      <c r="A150" s="419"/>
      <c r="B150" s="417"/>
      <c r="C150" s="417"/>
      <c r="D150" s="417"/>
      <c r="E150" s="417"/>
      <c r="F150" s="417"/>
      <c r="G150" s="417"/>
      <c r="H150" s="260"/>
      <c r="I150" s="260"/>
      <c r="J150" s="261"/>
    </row>
    <row r="151" spans="1:12" x14ac:dyDescent="0.25">
      <c r="A151" s="419"/>
      <c r="B151" s="417"/>
      <c r="C151" s="417"/>
      <c r="D151" s="417"/>
      <c r="E151" s="417"/>
      <c r="F151" s="417"/>
      <c r="G151" s="417"/>
      <c r="H151" s="260"/>
      <c r="I151" s="260"/>
      <c r="J151" s="261"/>
    </row>
    <row r="152" spans="1:12" x14ac:dyDescent="0.25">
      <c r="A152" s="419"/>
      <c r="B152" s="418" t="s">
        <v>135</v>
      </c>
      <c r="C152" s="418"/>
      <c r="D152" s="418"/>
      <c r="E152" s="418"/>
      <c r="F152" s="418"/>
      <c r="G152" s="418"/>
      <c r="H152" s="260"/>
      <c r="I152" s="260"/>
      <c r="J152" s="261"/>
    </row>
    <row r="153" spans="1:12" x14ac:dyDescent="0.25">
      <c r="A153" s="419"/>
      <c r="B153" s="417"/>
      <c r="C153" s="417"/>
      <c r="D153" s="417"/>
      <c r="E153" s="417"/>
      <c r="F153" s="417"/>
      <c r="G153" s="417"/>
      <c r="H153" s="260"/>
      <c r="I153" s="260"/>
      <c r="J153" s="261"/>
    </row>
    <row r="154" spans="1:12" ht="21.95" customHeight="1" x14ac:dyDescent="0.25">
      <c r="A154" s="419"/>
      <c r="B154" s="88" t="s">
        <v>15</v>
      </c>
      <c r="C154" s="80"/>
      <c r="E154" s="78"/>
      <c r="F154" s="89"/>
      <c r="G154" s="80"/>
      <c r="H154" s="89"/>
      <c r="I154" s="80"/>
      <c r="J154" s="90"/>
      <c r="L154" s="52"/>
    </row>
    <row r="155" spans="1:12" x14ac:dyDescent="0.25">
      <c r="A155" s="419"/>
      <c r="B155" s="417"/>
      <c r="C155" s="417"/>
      <c r="D155" s="417"/>
      <c r="E155" s="417"/>
      <c r="F155" s="417"/>
      <c r="G155" s="417"/>
      <c r="H155" s="260"/>
      <c r="I155" s="260"/>
      <c r="J155" s="261"/>
    </row>
    <row r="156" spans="1:12" x14ac:dyDescent="0.25">
      <c r="A156" s="419"/>
      <c r="B156" s="417"/>
      <c r="C156" s="417"/>
      <c r="D156" s="417"/>
      <c r="E156" s="417"/>
      <c r="F156" s="417"/>
      <c r="G156" s="417"/>
      <c r="H156" s="260"/>
      <c r="I156" s="260"/>
      <c r="J156" s="261"/>
    </row>
    <row r="157" spans="1:12" x14ac:dyDescent="0.25">
      <c r="A157" s="419"/>
      <c r="B157" s="417"/>
      <c r="C157" s="417"/>
      <c r="D157" s="417"/>
      <c r="E157" s="417"/>
      <c r="F157" s="417"/>
      <c r="G157" s="417"/>
      <c r="H157" s="260"/>
      <c r="I157" s="260"/>
      <c r="J157" s="261"/>
    </row>
    <row r="158" spans="1:12" x14ac:dyDescent="0.25">
      <c r="A158" s="419"/>
      <c r="B158" s="417"/>
      <c r="C158" s="417"/>
      <c r="D158" s="417"/>
      <c r="E158" s="417"/>
      <c r="F158" s="417"/>
      <c r="G158" s="417"/>
      <c r="H158" s="260"/>
      <c r="I158" s="260"/>
      <c r="J158" s="261"/>
    </row>
    <row r="159" spans="1:12" x14ac:dyDescent="0.25">
      <c r="A159" s="419"/>
      <c r="B159" s="417"/>
      <c r="C159" s="417"/>
      <c r="D159" s="417"/>
      <c r="E159" s="417"/>
      <c r="F159" s="417"/>
      <c r="G159" s="417"/>
      <c r="H159" s="260"/>
      <c r="I159" s="260"/>
      <c r="J159" s="261"/>
    </row>
    <row r="160" spans="1:12" x14ac:dyDescent="0.25">
      <c r="A160" s="419"/>
      <c r="B160" s="418" t="s">
        <v>135</v>
      </c>
      <c r="C160" s="418"/>
      <c r="D160" s="418"/>
      <c r="E160" s="418"/>
      <c r="F160" s="418"/>
      <c r="G160" s="418"/>
      <c r="H160" s="260"/>
      <c r="I160" s="260"/>
      <c r="J160" s="261"/>
    </row>
    <row r="161" spans="1:12" x14ac:dyDescent="0.25">
      <c r="A161" s="419"/>
      <c r="B161" s="417"/>
      <c r="C161" s="417"/>
      <c r="D161" s="417"/>
      <c r="E161" s="417"/>
      <c r="F161" s="417"/>
      <c r="G161" s="417"/>
      <c r="H161" s="260"/>
      <c r="I161" s="260"/>
      <c r="J161" s="261"/>
    </row>
    <row r="162" spans="1:12" ht="21.95" customHeight="1" x14ac:dyDescent="0.25">
      <c r="A162" s="419"/>
      <c r="B162" s="88" t="s">
        <v>408</v>
      </c>
      <c r="C162" s="80"/>
      <c r="E162" s="78"/>
      <c r="F162" s="89"/>
      <c r="G162" s="80"/>
      <c r="H162" s="89"/>
      <c r="I162" s="80"/>
      <c r="J162" s="90"/>
      <c r="L162" s="52"/>
    </row>
    <row r="163" spans="1:12" x14ac:dyDescent="0.25">
      <c r="A163" s="419"/>
      <c r="B163" s="417"/>
      <c r="C163" s="417"/>
      <c r="D163" s="417"/>
      <c r="E163" s="417"/>
      <c r="F163" s="417"/>
      <c r="G163" s="417"/>
      <c r="H163" s="260"/>
      <c r="I163" s="260"/>
      <c r="J163" s="261"/>
    </row>
    <row r="164" spans="1:12" x14ac:dyDescent="0.25">
      <c r="A164" s="419"/>
      <c r="B164" s="417"/>
      <c r="C164" s="417"/>
      <c r="D164" s="417"/>
      <c r="E164" s="417"/>
      <c r="F164" s="417"/>
      <c r="G164" s="417"/>
      <c r="H164" s="260"/>
      <c r="I164" s="260"/>
      <c r="J164" s="261"/>
    </row>
    <row r="165" spans="1:12" x14ac:dyDescent="0.25">
      <c r="A165" s="419"/>
      <c r="B165" s="417"/>
      <c r="C165" s="417"/>
      <c r="D165" s="417"/>
      <c r="E165" s="417"/>
      <c r="F165" s="417"/>
      <c r="G165" s="417"/>
      <c r="H165" s="260"/>
      <c r="I165" s="260"/>
      <c r="J165" s="261"/>
    </row>
    <row r="166" spans="1:12" x14ac:dyDescent="0.25">
      <c r="A166" s="419"/>
      <c r="B166" s="417"/>
      <c r="C166" s="417"/>
      <c r="D166" s="417"/>
      <c r="E166" s="417"/>
      <c r="F166" s="417"/>
      <c r="G166" s="417"/>
      <c r="H166" s="260"/>
      <c r="I166" s="260"/>
      <c r="J166" s="261"/>
    </row>
    <row r="167" spans="1:12" x14ac:dyDescent="0.25">
      <c r="A167" s="419"/>
      <c r="B167" s="417"/>
      <c r="C167" s="417"/>
      <c r="D167" s="417"/>
      <c r="E167" s="417"/>
      <c r="F167" s="417"/>
      <c r="G167" s="417"/>
      <c r="H167" s="260"/>
      <c r="I167" s="260"/>
      <c r="J167" s="261"/>
    </row>
    <row r="168" spans="1:12" x14ac:dyDescent="0.25">
      <c r="A168" s="419"/>
      <c r="B168" s="418" t="s">
        <v>135</v>
      </c>
      <c r="C168" s="418"/>
      <c r="D168" s="418"/>
      <c r="E168" s="418"/>
      <c r="F168" s="418"/>
      <c r="G168" s="418"/>
      <c r="H168" s="260"/>
      <c r="I168" s="260"/>
      <c r="J168" s="261"/>
    </row>
    <row r="169" spans="1:12" x14ac:dyDescent="0.25">
      <c r="A169" s="419"/>
      <c r="B169" s="417"/>
      <c r="C169" s="417"/>
      <c r="D169" s="417"/>
      <c r="E169" s="417"/>
      <c r="F169" s="417"/>
      <c r="G169" s="417"/>
      <c r="H169" s="260"/>
      <c r="I169" s="260"/>
      <c r="J169" s="261"/>
    </row>
    <row r="170" spans="1:12" ht="21.95" customHeight="1" x14ac:dyDescent="0.25">
      <c r="A170" s="419"/>
      <c r="B170" s="88" t="s">
        <v>407</v>
      </c>
      <c r="C170" s="80"/>
      <c r="E170" s="78"/>
      <c r="F170" s="89"/>
      <c r="G170" s="80"/>
      <c r="H170" s="89"/>
      <c r="I170" s="80"/>
      <c r="J170" s="90"/>
      <c r="L170" s="52"/>
    </row>
    <row r="171" spans="1:12" x14ac:dyDescent="0.25">
      <c r="A171" s="111"/>
      <c r="B171" s="417"/>
      <c r="C171" s="417"/>
      <c r="D171" s="417"/>
      <c r="E171" s="417"/>
      <c r="F171" s="417"/>
      <c r="G171" s="417"/>
      <c r="H171" s="260"/>
      <c r="I171" s="260"/>
      <c r="J171" s="261"/>
    </row>
    <row r="172" spans="1:12" x14ac:dyDescent="0.25">
      <c r="A172" s="111"/>
      <c r="B172" s="417"/>
      <c r="C172" s="417"/>
      <c r="D172" s="417"/>
      <c r="E172" s="417"/>
      <c r="F172" s="417"/>
      <c r="G172" s="417"/>
      <c r="H172" s="260"/>
      <c r="I172" s="260"/>
      <c r="J172" s="261"/>
    </row>
    <row r="173" spans="1:12" x14ac:dyDescent="0.25">
      <c r="A173" s="111"/>
      <c r="B173" s="417"/>
      <c r="C173" s="417"/>
      <c r="D173" s="417"/>
      <c r="E173" s="417"/>
      <c r="F173" s="417"/>
      <c r="G173" s="417"/>
      <c r="H173" s="260"/>
      <c r="I173" s="260"/>
      <c r="J173" s="261"/>
    </row>
    <row r="174" spans="1:12" x14ac:dyDescent="0.25">
      <c r="A174" s="111"/>
      <c r="B174" s="417"/>
      <c r="C174" s="417"/>
      <c r="D174" s="417"/>
      <c r="E174" s="417"/>
      <c r="F174" s="417"/>
      <c r="G174" s="417"/>
      <c r="H174" s="260"/>
      <c r="I174" s="260"/>
      <c r="J174" s="261"/>
    </row>
    <row r="175" spans="1:12" x14ac:dyDescent="0.25">
      <c r="A175" s="111"/>
      <c r="B175" s="417"/>
      <c r="C175" s="417"/>
      <c r="D175" s="417"/>
      <c r="E175" s="417"/>
      <c r="F175" s="417"/>
      <c r="G175" s="417"/>
      <c r="H175" s="260"/>
      <c r="I175" s="260"/>
      <c r="J175" s="261"/>
    </row>
    <row r="176" spans="1:12" x14ac:dyDescent="0.25">
      <c r="A176" s="111"/>
      <c r="B176" s="418" t="s">
        <v>135</v>
      </c>
      <c r="C176" s="418"/>
      <c r="D176" s="418"/>
      <c r="E176" s="418"/>
      <c r="F176" s="418"/>
      <c r="G176" s="418"/>
      <c r="H176" s="260"/>
      <c r="I176" s="260"/>
      <c r="J176" s="261"/>
    </row>
    <row r="177" spans="1:10" x14ac:dyDescent="0.25">
      <c r="A177" s="111"/>
      <c r="B177" s="417"/>
      <c r="C177" s="417"/>
      <c r="D177" s="417"/>
      <c r="E177" s="417"/>
      <c r="F177" s="417"/>
      <c r="G177" s="417"/>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24"/>
      <c r="C180" s="424"/>
      <c r="D180" s="424"/>
      <c r="E180" s="424"/>
      <c r="F180" s="424"/>
      <c r="G180" s="424"/>
      <c r="H180" s="424"/>
      <c r="I180" s="424"/>
      <c r="J180" s="425"/>
    </row>
    <row r="181" spans="1:10" x14ac:dyDescent="0.25">
      <c r="A181" s="106"/>
      <c r="B181" s="424"/>
      <c r="C181" s="424"/>
      <c r="D181" s="424"/>
      <c r="E181" s="424"/>
      <c r="F181" s="424"/>
      <c r="G181" s="424"/>
      <c r="H181" s="424"/>
      <c r="I181" s="424"/>
      <c r="J181" s="425"/>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26"/>
      <c r="C184" s="427"/>
      <c r="D184" s="427"/>
      <c r="E184" s="427"/>
      <c r="F184" s="427"/>
      <c r="G184" s="427"/>
      <c r="H184" s="427"/>
      <c r="I184" s="427"/>
      <c r="J184" s="428"/>
    </row>
    <row r="185" spans="1:10" x14ac:dyDescent="0.25">
      <c r="A185" s="94" t="s">
        <v>159</v>
      </c>
      <c r="B185" s="426"/>
      <c r="C185" s="427"/>
      <c r="D185" s="427"/>
      <c r="E185" s="427"/>
      <c r="F185" s="427"/>
      <c r="G185" s="427"/>
      <c r="H185" s="427"/>
      <c r="I185" s="427"/>
      <c r="J185" s="428"/>
    </row>
    <row r="186" spans="1:10" ht="15" customHeight="1" x14ac:dyDescent="0.25">
      <c r="A186" s="94" t="s">
        <v>160</v>
      </c>
      <c r="B186" s="429" t="s">
        <v>136</v>
      </c>
      <c r="C186" s="430"/>
      <c r="D186" s="430"/>
      <c r="E186" s="430"/>
      <c r="F186" s="430"/>
      <c r="G186" s="430"/>
      <c r="H186" s="430"/>
      <c r="I186" s="430"/>
      <c r="J186" s="431"/>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00" priority="1">
      <formula>AND($H$11="no",$H$13="no")</formula>
    </cfRule>
  </conditionalFormatting>
  <conditionalFormatting sqref="F26:G33 F35:G42 F44:G51 F53:G60 G61:G64 A73:J130">
    <cfRule type="expression" dxfId="199" priority="36">
      <formula>$H$11="no"</formula>
    </cfRule>
  </conditionalFormatting>
  <conditionalFormatting sqref="H26:I33 H35:I42 H44:I51 H53:I60 I61:I64 A133:J187">
    <cfRule type="expression" dxfId="198" priority="40">
      <formula>$H$13="no"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J228"/>
  <sheetViews>
    <sheetView showGridLines="0" zoomScaleNormal="100" workbookViewId="0"/>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525</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Anthem</v>
      </c>
      <c r="D5" s="51"/>
      <c r="E5" s="125"/>
      <c r="F5" s="124"/>
      <c r="G5" s="51"/>
    </row>
    <row r="6" spans="1:9" x14ac:dyDescent="0.25">
      <c r="A6" s="50" t="s">
        <v>473</v>
      </c>
      <c r="C6" s="51" t="str">
        <f>'Cover and Instructions'!D5</f>
        <v>Anthem Statewide HMO</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59" t="s">
        <v>465</v>
      </c>
      <c r="C17" s="459"/>
      <c r="D17" s="459"/>
      <c r="E17" s="459"/>
      <c r="F17" s="129" t="s">
        <v>354</v>
      </c>
      <c r="G17" s="65" t="str">
        <f>IF(F17="yes"," Report each income level in separate tiers in Section 1 and Section 2","")</f>
        <v/>
      </c>
      <c r="H17" s="130"/>
    </row>
    <row r="18" spans="1:10" x14ac:dyDescent="0.25">
      <c r="A18" s="62"/>
      <c r="B18" s="459"/>
      <c r="C18" s="459"/>
      <c r="D18" s="459"/>
      <c r="E18" s="459"/>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2" t="s">
        <v>634</v>
      </c>
      <c r="C24" s="462"/>
      <c r="D24" s="462"/>
      <c r="E24" s="462"/>
      <c r="F24" s="462"/>
      <c r="G24" s="462"/>
      <c r="H24" s="130"/>
      <c r="J24" s="132"/>
    </row>
    <row r="25" spans="1:10" x14ac:dyDescent="0.25">
      <c r="A25" s="62"/>
      <c r="B25" s="463"/>
      <c r="C25" s="463"/>
      <c r="D25" s="463"/>
      <c r="E25" s="463"/>
      <c r="F25" s="463"/>
      <c r="G25" s="46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2" t="s">
        <v>366</v>
      </c>
      <c r="B28" s="433"/>
      <c r="C28" s="433"/>
      <c r="D28" s="433"/>
      <c r="E28" s="433"/>
      <c r="F28" s="433"/>
      <c r="G28" s="433"/>
      <c r="H28" s="434"/>
    </row>
    <row r="29" spans="1:10" x14ac:dyDescent="0.25">
      <c r="A29" s="74" t="s">
        <v>112</v>
      </c>
      <c r="B29" s="449" t="s">
        <v>350</v>
      </c>
      <c r="C29" s="449"/>
      <c r="D29" s="449"/>
      <c r="E29" s="449"/>
      <c r="F29" s="449"/>
      <c r="G29" s="449"/>
      <c r="H29" s="450"/>
    </row>
    <row r="30" spans="1:10" x14ac:dyDescent="0.25">
      <c r="A30" s="74"/>
      <c r="B30" s="444"/>
      <c r="C30" s="444"/>
      <c r="D30" s="444"/>
      <c r="E30" s="444"/>
      <c r="F30" s="444"/>
      <c r="G30" s="444"/>
      <c r="H30" s="445"/>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64" t="s">
        <v>656</v>
      </c>
      <c r="E33" s="464"/>
      <c r="F33" s="464"/>
      <c r="G33" s="464"/>
      <c r="H33" s="465"/>
    </row>
    <row r="34" spans="1:10" ht="15" customHeight="1" x14ac:dyDescent="0.25">
      <c r="A34" s="74"/>
      <c r="B34" s="50"/>
      <c r="D34" s="464"/>
      <c r="E34" s="464"/>
      <c r="F34" s="464"/>
      <c r="G34" s="464"/>
      <c r="H34" s="465"/>
    </row>
    <row r="35" spans="1:10" x14ac:dyDescent="0.25">
      <c r="A35" s="74"/>
      <c r="B35" s="50"/>
      <c r="D35" s="464"/>
      <c r="E35" s="464"/>
      <c r="F35" s="464"/>
      <c r="G35" s="464"/>
      <c r="H35" s="465"/>
    </row>
    <row r="36" spans="1:10" x14ac:dyDescent="0.25">
      <c r="A36" s="74"/>
      <c r="C36" s="78"/>
      <c r="D36" s="78"/>
      <c r="E36" s="78"/>
      <c r="F36" s="78"/>
      <c r="G36" s="78"/>
      <c r="H36" s="79"/>
    </row>
    <row r="37" spans="1:10" ht="15" customHeight="1" x14ac:dyDescent="0.25">
      <c r="A37" s="106"/>
      <c r="B37" s="78"/>
      <c r="C37" s="78"/>
      <c r="D37" s="78"/>
      <c r="E37" s="451" t="s">
        <v>272</v>
      </c>
      <c r="F37" s="451"/>
      <c r="G37" s="451"/>
      <c r="H37" s="452"/>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20" t="s">
        <v>657</v>
      </c>
      <c r="C43" s="420"/>
      <c r="D43" s="262">
        <v>385448356.69756591</v>
      </c>
      <c r="E43" s="263">
        <v>385448356.69756591</v>
      </c>
      <c r="F43" s="263">
        <v>385448356.69756591</v>
      </c>
      <c r="G43" s="264"/>
      <c r="H43" s="265">
        <v>385448356.69756591</v>
      </c>
      <c r="J43" s="139"/>
    </row>
    <row r="44" spans="1:10" ht="15" customHeight="1" x14ac:dyDescent="0.25">
      <c r="A44" s="106"/>
      <c r="B44" s="460" t="s">
        <v>658</v>
      </c>
      <c r="C44" s="461"/>
      <c r="D44" s="262">
        <v>29813.202892382262</v>
      </c>
      <c r="E44" s="263">
        <v>0</v>
      </c>
      <c r="F44" s="263">
        <v>0</v>
      </c>
      <c r="G44" s="264"/>
      <c r="H44" s="265">
        <v>29813.202892382262</v>
      </c>
      <c r="J44" s="139"/>
    </row>
    <row r="45" spans="1:10" ht="15" customHeight="1" x14ac:dyDescent="0.25">
      <c r="A45" s="106"/>
      <c r="B45" s="460" t="s">
        <v>659</v>
      </c>
      <c r="C45" s="461"/>
      <c r="D45" s="262">
        <v>17596674.686516613</v>
      </c>
      <c r="E45" s="263">
        <v>17596674.686516613</v>
      </c>
      <c r="F45" s="263">
        <v>0</v>
      </c>
      <c r="G45" s="264"/>
      <c r="H45" s="265">
        <v>17596674.686516613</v>
      </c>
      <c r="J45" s="139"/>
    </row>
    <row r="46" spans="1:10" ht="15" customHeight="1" x14ac:dyDescent="0.25">
      <c r="A46" s="106"/>
      <c r="B46" s="460"/>
      <c r="C46" s="461"/>
      <c r="D46" s="262"/>
      <c r="E46" s="263"/>
      <c r="F46" s="263"/>
      <c r="G46" s="264"/>
      <c r="H46" s="265"/>
      <c r="J46" s="139"/>
    </row>
    <row r="47" spans="1:10" ht="15" customHeight="1" x14ac:dyDescent="0.25">
      <c r="A47" s="106"/>
      <c r="B47" s="460"/>
      <c r="C47" s="461"/>
      <c r="D47" s="262"/>
      <c r="E47" s="263"/>
      <c r="F47" s="263"/>
      <c r="G47" s="264"/>
      <c r="H47" s="265"/>
      <c r="J47" s="139"/>
    </row>
    <row r="48" spans="1:10" ht="15" customHeight="1" x14ac:dyDescent="0.25">
      <c r="A48" s="106"/>
      <c r="B48" s="421" t="s">
        <v>135</v>
      </c>
      <c r="C48" s="423"/>
      <c r="D48" s="262"/>
      <c r="E48" s="263"/>
      <c r="F48" s="263"/>
      <c r="G48" s="264"/>
      <c r="H48" s="265"/>
      <c r="J48" s="139"/>
    </row>
    <row r="49" spans="1:8" x14ac:dyDescent="0.25">
      <c r="A49" s="106"/>
      <c r="B49" s="420"/>
      <c r="C49" s="420"/>
      <c r="D49" s="263"/>
      <c r="E49" s="263"/>
      <c r="F49" s="263"/>
      <c r="G49" s="266"/>
      <c r="H49" s="267"/>
    </row>
    <row r="50" spans="1:8" x14ac:dyDescent="0.25">
      <c r="A50" s="106"/>
      <c r="B50" s="88" t="s">
        <v>270</v>
      </c>
      <c r="C50" s="113"/>
      <c r="D50" s="140"/>
      <c r="E50" s="140"/>
      <c r="F50" s="140"/>
      <c r="G50" s="141"/>
      <c r="H50" s="142"/>
    </row>
    <row r="51" spans="1:8" x14ac:dyDescent="0.25">
      <c r="A51" s="106"/>
      <c r="B51" s="420" t="s">
        <v>634</v>
      </c>
      <c r="C51" s="420"/>
      <c r="D51" s="263"/>
      <c r="E51" s="263"/>
      <c r="F51" s="263"/>
      <c r="G51" s="266"/>
      <c r="H51" s="267"/>
    </row>
    <row r="52" spans="1:8" x14ac:dyDescent="0.25">
      <c r="A52" s="106"/>
      <c r="B52" s="460"/>
      <c r="C52" s="461"/>
      <c r="D52" s="263"/>
      <c r="E52" s="263"/>
      <c r="F52" s="263"/>
      <c r="G52" s="266"/>
      <c r="H52" s="267"/>
    </row>
    <row r="53" spans="1:8" x14ac:dyDescent="0.25">
      <c r="A53" s="106"/>
      <c r="B53" s="460"/>
      <c r="C53" s="461"/>
      <c r="D53" s="263"/>
      <c r="E53" s="263"/>
      <c r="F53" s="263"/>
      <c r="G53" s="266"/>
      <c r="H53" s="267"/>
    </row>
    <row r="54" spans="1:8" x14ac:dyDescent="0.25">
      <c r="A54" s="106"/>
      <c r="B54" s="460"/>
      <c r="C54" s="461"/>
      <c r="D54" s="263"/>
      <c r="E54" s="263"/>
      <c r="F54" s="263"/>
      <c r="G54" s="266"/>
      <c r="H54" s="267"/>
    </row>
    <row r="55" spans="1:8" x14ac:dyDescent="0.25">
      <c r="A55" s="106"/>
      <c r="B55" s="460"/>
      <c r="C55" s="461"/>
      <c r="D55" s="263"/>
      <c r="E55" s="263"/>
      <c r="F55" s="263"/>
      <c r="G55" s="266"/>
      <c r="H55" s="267"/>
    </row>
    <row r="56" spans="1:8" x14ac:dyDescent="0.25">
      <c r="A56" s="106"/>
      <c r="B56" s="421" t="s">
        <v>135</v>
      </c>
      <c r="C56" s="423"/>
      <c r="D56" s="263"/>
      <c r="E56" s="263"/>
      <c r="F56" s="263"/>
      <c r="G56" s="266"/>
      <c r="H56" s="267"/>
    </row>
    <row r="57" spans="1:8" x14ac:dyDescent="0.25">
      <c r="A57" s="106"/>
      <c r="B57" s="420"/>
      <c r="C57" s="420"/>
      <c r="D57" s="263"/>
      <c r="E57" s="263"/>
      <c r="F57" s="263"/>
      <c r="G57" s="266"/>
      <c r="H57" s="267"/>
    </row>
    <row r="58" spans="1:8" x14ac:dyDescent="0.25">
      <c r="A58" s="106"/>
      <c r="B58" s="143"/>
      <c r="C58" s="120"/>
      <c r="D58" s="144">
        <f>SUM(D43:D57)</f>
        <v>403074844.58697486</v>
      </c>
      <c r="E58" s="145">
        <f>SUM(E43:E57)</f>
        <v>403045031.38408256</v>
      </c>
      <c r="F58" s="145">
        <f>SUM(F43:F57)</f>
        <v>385448356.69756591</v>
      </c>
      <c r="G58" s="144">
        <f>SUM(G43:G57)</f>
        <v>0</v>
      </c>
      <c r="H58" s="146">
        <f>SUM(H43:H57)</f>
        <v>403074844.58697486</v>
      </c>
    </row>
    <row r="59" spans="1:8" x14ac:dyDescent="0.25">
      <c r="A59" s="74" t="s">
        <v>113</v>
      </c>
      <c r="B59" s="50" t="s">
        <v>279</v>
      </c>
      <c r="C59" s="120"/>
      <c r="D59" s="147"/>
      <c r="E59" s="147"/>
      <c r="F59" s="147"/>
      <c r="G59" s="148"/>
      <c r="H59" s="149"/>
    </row>
    <row r="60" spans="1:8" x14ac:dyDescent="0.25">
      <c r="A60" s="106"/>
      <c r="C60" s="44" t="s">
        <v>265</v>
      </c>
      <c r="D60" s="144">
        <f>D58</f>
        <v>403074844.58697486</v>
      </c>
      <c r="E60" s="145">
        <f t="shared" ref="E60:H60" si="0">E58</f>
        <v>403045031.38408256</v>
      </c>
      <c r="F60" s="145">
        <f t="shared" si="0"/>
        <v>385448356.69756591</v>
      </c>
      <c r="G60" s="144">
        <f t="shared" si="0"/>
        <v>0</v>
      </c>
      <c r="H60" s="150">
        <f t="shared" si="0"/>
        <v>403074844.58697486</v>
      </c>
    </row>
    <row r="61" spans="1:8" x14ac:dyDescent="0.25">
      <c r="A61" s="106"/>
      <c r="C61" s="44" t="s">
        <v>266</v>
      </c>
      <c r="E61" s="296">
        <f>E60/D60</f>
        <v>0.99992603556562099</v>
      </c>
      <c r="F61" s="296">
        <f>F60/D60</f>
        <v>0.9562699381365003</v>
      </c>
      <c r="G61" s="296">
        <f>G60/D60</f>
        <v>0</v>
      </c>
      <c r="H61" s="297">
        <f>H60/D60</f>
        <v>1</v>
      </c>
    </row>
    <row r="62" spans="1:8" x14ac:dyDescent="0.25">
      <c r="A62" s="106"/>
      <c r="C62" s="44" t="s">
        <v>280</v>
      </c>
      <c r="E62" s="92" t="str">
        <f>IF(E61&gt;=(2/3),"Yes","No")</f>
        <v>Yes</v>
      </c>
      <c r="F62" s="92" t="str">
        <f>IF(F61&gt;=(2/3),"Yes","No")</f>
        <v>Yes</v>
      </c>
      <c r="G62" s="92" t="str">
        <f>IF(G61&gt;=(2/3),"Yes","No")</f>
        <v>No</v>
      </c>
      <c r="H62" s="151" t="str">
        <f>IF(H61&gt;=(2/3),"Yes","No")</f>
        <v>Yes</v>
      </c>
    </row>
    <row r="63" spans="1:8" x14ac:dyDescent="0.25">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20"/>
      <c r="C66" s="420"/>
      <c r="D66" s="262"/>
      <c r="E66" s="263"/>
      <c r="F66" s="263"/>
      <c r="G66" s="264"/>
      <c r="H66" s="265"/>
      <c r="J66" s="139"/>
    </row>
    <row r="67" spans="1:10" x14ac:dyDescent="0.25">
      <c r="A67" s="106"/>
      <c r="B67" s="442"/>
      <c r="C67" s="443"/>
      <c r="D67" s="262"/>
      <c r="E67" s="263"/>
      <c r="F67" s="263"/>
      <c r="G67" s="264"/>
      <c r="H67" s="265"/>
      <c r="J67" s="139"/>
    </row>
    <row r="68" spans="1:10" x14ac:dyDescent="0.25">
      <c r="A68" s="106"/>
      <c r="B68" s="442"/>
      <c r="C68" s="443"/>
      <c r="D68" s="262"/>
      <c r="E68" s="263"/>
      <c r="F68" s="263"/>
      <c r="G68" s="264"/>
      <c r="H68" s="265"/>
      <c r="J68" s="139"/>
    </row>
    <row r="69" spans="1:10" x14ac:dyDescent="0.25">
      <c r="A69" s="106"/>
      <c r="B69" s="442"/>
      <c r="C69" s="443"/>
      <c r="D69" s="262"/>
      <c r="E69" s="263"/>
      <c r="F69" s="263"/>
      <c r="G69" s="264"/>
      <c r="H69" s="265"/>
      <c r="J69" s="139"/>
    </row>
    <row r="70" spans="1:10" x14ac:dyDescent="0.25">
      <c r="A70" s="106"/>
      <c r="B70" s="421" t="s">
        <v>135</v>
      </c>
      <c r="C70" s="423"/>
      <c r="D70" s="262"/>
      <c r="E70" s="263"/>
      <c r="F70" s="263"/>
      <c r="G70" s="264"/>
      <c r="H70" s="265"/>
      <c r="J70" s="139"/>
    </row>
    <row r="71" spans="1:10" x14ac:dyDescent="0.25">
      <c r="A71" s="106"/>
      <c r="B71" s="420"/>
      <c r="C71" s="420"/>
      <c r="D71" s="263"/>
      <c r="E71" s="263"/>
      <c r="F71" s="263"/>
      <c r="G71" s="266"/>
      <c r="H71" s="267"/>
    </row>
    <row r="72" spans="1:10" x14ac:dyDescent="0.25">
      <c r="A72" s="106"/>
      <c r="B72" s="88" t="s">
        <v>270</v>
      </c>
      <c r="C72" s="113"/>
      <c r="D72" s="140"/>
      <c r="E72" s="140"/>
      <c r="F72" s="140"/>
      <c r="G72" s="141"/>
      <c r="H72" s="142"/>
    </row>
    <row r="73" spans="1:10" x14ac:dyDescent="0.25">
      <c r="A73" s="106"/>
      <c r="B73" s="420"/>
      <c r="C73" s="420"/>
      <c r="D73" s="263"/>
      <c r="E73" s="263"/>
      <c r="F73" s="263"/>
      <c r="G73" s="266"/>
      <c r="H73" s="267"/>
    </row>
    <row r="74" spans="1:10" x14ac:dyDescent="0.25">
      <c r="A74" s="106"/>
      <c r="B74" s="442"/>
      <c r="C74" s="443"/>
      <c r="D74" s="263"/>
      <c r="E74" s="263"/>
      <c r="F74" s="263"/>
      <c r="G74" s="266"/>
      <c r="H74" s="267"/>
    </row>
    <row r="75" spans="1:10" x14ac:dyDescent="0.25">
      <c r="A75" s="106"/>
      <c r="B75" s="442"/>
      <c r="C75" s="443"/>
      <c r="D75" s="263"/>
      <c r="E75" s="263"/>
      <c r="F75" s="263"/>
      <c r="G75" s="266"/>
      <c r="H75" s="267"/>
    </row>
    <row r="76" spans="1:10" x14ac:dyDescent="0.25">
      <c r="A76" s="106"/>
      <c r="B76" s="442"/>
      <c r="C76" s="443"/>
      <c r="D76" s="263"/>
      <c r="E76" s="263"/>
      <c r="F76" s="263"/>
      <c r="G76" s="266"/>
      <c r="H76" s="267"/>
    </row>
    <row r="77" spans="1:10" x14ac:dyDescent="0.25">
      <c r="A77" s="106"/>
      <c r="B77" s="421" t="s">
        <v>135</v>
      </c>
      <c r="C77" s="423"/>
      <c r="D77" s="263"/>
      <c r="E77" s="263"/>
      <c r="F77" s="263"/>
      <c r="G77" s="266"/>
      <c r="H77" s="267"/>
    </row>
    <row r="78" spans="1:10" x14ac:dyDescent="0.25">
      <c r="A78" s="106"/>
      <c r="B78" s="420"/>
      <c r="C78" s="420"/>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296" t="e">
        <f>E81/D81</f>
        <v>#DIV/0!</v>
      </c>
      <c r="F82" s="296" t="e">
        <f>F81/D81</f>
        <v>#DIV/0!</v>
      </c>
      <c r="G82" s="296" t="e">
        <f>G81/D81</f>
        <v>#DIV/0!</v>
      </c>
      <c r="H82" s="297"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20"/>
      <c r="C87" s="420"/>
      <c r="D87" s="262"/>
      <c r="E87" s="263"/>
      <c r="F87" s="263"/>
      <c r="G87" s="264"/>
      <c r="H87" s="265"/>
      <c r="J87" s="139"/>
    </row>
    <row r="88" spans="1:10" x14ac:dyDescent="0.25">
      <c r="A88" s="106"/>
      <c r="B88" s="442"/>
      <c r="C88" s="443"/>
      <c r="D88" s="262"/>
      <c r="E88" s="263"/>
      <c r="F88" s="263"/>
      <c r="G88" s="264"/>
      <c r="H88" s="265"/>
      <c r="J88" s="139"/>
    </row>
    <row r="89" spans="1:10" x14ac:dyDescent="0.25">
      <c r="A89" s="106"/>
      <c r="B89" s="442"/>
      <c r="C89" s="443"/>
      <c r="D89" s="262"/>
      <c r="E89" s="263"/>
      <c r="F89" s="263"/>
      <c r="G89" s="264"/>
      <c r="H89" s="265"/>
      <c r="J89" s="139"/>
    </row>
    <row r="90" spans="1:10" x14ac:dyDescent="0.25">
      <c r="A90" s="106"/>
      <c r="B90" s="442"/>
      <c r="C90" s="443"/>
      <c r="D90" s="262"/>
      <c r="E90" s="263"/>
      <c r="F90" s="263"/>
      <c r="G90" s="264"/>
      <c r="H90" s="265"/>
      <c r="J90" s="139"/>
    </row>
    <row r="91" spans="1:10" x14ac:dyDescent="0.25">
      <c r="A91" s="106"/>
      <c r="B91" s="421" t="s">
        <v>135</v>
      </c>
      <c r="C91" s="423"/>
      <c r="D91" s="262"/>
      <c r="E91" s="263"/>
      <c r="F91" s="263"/>
      <c r="G91" s="264"/>
      <c r="H91" s="265"/>
      <c r="J91" s="139"/>
    </row>
    <row r="92" spans="1:10" x14ac:dyDescent="0.25">
      <c r="A92" s="106"/>
      <c r="B92" s="420"/>
      <c r="C92" s="420"/>
      <c r="D92" s="263"/>
      <c r="E92" s="263"/>
      <c r="F92" s="263"/>
      <c r="G92" s="266"/>
      <c r="H92" s="267"/>
    </row>
    <row r="93" spans="1:10" x14ac:dyDescent="0.25">
      <c r="A93" s="106"/>
      <c r="B93" s="88" t="s">
        <v>270</v>
      </c>
      <c r="C93" s="113"/>
      <c r="D93" s="140"/>
      <c r="E93" s="140"/>
      <c r="F93" s="140"/>
      <c r="G93" s="141"/>
      <c r="H93" s="142"/>
    </row>
    <row r="94" spans="1:10" x14ac:dyDescent="0.25">
      <c r="A94" s="106"/>
      <c r="B94" s="420"/>
      <c r="C94" s="420"/>
      <c r="D94" s="263"/>
      <c r="E94" s="263"/>
      <c r="F94" s="263"/>
      <c r="G94" s="266"/>
      <c r="H94" s="267"/>
    </row>
    <row r="95" spans="1:10" x14ac:dyDescent="0.25">
      <c r="A95" s="106"/>
      <c r="B95" s="442"/>
      <c r="C95" s="443"/>
      <c r="D95" s="263"/>
      <c r="E95" s="263"/>
      <c r="F95" s="263"/>
      <c r="G95" s="266"/>
      <c r="H95" s="267"/>
    </row>
    <row r="96" spans="1:10" x14ac:dyDescent="0.25">
      <c r="A96" s="106"/>
      <c r="B96" s="442"/>
      <c r="C96" s="443"/>
      <c r="D96" s="263"/>
      <c r="E96" s="263"/>
      <c r="F96" s="263"/>
      <c r="G96" s="266"/>
      <c r="H96" s="267"/>
    </row>
    <row r="97" spans="1:10" x14ac:dyDescent="0.25">
      <c r="A97" s="106"/>
      <c r="B97" s="442"/>
      <c r="C97" s="443"/>
      <c r="D97" s="263"/>
      <c r="E97" s="263"/>
      <c r="F97" s="263"/>
      <c r="G97" s="266"/>
      <c r="H97" s="267"/>
    </row>
    <row r="98" spans="1:10" x14ac:dyDescent="0.25">
      <c r="A98" s="106"/>
      <c r="B98" s="421" t="s">
        <v>135</v>
      </c>
      <c r="C98" s="423"/>
      <c r="D98" s="263"/>
      <c r="E98" s="263"/>
      <c r="F98" s="263"/>
      <c r="G98" s="266"/>
      <c r="H98" s="267"/>
    </row>
    <row r="99" spans="1:10" x14ac:dyDescent="0.25">
      <c r="A99" s="106"/>
      <c r="B99" s="420"/>
      <c r="C99" s="420"/>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296" t="e">
        <f>E102/D102</f>
        <v>#DIV/0!</v>
      </c>
      <c r="F103" s="296" t="e">
        <f>F102/D102</f>
        <v>#DIV/0!</v>
      </c>
      <c r="G103" s="296" t="e">
        <f>G102/D102</f>
        <v>#DIV/0!</v>
      </c>
      <c r="H103" s="297"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20"/>
      <c r="C108" s="420"/>
      <c r="D108" s="262"/>
      <c r="E108" s="263"/>
      <c r="F108" s="263"/>
      <c r="G108" s="264"/>
      <c r="H108" s="265"/>
      <c r="J108" s="139"/>
    </row>
    <row r="109" spans="1:10" x14ac:dyDescent="0.25">
      <c r="A109" s="106"/>
      <c r="B109" s="442"/>
      <c r="C109" s="443"/>
      <c r="D109" s="262"/>
      <c r="E109" s="263"/>
      <c r="F109" s="263"/>
      <c r="G109" s="264"/>
      <c r="H109" s="265"/>
      <c r="J109" s="139"/>
    </row>
    <row r="110" spans="1:10" x14ac:dyDescent="0.25">
      <c r="A110" s="106"/>
      <c r="B110" s="442"/>
      <c r="C110" s="443"/>
      <c r="D110" s="262"/>
      <c r="E110" s="263"/>
      <c r="F110" s="263"/>
      <c r="G110" s="264"/>
      <c r="H110" s="265"/>
      <c r="J110" s="139"/>
    </row>
    <row r="111" spans="1:10" x14ac:dyDescent="0.25">
      <c r="A111" s="106"/>
      <c r="B111" s="442"/>
      <c r="C111" s="443"/>
      <c r="D111" s="262"/>
      <c r="E111" s="263"/>
      <c r="F111" s="263"/>
      <c r="G111" s="264"/>
      <c r="H111" s="265"/>
      <c r="J111" s="139"/>
    </row>
    <row r="112" spans="1:10" x14ac:dyDescent="0.25">
      <c r="A112" s="106"/>
      <c r="B112" s="421" t="s">
        <v>135</v>
      </c>
      <c r="C112" s="423"/>
      <c r="D112" s="262"/>
      <c r="E112" s="263"/>
      <c r="F112" s="263"/>
      <c r="G112" s="264"/>
      <c r="H112" s="265"/>
      <c r="J112" s="139"/>
    </row>
    <row r="113" spans="1:8" x14ac:dyDescent="0.25">
      <c r="A113" s="106"/>
      <c r="B113" s="420"/>
      <c r="C113" s="420"/>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20"/>
      <c r="C115" s="420"/>
      <c r="D115" s="263"/>
      <c r="E115" s="263"/>
      <c r="F115" s="263"/>
      <c r="G115" s="266"/>
      <c r="H115" s="267"/>
    </row>
    <row r="116" spans="1:8" x14ac:dyDescent="0.25">
      <c r="A116" s="106"/>
      <c r="B116" s="442"/>
      <c r="C116" s="443"/>
      <c r="D116" s="263"/>
      <c r="E116" s="263"/>
      <c r="F116" s="263"/>
      <c r="G116" s="266"/>
      <c r="H116" s="267"/>
    </row>
    <row r="117" spans="1:8" x14ac:dyDescent="0.25">
      <c r="A117" s="106"/>
      <c r="B117" s="442"/>
      <c r="C117" s="443"/>
      <c r="D117" s="263"/>
      <c r="E117" s="263"/>
      <c r="F117" s="263"/>
      <c r="G117" s="266"/>
      <c r="H117" s="267"/>
    </row>
    <row r="118" spans="1:8" x14ac:dyDescent="0.25">
      <c r="A118" s="106"/>
      <c r="B118" s="442"/>
      <c r="C118" s="443"/>
      <c r="D118" s="263"/>
      <c r="E118" s="263"/>
      <c r="F118" s="263"/>
      <c r="G118" s="266"/>
      <c r="H118" s="267"/>
    </row>
    <row r="119" spans="1:8" x14ac:dyDescent="0.25">
      <c r="A119" s="106"/>
      <c r="B119" s="421" t="s">
        <v>135</v>
      </c>
      <c r="C119" s="423"/>
      <c r="D119" s="263"/>
      <c r="E119" s="263"/>
      <c r="F119" s="263"/>
      <c r="G119" s="266"/>
      <c r="H119" s="267"/>
    </row>
    <row r="120" spans="1:8" x14ac:dyDescent="0.25">
      <c r="A120" s="106"/>
      <c r="B120" s="420"/>
      <c r="C120" s="420"/>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296" t="e">
        <f>E123/D123</f>
        <v>#DIV/0!</v>
      </c>
      <c r="F124" s="296" t="e">
        <f>F123/D123</f>
        <v>#DIV/0!</v>
      </c>
      <c r="G124" s="296" t="e">
        <f>G123/D123</f>
        <v>#DIV/0!</v>
      </c>
      <c r="H124" s="297"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55" t="s">
        <v>333</v>
      </c>
      <c r="D129" s="455"/>
      <c r="E129" s="455"/>
      <c r="F129" s="455"/>
      <c r="G129" s="455"/>
      <c r="H129" s="456"/>
    </row>
    <row r="130" spans="1:8" x14ac:dyDescent="0.25">
      <c r="A130" s="106"/>
      <c r="B130" s="157"/>
      <c r="C130" s="455"/>
      <c r="D130" s="455"/>
      <c r="E130" s="455"/>
      <c r="F130" s="455"/>
      <c r="G130" s="455"/>
      <c r="H130" s="456"/>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44" t="s">
        <v>283</v>
      </c>
      <c r="C133" s="444"/>
      <c r="D133" s="444"/>
      <c r="E133" s="444"/>
      <c r="F133" s="444"/>
      <c r="G133" s="444"/>
      <c r="H133" s="445"/>
    </row>
    <row r="134" spans="1:8" x14ac:dyDescent="0.25">
      <c r="A134" s="74"/>
      <c r="B134" s="444"/>
      <c r="C134" s="444"/>
      <c r="D134" s="444"/>
      <c r="E134" s="444"/>
      <c r="F134" s="444"/>
      <c r="G134" s="444"/>
      <c r="H134" s="445"/>
    </row>
    <row r="135" spans="1:8" x14ac:dyDescent="0.25">
      <c r="A135" s="74"/>
      <c r="B135" s="444"/>
      <c r="C135" s="444"/>
      <c r="D135" s="444"/>
      <c r="E135" s="444"/>
      <c r="F135" s="444"/>
      <c r="G135" s="444"/>
      <c r="H135" s="445"/>
    </row>
    <row r="136" spans="1:8" x14ac:dyDescent="0.25">
      <c r="A136" s="74"/>
      <c r="E136" s="92"/>
      <c r="F136" s="92"/>
      <c r="G136" s="92"/>
      <c r="H136" s="151"/>
    </row>
    <row r="137" spans="1:8" x14ac:dyDescent="0.25">
      <c r="A137" s="74"/>
      <c r="B137" s="444" t="s">
        <v>316</v>
      </c>
      <c r="C137" s="444"/>
      <c r="D137" s="444"/>
      <c r="E137" s="444"/>
      <c r="F137" s="444"/>
      <c r="G137" s="444"/>
      <c r="H137" s="445"/>
    </row>
    <row r="138" spans="1:8" x14ac:dyDescent="0.25">
      <c r="A138" s="74"/>
      <c r="B138" s="444"/>
      <c r="C138" s="444"/>
      <c r="D138" s="444"/>
      <c r="E138" s="444"/>
      <c r="F138" s="444"/>
      <c r="G138" s="444"/>
      <c r="H138" s="445"/>
    </row>
    <row r="139" spans="1:8" x14ac:dyDescent="0.25">
      <c r="A139" s="74"/>
      <c r="B139" s="444"/>
      <c r="C139" s="444"/>
      <c r="D139" s="444"/>
      <c r="E139" s="444"/>
      <c r="F139" s="444"/>
      <c r="G139" s="444"/>
      <c r="H139" s="445"/>
    </row>
    <row r="140" spans="1:8" x14ac:dyDescent="0.25">
      <c r="A140" s="74"/>
      <c r="B140" s="444"/>
      <c r="C140" s="444"/>
      <c r="D140" s="444"/>
      <c r="E140" s="444"/>
      <c r="F140" s="444"/>
      <c r="G140" s="444"/>
      <c r="H140" s="445"/>
    </row>
    <row r="141" spans="1:8" x14ac:dyDescent="0.25">
      <c r="A141" s="74"/>
      <c r="B141" s="444"/>
      <c r="C141" s="444"/>
      <c r="D141" s="444"/>
      <c r="E141" s="444"/>
      <c r="F141" s="444"/>
      <c r="G141" s="444"/>
      <c r="H141" s="445"/>
    </row>
    <row r="142" spans="1:8" x14ac:dyDescent="0.25">
      <c r="A142" s="74"/>
      <c r="E142" s="92"/>
      <c r="F142" s="92"/>
      <c r="G142" s="92"/>
      <c r="H142" s="151"/>
    </row>
    <row r="143" spans="1:8" x14ac:dyDescent="0.25">
      <c r="A143" s="74"/>
      <c r="B143" s="50" t="s">
        <v>395</v>
      </c>
      <c r="D143" s="446"/>
      <c r="E143" s="446"/>
      <c r="F143" s="446"/>
      <c r="G143" s="446"/>
      <c r="H143" s="447"/>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57" t="s">
        <v>286</v>
      </c>
      <c r="H146" s="458"/>
    </row>
    <row r="147" spans="1:8" x14ac:dyDescent="0.25">
      <c r="A147" s="74"/>
      <c r="B147" s="44" t="s">
        <v>461</v>
      </c>
      <c r="C147" s="44" t="s">
        <v>332</v>
      </c>
      <c r="E147" s="92"/>
      <c r="G147" s="92"/>
      <c r="H147" s="151"/>
    </row>
    <row r="148" spans="1:8" x14ac:dyDescent="0.25">
      <c r="A148" s="74"/>
      <c r="C148" s="163" t="str">
        <f>IF(E62="Yes", "Complete Analysis", "N/A - Do Not Complete")</f>
        <v>Complete Analysis</v>
      </c>
      <c r="D148" s="284">
        <v>1300</v>
      </c>
      <c r="E148" s="263">
        <v>403045031.38408256</v>
      </c>
      <c r="F148" s="91">
        <f>E148/E154</f>
        <v>1</v>
      </c>
      <c r="G148" s="440">
        <v>1300</v>
      </c>
      <c r="H148" s="441"/>
    </row>
    <row r="149" spans="1:8" x14ac:dyDescent="0.25">
      <c r="A149" s="74"/>
      <c r="D149" s="284"/>
      <c r="E149" s="263"/>
      <c r="F149" s="91">
        <f>E149/E154</f>
        <v>0</v>
      </c>
      <c r="G149" s="440"/>
      <c r="H149" s="441"/>
    </row>
    <row r="150" spans="1:8" x14ac:dyDescent="0.25">
      <c r="A150" s="74"/>
      <c r="D150" s="284"/>
      <c r="E150" s="263"/>
      <c r="F150" s="91">
        <f>E150/E154</f>
        <v>0</v>
      </c>
      <c r="G150" s="440"/>
      <c r="H150" s="441"/>
    </row>
    <row r="151" spans="1:8" x14ac:dyDescent="0.25">
      <c r="A151" s="74"/>
      <c r="D151" s="284"/>
      <c r="E151" s="263"/>
      <c r="F151" s="91">
        <f>E151/E154</f>
        <v>0</v>
      </c>
      <c r="G151" s="440"/>
      <c r="H151" s="441"/>
    </row>
    <row r="152" spans="1:8" x14ac:dyDescent="0.25">
      <c r="A152" s="74"/>
      <c r="D152" s="284"/>
      <c r="E152" s="263"/>
      <c r="F152" s="91">
        <f>E152/E154</f>
        <v>0</v>
      </c>
      <c r="G152" s="440"/>
      <c r="H152" s="441"/>
    </row>
    <row r="153" spans="1:8" x14ac:dyDescent="0.25">
      <c r="A153" s="74"/>
      <c r="D153" s="285"/>
      <c r="E153" s="269"/>
      <c r="F153" s="91">
        <f>E153/E154</f>
        <v>0</v>
      </c>
      <c r="G153" s="438"/>
      <c r="H153" s="439"/>
    </row>
    <row r="154" spans="1:8" x14ac:dyDescent="0.25">
      <c r="A154" s="74"/>
      <c r="C154" s="164"/>
      <c r="D154" s="164" t="s">
        <v>334</v>
      </c>
      <c r="E154" s="165">
        <f>SUM(E148:E153)</f>
        <v>403045031.38408256</v>
      </c>
      <c r="F154" s="92"/>
      <c r="G154" s="166" t="s">
        <v>287</v>
      </c>
      <c r="H154" s="288">
        <v>1300</v>
      </c>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str">
        <f>IF(F62="Yes", "Complete Analysis", "N/A - Do Not Complete")</f>
        <v>Complete Analysis</v>
      </c>
      <c r="D157" s="284">
        <v>20</v>
      </c>
      <c r="E157" s="263">
        <v>385448356.69756591</v>
      </c>
      <c r="F157" s="91">
        <f>E157/E163</f>
        <v>1</v>
      </c>
      <c r="G157" s="440">
        <v>20</v>
      </c>
      <c r="H157" s="441"/>
    </row>
    <row r="158" spans="1:8" x14ac:dyDescent="0.25">
      <c r="A158" s="74"/>
      <c r="D158" s="284"/>
      <c r="E158" s="263"/>
      <c r="F158" s="91">
        <f>E158/E163</f>
        <v>0</v>
      </c>
      <c r="G158" s="440"/>
      <c r="H158" s="441"/>
    </row>
    <row r="159" spans="1:8" x14ac:dyDescent="0.25">
      <c r="A159" s="74"/>
      <c r="D159" s="284"/>
      <c r="E159" s="263"/>
      <c r="F159" s="91">
        <f>E159/E163</f>
        <v>0</v>
      </c>
      <c r="G159" s="440"/>
      <c r="H159" s="441"/>
    </row>
    <row r="160" spans="1:8" x14ac:dyDescent="0.25">
      <c r="A160" s="74"/>
      <c r="D160" s="284"/>
      <c r="E160" s="263"/>
      <c r="F160" s="91">
        <f>E160/E163</f>
        <v>0</v>
      </c>
      <c r="G160" s="440"/>
      <c r="H160" s="441"/>
    </row>
    <row r="161" spans="1:10" x14ac:dyDescent="0.25">
      <c r="A161" s="74"/>
      <c r="D161" s="284"/>
      <c r="E161" s="263"/>
      <c r="F161" s="91">
        <f>E161/E163</f>
        <v>0</v>
      </c>
      <c r="G161" s="440"/>
      <c r="H161" s="441"/>
    </row>
    <row r="162" spans="1:10" x14ac:dyDescent="0.25">
      <c r="A162" s="74"/>
      <c r="D162" s="285"/>
      <c r="E162" s="269"/>
      <c r="F162" s="91">
        <f>E162/E163</f>
        <v>0</v>
      </c>
      <c r="G162" s="438"/>
      <c r="H162" s="439"/>
    </row>
    <row r="163" spans="1:10" x14ac:dyDescent="0.25">
      <c r="A163" s="74"/>
      <c r="D163" s="164" t="s">
        <v>288</v>
      </c>
      <c r="E163" s="165">
        <f>SUM(E157:E162)</f>
        <v>385448356.69756591</v>
      </c>
      <c r="F163" s="92"/>
      <c r="G163" s="166" t="s">
        <v>287</v>
      </c>
      <c r="H163" s="289">
        <v>20</v>
      </c>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str">
        <f>IF(G62="Yes", "Complete Analysis", "N/A - Do Not Complete")</f>
        <v>N/A - Do Not Complete</v>
      </c>
      <c r="D166" s="284"/>
      <c r="E166" s="262"/>
      <c r="F166" s="91" t="e">
        <f>E166/$E$170</f>
        <v>#DIV/0!</v>
      </c>
      <c r="G166" s="440"/>
      <c r="H166" s="441"/>
      <c r="J166" s="139"/>
    </row>
    <row r="167" spans="1:10" x14ac:dyDescent="0.25">
      <c r="A167" s="106"/>
      <c r="D167" s="284"/>
      <c r="E167" s="262"/>
      <c r="F167" s="91" t="e">
        <f>E167/$E$170</f>
        <v>#DIV/0!</v>
      </c>
      <c r="G167" s="440"/>
      <c r="H167" s="441"/>
      <c r="J167" s="139"/>
    </row>
    <row r="168" spans="1:10" x14ac:dyDescent="0.25">
      <c r="A168" s="106"/>
      <c r="D168" s="286"/>
      <c r="E168" s="270"/>
      <c r="F168" s="91" t="e">
        <f>E168/$E$170</f>
        <v>#DIV/0!</v>
      </c>
      <c r="G168" s="440"/>
      <c r="H168" s="441"/>
    </row>
    <row r="169" spans="1:10" x14ac:dyDescent="0.25">
      <c r="A169" s="106"/>
      <c r="D169" s="285"/>
      <c r="E169" s="270"/>
      <c r="F169" s="91" t="e">
        <f>E169/$E$170</f>
        <v>#DIV/0!</v>
      </c>
      <c r="G169" s="438"/>
      <c r="H169" s="439"/>
    </row>
    <row r="170" spans="1:10" x14ac:dyDescent="0.25">
      <c r="A170" s="106"/>
      <c r="D170" s="164" t="s">
        <v>289</v>
      </c>
      <c r="E170" s="168">
        <f>SUM(E166:E169)</f>
        <v>0</v>
      </c>
      <c r="F170" s="92"/>
      <c r="G170" s="166" t="s">
        <v>287</v>
      </c>
      <c r="H170" s="289"/>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4"/>
      <c r="E173" s="262"/>
      <c r="F173" s="91" t="e">
        <f>E173/$E$177</f>
        <v>#DIV/0!</v>
      </c>
      <c r="G173" s="440"/>
      <c r="H173" s="441"/>
      <c r="J173" s="139"/>
    </row>
    <row r="174" spans="1:10" x14ac:dyDescent="0.25">
      <c r="A174" s="106"/>
      <c r="D174" s="284"/>
      <c r="E174" s="262"/>
      <c r="F174" s="91" t="e">
        <f>E174/$E$177</f>
        <v>#DIV/0!</v>
      </c>
      <c r="G174" s="440"/>
      <c r="H174" s="441"/>
      <c r="J174" s="139"/>
    </row>
    <row r="175" spans="1:10" x14ac:dyDescent="0.25">
      <c r="A175" s="106"/>
      <c r="D175" s="286"/>
      <c r="E175" s="270"/>
      <c r="F175" s="91" t="e">
        <f>E175/$E$177</f>
        <v>#DIV/0!</v>
      </c>
      <c r="G175" s="440"/>
      <c r="H175" s="441"/>
      <c r="J175" s="139"/>
    </row>
    <row r="176" spans="1:10" x14ac:dyDescent="0.25">
      <c r="A176" s="106"/>
      <c r="D176" s="285"/>
      <c r="E176" s="270"/>
      <c r="F176" s="91" t="e">
        <f>E176/$E$177</f>
        <v>#DIV/0!</v>
      </c>
      <c r="G176" s="438"/>
      <c r="H176" s="439"/>
      <c r="J176" s="139"/>
    </row>
    <row r="177" spans="1:10" x14ac:dyDescent="0.25">
      <c r="A177" s="106"/>
      <c r="D177" s="164" t="s">
        <v>289</v>
      </c>
      <c r="E177" s="168">
        <f>SUM(E173:E176)</f>
        <v>0</v>
      </c>
      <c r="F177" s="92"/>
      <c r="G177" s="166" t="s">
        <v>287</v>
      </c>
      <c r="H177" s="289"/>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4"/>
      <c r="E180" s="262"/>
      <c r="F180" s="91" t="e">
        <f>E180/$E$184</f>
        <v>#DIV/0!</v>
      </c>
      <c r="G180" s="440"/>
      <c r="H180" s="441"/>
      <c r="J180" s="139"/>
    </row>
    <row r="181" spans="1:10" x14ac:dyDescent="0.25">
      <c r="A181" s="106"/>
      <c r="D181" s="284"/>
      <c r="E181" s="262"/>
      <c r="F181" s="91" t="e">
        <f>E181/$E$184</f>
        <v>#DIV/0!</v>
      </c>
      <c r="G181" s="440"/>
      <c r="H181" s="441"/>
      <c r="J181" s="139"/>
    </row>
    <row r="182" spans="1:10" x14ac:dyDescent="0.25">
      <c r="A182" s="106"/>
      <c r="D182" s="284"/>
      <c r="E182" s="262"/>
      <c r="F182" s="91" t="e">
        <f>E182/$E$184</f>
        <v>#DIV/0!</v>
      </c>
      <c r="G182" s="440"/>
      <c r="H182" s="441"/>
      <c r="J182" s="139"/>
    </row>
    <row r="183" spans="1:10" x14ac:dyDescent="0.25">
      <c r="A183" s="106"/>
      <c r="D183" s="285"/>
      <c r="E183" s="270"/>
      <c r="F183" s="91" t="e">
        <f>E183/$E$184</f>
        <v>#DIV/0!</v>
      </c>
      <c r="G183" s="438"/>
      <c r="H183" s="439"/>
      <c r="J183" s="139"/>
    </row>
    <row r="184" spans="1:10" x14ac:dyDescent="0.25">
      <c r="A184" s="106"/>
      <c r="D184" s="164" t="s">
        <v>289</v>
      </c>
      <c r="E184" s="168">
        <f>SUM(E180:E183)</f>
        <v>0</v>
      </c>
      <c r="F184" s="92"/>
      <c r="G184" s="166" t="s">
        <v>287</v>
      </c>
      <c r="H184" s="289"/>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4"/>
      <c r="E187" s="262"/>
      <c r="F187" s="91" t="e">
        <f>E187/$E$192</f>
        <v>#DIV/0!</v>
      </c>
      <c r="G187" s="440"/>
      <c r="H187" s="441"/>
      <c r="J187" s="139"/>
    </row>
    <row r="188" spans="1:10" x14ac:dyDescent="0.25">
      <c r="A188" s="106"/>
      <c r="D188" s="284"/>
      <c r="E188" s="262"/>
      <c r="F188" s="91" t="e">
        <f>E188/$E$192</f>
        <v>#DIV/0!</v>
      </c>
      <c r="G188" s="440"/>
      <c r="H188" s="441"/>
    </row>
    <row r="189" spans="1:10" x14ac:dyDescent="0.25">
      <c r="A189" s="106"/>
      <c r="D189" s="284"/>
      <c r="E189" s="262"/>
      <c r="F189" s="91" t="e">
        <f>E189/$E$192</f>
        <v>#DIV/0!</v>
      </c>
      <c r="G189" s="440"/>
      <c r="H189" s="441"/>
    </row>
    <row r="190" spans="1:10" x14ac:dyDescent="0.25">
      <c r="A190" s="106"/>
      <c r="D190" s="286"/>
      <c r="E190" s="270"/>
      <c r="F190" s="91" t="e">
        <f>E190/$E$192</f>
        <v>#DIV/0!</v>
      </c>
      <c r="G190" s="440"/>
      <c r="H190" s="441"/>
    </row>
    <row r="191" spans="1:10" x14ac:dyDescent="0.25">
      <c r="A191" s="106"/>
      <c r="D191" s="285"/>
      <c r="E191" s="270"/>
      <c r="F191" s="91" t="e">
        <f>E191/$E$192</f>
        <v>#DIV/0!</v>
      </c>
      <c r="G191" s="438"/>
      <c r="H191" s="439"/>
    </row>
    <row r="192" spans="1:10" x14ac:dyDescent="0.25">
      <c r="A192" s="106"/>
      <c r="D192" s="164" t="s">
        <v>289</v>
      </c>
      <c r="E192" s="168">
        <f>SUM(E187:E191)</f>
        <v>0</v>
      </c>
      <c r="F192" s="92"/>
      <c r="G192" s="166" t="s">
        <v>287</v>
      </c>
      <c r="H192" s="289"/>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str">
        <f>IF(H62="Yes", "Complete Analysis", "N/A - Do Not Complete")</f>
        <v>Complete Analysis</v>
      </c>
      <c r="D195" s="287">
        <v>4000</v>
      </c>
      <c r="E195" s="262">
        <v>403074844.58697486</v>
      </c>
      <c r="F195" s="91">
        <f>E195/E197</f>
        <v>1</v>
      </c>
      <c r="G195" s="440">
        <v>4000</v>
      </c>
      <c r="H195" s="441"/>
    </row>
    <row r="196" spans="1:8" x14ac:dyDescent="0.25">
      <c r="A196" s="106"/>
      <c r="C196" s="163"/>
      <c r="D196" s="285"/>
      <c r="E196" s="270"/>
      <c r="F196" s="91">
        <f>E196/E197</f>
        <v>0</v>
      </c>
      <c r="G196" s="438"/>
      <c r="H196" s="439"/>
    </row>
    <row r="197" spans="1:8" x14ac:dyDescent="0.25">
      <c r="A197" s="106"/>
      <c r="C197" s="163"/>
      <c r="D197" s="164" t="s">
        <v>290</v>
      </c>
      <c r="E197" s="168">
        <f>SUM(E195:E196)</f>
        <v>403074844.58697486</v>
      </c>
      <c r="F197" s="91"/>
      <c r="G197" s="166" t="s">
        <v>287</v>
      </c>
      <c r="H197" s="290">
        <v>4000</v>
      </c>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32" t="s">
        <v>367</v>
      </c>
      <c r="B200" s="433"/>
      <c r="C200" s="433"/>
      <c r="D200" s="433"/>
      <c r="E200" s="433"/>
      <c r="F200" s="433"/>
      <c r="G200" s="433"/>
      <c r="H200" s="434"/>
    </row>
    <row r="201" spans="1:8" x14ac:dyDescent="0.25">
      <c r="A201" s="74" t="s">
        <v>116</v>
      </c>
      <c r="B201" s="449" t="s">
        <v>317</v>
      </c>
      <c r="C201" s="449"/>
      <c r="D201" s="449"/>
      <c r="E201" s="449"/>
      <c r="F201" s="449"/>
      <c r="G201" s="449"/>
      <c r="H201" s="450"/>
    </row>
    <row r="202" spans="1:8" x14ac:dyDescent="0.25">
      <c r="A202" s="74"/>
      <c r="B202" s="444"/>
      <c r="C202" s="444"/>
      <c r="D202" s="444"/>
      <c r="E202" s="444"/>
      <c r="F202" s="444"/>
      <c r="G202" s="444"/>
      <c r="H202" s="445"/>
    </row>
    <row r="203" spans="1:8" x14ac:dyDescent="0.25">
      <c r="A203" s="106"/>
      <c r="H203" s="76"/>
    </row>
    <row r="204" spans="1:8" x14ac:dyDescent="0.25">
      <c r="A204" s="74"/>
      <c r="B204" s="50" t="s">
        <v>395</v>
      </c>
      <c r="D204" s="436" t="s">
        <v>660</v>
      </c>
      <c r="E204" s="436"/>
      <c r="F204" s="436"/>
      <c r="G204" s="436"/>
      <c r="H204" s="437"/>
    </row>
    <row r="205" spans="1:8" x14ac:dyDescent="0.25">
      <c r="A205" s="74"/>
      <c r="C205" s="78"/>
      <c r="D205" s="78"/>
      <c r="E205" s="78"/>
      <c r="F205" s="78"/>
      <c r="G205" s="78"/>
      <c r="H205" s="79"/>
    </row>
    <row r="206" spans="1:8" x14ac:dyDescent="0.25">
      <c r="A206" s="106"/>
      <c r="E206" s="451" t="s">
        <v>272</v>
      </c>
      <c r="F206" s="451"/>
      <c r="G206" s="451"/>
      <c r="H206" s="452"/>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53" t="s">
        <v>661</v>
      </c>
      <c r="C210" s="453"/>
      <c r="D210" s="453"/>
      <c r="E210" s="271">
        <v>1300</v>
      </c>
      <c r="F210" s="271">
        <v>20</v>
      </c>
      <c r="G210" s="273"/>
      <c r="H210" s="272">
        <v>4000</v>
      </c>
    </row>
    <row r="211" spans="1:10" x14ac:dyDescent="0.25">
      <c r="A211" s="106"/>
      <c r="B211" s="420" t="s">
        <v>662</v>
      </c>
      <c r="C211" s="420"/>
      <c r="D211" s="420"/>
      <c r="E211" s="273">
        <v>1300</v>
      </c>
      <c r="F211" s="273">
        <v>0</v>
      </c>
      <c r="G211" s="273"/>
      <c r="H211" s="272">
        <v>4000</v>
      </c>
    </row>
    <row r="212" spans="1:10" x14ac:dyDescent="0.25">
      <c r="A212" s="106"/>
      <c r="B212" s="420" t="s">
        <v>663</v>
      </c>
      <c r="C212" s="420"/>
      <c r="D212" s="420"/>
      <c r="E212" s="273">
        <v>1300</v>
      </c>
      <c r="F212" s="273">
        <v>20</v>
      </c>
      <c r="G212" s="273"/>
      <c r="H212" s="272">
        <v>4000</v>
      </c>
    </row>
    <row r="213" spans="1:10" x14ac:dyDescent="0.25">
      <c r="A213" s="106"/>
      <c r="B213" s="375" t="s">
        <v>664</v>
      </c>
      <c r="C213" s="375"/>
      <c r="D213" s="375"/>
      <c r="E213" s="273">
        <v>0</v>
      </c>
      <c r="F213" s="273">
        <v>0</v>
      </c>
      <c r="G213" s="273"/>
      <c r="H213" s="272">
        <v>4000</v>
      </c>
    </row>
    <row r="214" spans="1:10" x14ac:dyDescent="0.25">
      <c r="A214" s="106"/>
      <c r="B214" s="448" t="s">
        <v>135</v>
      </c>
      <c r="C214" s="448"/>
      <c r="D214" s="448"/>
      <c r="E214" s="273"/>
      <c r="F214" s="273"/>
      <c r="G214" s="273"/>
      <c r="H214" s="272"/>
    </row>
    <row r="215" spans="1:10" x14ac:dyDescent="0.25">
      <c r="A215" s="106"/>
      <c r="B215" s="420"/>
      <c r="C215" s="420"/>
      <c r="D215" s="420"/>
      <c r="E215" s="273"/>
      <c r="F215" s="273"/>
      <c r="G215" s="273"/>
      <c r="H215" s="274"/>
    </row>
    <row r="216" spans="1:10" ht="21.95" customHeight="1" x14ac:dyDescent="0.25">
      <c r="A216" s="106"/>
      <c r="B216" s="88" t="s">
        <v>270</v>
      </c>
      <c r="C216" s="113"/>
      <c r="D216" s="140"/>
      <c r="E216" s="140"/>
      <c r="F216" s="140"/>
      <c r="G216" s="141"/>
      <c r="H216" s="142"/>
    </row>
    <row r="217" spans="1:10" x14ac:dyDescent="0.25">
      <c r="A217" s="106"/>
      <c r="B217" s="420" t="s">
        <v>634</v>
      </c>
      <c r="C217" s="420"/>
      <c r="D217" s="420"/>
      <c r="E217" s="273"/>
      <c r="F217" s="273"/>
      <c r="G217" s="273"/>
      <c r="H217" s="274"/>
    </row>
    <row r="218" spans="1:10" x14ac:dyDescent="0.25">
      <c r="A218" s="106"/>
      <c r="B218" s="442"/>
      <c r="C218" s="454"/>
      <c r="D218" s="443"/>
      <c r="E218" s="273"/>
      <c r="F218" s="273"/>
      <c r="G218" s="273"/>
      <c r="H218" s="274"/>
    </row>
    <row r="219" spans="1:10" x14ac:dyDescent="0.25">
      <c r="A219" s="106"/>
      <c r="B219" s="442"/>
      <c r="C219" s="454"/>
      <c r="D219" s="443"/>
      <c r="E219" s="273"/>
      <c r="F219" s="273"/>
      <c r="G219" s="273"/>
      <c r="H219" s="274"/>
    </row>
    <row r="220" spans="1:10" x14ac:dyDescent="0.25">
      <c r="A220" s="106"/>
      <c r="B220" s="442"/>
      <c r="C220" s="454"/>
      <c r="D220" s="443"/>
      <c r="E220" s="273"/>
      <c r="F220" s="273"/>
      <c r="G220" s="273"/>
      <c r="H220" s="274"/>
    </row>
    <row r="221" spans="1:10" x14ac:dyDescent="0.25">
      <c r="A221" s="106"/>
      <c r="B221" s="421" t="s">
        <v>135</v>
      </c>
      <c r="C221" s="422"/>
      <c r="D221" s="423"/>
      <c r="E221" s="273"/>
      <c r="F221" s="273"/>
      <c r="G221" s="273"/>
      <c r="H221" s="274"/>
    </row>
    <row r="222" spans="1:10" x14ac:dyDescent="0.25">
      <c r="A222" s="106"/>
      <c r="B222" s="420"/>
      <c r="C222" s="420"/>
      <c r="D222" s="420"/>
      <c r="E222" s="273"/>
      <c r="F222" s="273"/>
      <c r="G222" s="273"/>
      <c r="H222" s="274"/>
    </row>
    <row r="223" spans="1:10" x14ac:dyDescent="0.25">
      <c r="A223" s="106"/>
      <c r="B223" s="119"/>
      <c r="C223" s="119"/>
      <c r="D223" s="119"/>
      <c r="E223" s="120"/>
      <c r="F223" s="120"/>
      <c r="G223" s="120"/>
      <c r="H223" s="173"/>
    </row>
    <row r="224" spans="1:10" x14ac:dyDescent="0.25">
      <c r="A224" s="74" t="s">
        <v>117</v>
      </c>
      <c r="B224" s="118" t="s">
        <v>318</v>
      </c>
      <c r="C224" s="119"/>
      <c r="D224" s="119"/>
      <c r="E224" s="120"/>
      <c r="F224" s="120"/>
      <c r="G224" s="120"/>
      <c r="H224" s="173"/>
      <c r="J224" s="139"/>
    </row>
    <row r="225" spans="1:10" x14ac:dyDescent="0.25">
      <c r="A225" s="106"/>
      <c r="B225" s="424" t="s">
        <v>665</v>
      </c>
      <c r="C225" s="424"/>
      <c r="D225" s="424"/>
      <c r="E225" s="424"/>
      <c r="F225" s="424"/>
      <c r="G225" s="424"/>
      <c r="H225" s="425"/>
      <c r="J225" s="139"/>
    </row>
    <row r="226" spans="1:10" x14ac:dyDescent="0.25">
      <c r="A226" s="106"/>
      <c r="B226" s="424"/>
      <c r="C226" s="424"/>
      <c r="D226" s="424"/>
      <c r="E226" s="424"/>
      <c r="F226" s="424"/>
      <c r="G226" s="424"/>
      <c r="H226" s="425"/>
      <c r="J226" s="139"/>
    </row>
    <row r="227" spans="1:10" ht="15.75" thickBot="1" x14ac:dyDescent="0.3">
      <c r="A227" s="121"/>
      <c r="B227" s="174"/>
      <c r="C227" s="175"/>
      <c r="D227" s="175"/>
      <c r="E227" s="175"/>
      <c r="F227" s="175"/>
      <c r="G227" s="175"/>
      <c r="H227" s="176"/>
    </row>
    <row r="228" spans="1:10" x14ac:dyDescent="0.25">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20:D220"/>
    <mergeCell ref="G189:H189"/>
    <mergeCell ref="B222:D222"/>
    <mergeCell ref="B219:D219"/>
    <mergeCell ref="B218:D218"/>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5:H226"/>
    <mergeCell ref="G173:H173"/>
    <mergeCell ref="G174:H174"/>
    <mergeCell ref="G180:H180"/>
    <mergeCell ref="G181:H181"/>
    <mergeCell ref="B217:D217"/>
    <mergeCell ref="B212:D212"/>
    <mergeCell ref="B214:D214"/>
    <mergeCell ref="B215:D215"/>
    <mergeCell ref="A200:H200"/>
    <mergeCell ref="B201:H202"/>
    <mergeCell ref="D204:H204"/>
    <mergeCell ref="E206:H206"/>
    <mergeCell ref="B210:D210"/>
    <mergeCell ref="B211:D211"/>
    <mergeCell ref="G195:H195"/>
    <mergeCell ref="G196:H196"/>
    <mergeCell ref="B221:D221"/>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197" priority="1">
      <formula>$F$17="no"</formula>
    </cfRule>
  </conditionalFormatting>
  <conditionalFormatting sqref="A28:H32 A33:D33 A34:C35 A36:H167 A168:G169 A170:H174 A175:G176 A177:H182 A183:G183 A184:H189 A190:G191 A192:H227">
    <cfRule type="expression" dxfId="196" priority="3">
      <formula>AND($F$11="no",$F$13="no",$F$15="no",$F$20="no")</formula>
    </cfRule>
  </conditionalFormatting>
  <conditionalFormatting sqref="A64:H126 A172:H174 A175:G176 A177:H182 A183:G183 A184:H189 A190:G191 A192:H192">
    <cfRule type="expression" dxfId="195" priority="7">
      <formula>$F$17="no"</formula>
    </cfRule>
  </conditionalFormatting>
  <conditionalFormatting sqref="B165:H167">
    <cfRule type="expression" dxfId="194" priority="21">
      <formula>$F$15="no"</formula>
    </cfRule>
  </conditionalFormatting>
  <conditionalFormatting sqref="B172:H174">
    <cfRule type="expression" dxfId="193" priority="20">
      <formula>$F$15="no"</formula>
    </cfRule>
  </conditionalFormatting>
  <conditionalFormatting sqref="C165">
    <cfRule type="expression" dxfId="192" priority="5">
      <formula>$F$17="no"</formula>
    </cfRule>
  </conditionalFormatting>
  <conditionalFormatting sqref="C194">
    <cfRule type="expression" dxfId="191" priority="2">
      <formula>$F$17="no"</formula>
    </cfRule>
  </conditionalFormatting>
  <conditionalFormatting sqref="E43:E49 E51:E58 E60:E63 E73:E79 E81:E84 E94:E100 E102:E105 E115:E121 E123:E126 B147:H154 E217:E222">
    <cfRule type="expression" dxfId="190" priority="32">
      <formula>$F$11="no"</formula>
    </cfRule>
  </conditionalFormatting>
  <conditionalFormatting sqref="E66:E71">
    <cfRule type="expression" dxfId="189" priority="19">
      <formula>$F$11="no"</formula>
    </cfRule>
  </conditionalFormatting>
  <conditionalFormatting sqref="E87:E92">
    <cfRule type="expression" dxfId="188" priority="15">
      <formula>$F$11="no"</formula>
    </cfRule>
  </conditionalFormatting>
  <conditionalFormatting sqref="E108:E113">
    <cfRule type="expression" dxfId="187" priority="11">
      <formula>$F$11="no"</formula>
    </cfRule>
  </conditionalFormatting>
  <conditionalFormatting sqref="E210:E215">
    <cfRule type="expression" dxfId="186" priority="28">
      <formula>$F$11="no"</formula>
    </cfRule>
  </conditionalFormatting>
  <conditionalFormatting sqref="F43:F49 F51:F58 F60:F63 F73:F79 F81:F84 F94:F100 F102:F105 F115:F121 F123:F126 B156:H163 F217:F222">
    <cfRule type="expression" dxfId="185" priority="31">
      <formula>$F$13="no"</formula>
    </cfRule>
  </conditionalFormatting>
  <conditionalFormatting sqref="F66:F71">
    <cfRule type="expression" dxfId="184" priority="18">
      <formula>$F$13="no"</formula>
    </cfRule>
  </conditionalFormatting>
  <conditionalFormatting sqref="F87:F92">
    <cfRule type="expression" dxfId="183" priority="14">
      <formula>$F$13="no"</formula>
    </cfRule>
  </conditionalFormatting>
  <conditionalFormatting sqref="F108:F113">
    <cfRule type="expression" dxfId="182" priority="10">
      <formula>$F$13="no"</formula>
    </cfRule>
  </conditionalFormatting>
  <conditionalFormatting sqref="F210:F215">
    <cfRule type="expression" dxfId="181" priority="27">
      <formula>$F$13="no"</formula>
    </cfRule>
  </conditionalFormatting>
  <conditionalFormatting sqref="G43:G49 G51:G58 G60:G63 G73:G79 G81:G84 G94:G100 G102:G105 G115:G121 G123:G126 B168:G169 B170:H170 B175:G176 B177:H177 B179:H182 B183:G183 B184:H184 B186:H189 B190:G191 B192:H192 G217:G222">
    <cfRule type="expression" dxfId="180" priority="30">
      <formula>$F$15="no"</formula>
    </cfRule>
  </conditionalFormatting>
  <conditionalFormatting sqref="G66:G71">
    <cfRule type="expression" dxfId="179" priority="17">
      <formula>$F$15="no"</formula>
    </cfRule>
  </conditionalFormatting>
  <conditionalFormatting sqref="G87:G92">
    <cfRule type="expression" dxfId="178" priority="13">
      <formula>$F$15="no"</formula>
    </cfRule>
  </conditionalFormatting>
  <conditionalFormatting sqref="G108:G113">
    <cfRule type="expression" dxfId="177" priority="9">
      <formula>$F$15="no"</formula>
    </cfRule>
  </conditionalFormatting>
  <conditionalFormatting sqref="G210:G215">
    <cfRule type="expression" dxfId="176" priority="26">
      <formula>$F$15="no"</formula>
    </cfRule>
  </conditionalFormatting>
  <conditionalFormatting sqref="H43:H49 H51:H58 H60:H63 H73:H79 H81:H84 H94:H100 H102:H105 H115:H121 H123:H126 B194:H197 H217:H222">
    <cfRule type="expression" dxfId="175" priority="29">
      <formula>$F$20="no"</formula>
    </cfRule>
  </conditionalFormatting>
  <conditionalFormatting sqref="H66:H71">
    <cfRule type="expression" dxfId="174" priority="16">
      <formula>$F$20="no"</formula>
    </cfRule>
  </conditionalFormatting>
  <conditionalFormatting sqref="H87:H92">
    <cfRule type="expression" dxfId="173" priority="12">
      <formula>$F$20="no"</formula>
    </cfRule>
  </conditionalFormatting>
  <conditionalFormatting sqref="H108:H113">
    <cfRule type="expression" dxfId="172" priority="8">
      <formula>$F$20="no"</formula>
    </cfRule>
  </conditionalFormatting>
  <conditionalFormatting sqref="H210:H215">
    <cfRule type="expression" dxfId="171"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K237"/>
  <sheetViews>
    <sheetView showGridLines="0" zoomScaleNormal="100" workbookViewId="0">
      <selection activeCell="A4" sqref="A4"/>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449</v>
      </c>
    </row>
    <row r="5" spans="1:8" x14ac:dyDescent="0.25">
      <c r="A5" s="50" t="s">
        <v>0</v>
      </c>
      <c r="C5" s="51" t="str">
        <f>'Cover and Instructions'!$D$4</f>
        <v>Anthem</v>
      </c>
      <c r="D5" s="51"/>
      <c r="E5" s="51"/>
      <c r="F5" s="51"/>
      <c r="G5" s="51"/>
    </row>
    <row r="6" spans="1:8" x14ac:dyDescent="0.25">
      <c r="A6" s="50" t="s">
        <v>473</v>
      </c>
      <c r="C6" s="51" t="str">
        <f>'Cover and Instructions'!D5</f>
        <v>Anthem Statewide HMO</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353</v>
      </c>
      <c r="G15" s="65" t="str">
        <f>IF(F15="yes","  Complete Section 1 and Section 2","")</f>
        <v xml:space="preserve">  Complete Section 1 and Section 2</v>
      </c>
      <c r="H15" s="61"/>
    </row>
    <row r="16" spans="1:8" ht="6" customHeight="1" x14ac:dyDescent="0.25">
      <c r="A16" s="62"/>
      <c r="B16" s="63"/>
      <c r="C16" s="60"/>
      <c r="D16" s="60"/>
      <c r="E16" s="60"/>
      <c r="F16" s="60"/>
      <c r="G16" s="65"/>
      <c r="H16" s="61"/>
    </row>
    <row r="17" spans="1:10" x14ac:dyDescent="0.25">
      <c r="A17" s="62" t="s">
        <v>361</v>
      </c>
      <c r="B17" s="459" t="s">
        <v>466</v>
      </c>
      <c r="C17" s="459"/>
      <c r="D17" s="459"/>
      <c r="E17" s="459"/>
      <c r="F17" s="129" t="s">
        <v>354</v>
      </c>
      <c r="G17" s="65" t="str">
        <f>IF(F17="yes","  Report each income level in separate tiers in Section 1 and Section 2","")</f>
        <v/>
      </c>
      <c r="H17" s="61"/>
    </row>
    <row r="18" spans="1:10" x14ac:dyDescent="0.25">
      <c r="A18" s="62"/>
      <c r="B18" s="459"/>
      <c r="C18" s="459"/>
      <c r="D18" s="459"/>
      <c r="E18" s="459"/>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2" t="s">
        <v>634</v>
      </c>
      <c r="C24" s="462"/>
      <c r="D24" s="462"/>
      <c r="E24" s="462"/>
      <c r="F24" s="462"/>
      <c r="G24" s="462"/>
      <c r="H24" s="130"/>
      <c r="J24" s="132"/>
    </row>
    <row r="25" spans="1:10" x14ac:dyDescent="0.25">
      <c r="A25" s="62"/>
      <c r="B25" s="463"/>
      <c r="C25" s="463"/>
      <c r="D25" s="463"/>
      <c r="E25" s="463"/>
      <c r="F25" s="463"/>
      <c r="G25" s="46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2" t="s">
        <v>373</v>
      </c>
      <c r="B28" s="433"/>
      <c r="C28" s="433"/>
      <c r="D28" s="433"/>
      <c r="E28" s="433"/>
      <c r="F28" s="433"/>
      <c r="G28" s="433"/>
      <c r="H28" s="434"/>
    </row>
    <row r="29" spans="1:10" x14ac:dyDescent="0.25">
      <c r="A29" s="74" t="s">
        <v>112</v>
      </c>
      <c r="B29" s="449" t="s">
        <v>350</v>
      </c>
      <c r="C29" s="449"/>
      <c r="D29" s="449"/>
      <c r="E29" s="449"/>
      <c r="F29" s="449"/>
      <c r="G29" s="449"/>
      <c r="H29" s="450"/>
    </row>
    <row r="30" spans="1:10" x14ac:dyDescent="0.25">
      <c r="A30" s="74"/>
      <c r="B30" s="444"/>
      <c r="C30" s="444"/>
      <c r="D30" s="444"/>
      <c r="E30" s="444"/>
      <c r="F30" s="444"/>
      <c r="G30" s="444"/>
      <c r="H30" s="445"/>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4" t="s">
        <v>656</v>
      </c>
      <c r="E33" s="464"/>
      <c r="F33" s="464"/>
      <c r="G33" s="464"/>
      <c r="H33" s="465"/>
    </row>
    <row r="34" spans="1:10" ht="15" customHeight="1" x14ac:dyDescent="0.25">
      <c r="A34" s="74"/>
      <c r="B34" s="50"/>
      <c r="D34" s="464"/>
      <c r="E34" s="464"/>
      <c r="F34" s="464"/>
      <c r="G34" s="464"/>
      <c r="H34" s="465"/>
    </row>
    <row r="35" spans="1:10" x14ac:dyDescent="0.25">
      <c r="A35" s="74"/>
      <c r="B35" s="50"/>
      <c r="D35" s="464"/>
      <c r="E35" s="464"/>
      <c r="F35" s="464"/>
      <c r="G35" s="464"/>
      <c r="H35" s="465"/>
    </row>
    <row r="36" spans="1:10" x14ac:dyDescent="0.25">
      <c r="A36" s="74"/>
      <c r="C36" s="78"/>
      <c r="D36" s="78"/>
      <c r="E36" s="78"/>
      <c r="F36" s="78"/>
      <c r="G36" s="78"/>
      <c r="H36" s="79"/>
    </row>
    <row r="37" spans="1:10" ht="15" customHeight="1" x14ac:dyDescent="0.25">
      <c r="A37" s="106"/>
      <c r="B37" s="78"/>
      <c r="C37" s="78"/>
      <c r="D37" s="78"/>
      <c r="E37" s="451" t="s">
        <v>272</v>
      </c>
      <c r="F37" s="451"/>
      <c r="G37" s="451"/>
      <c r="H37" s="452"/>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20" t="s">
        <v>666</v>
      </c>
      <c r="C43" s="420"/>
      <c r="D43" s="262">
        <v>25554422.85057351</v>
      </c>
      <c r="E43" s="263"/>
      <c r="F43" s="263"/>
      <c r="G43" s="264">
        <v>25554422.85057351</v>
      </c>
      <c r="H43" s="265">
        <v>25554422.85057351</v>
      </c>
    </row>
    <row r="44" spans="1:10" ht="15" customHeight="1" x14ac:dyDescent="0.25">
      <c r="A44" s="106"/>
      <c r="B44" s="442" t="s">
        <v>667</v>
      </c>
      <c r="C44" s="443"/>
      <c r="D44" s="262">
        <v>2580095.9533005683</v>
      </c>
      <c r="E44" s="263"/>
      <c r="F44" s="263"/>
      <c r="G44" s="264">
        <v>2580095.9533005683</v>
      </c>
      <c r="H44" s="265">
        <v>2580095.9533005683</v>
      </c>
    </row>
    <row r="45" spans="1:10" ht="15" customHeight="1" x14ac:dyDescent="0.25">
      <c r="A45" s="106"/>
      <c r="B45" s="442" t="s">
        <v>668</v>
      </c>
      <c r="C45" s="443"/>
      <c r="D45" s="262">
        <v>25603068.228907648</v>
      </c>
      <c r="E45" s="263"/>
      <c r="F45" s="263"/>
      <c r="G45" s="264">
        <v>0</v>
      </c>
      <c r="H45" s="265">
        <v>0</v>
      </c>
    </row>
    <row r="46" spans="1:10" ht="15" customHeight="1" x14ac:dyDescent="0.25">
      <c r="A46" s="106"/>
      <c r="B46" s="442" t="s">
        <v>669</v>
      </c>
      <c r="C46" s="443"/>
      <c r="D46" s="262">
        <v>82016957.73368074</v>
      </c>
      <c r="E46" s="263"/>
      <c r="F46" s="263"/>
      <c r="G46" s="264">
        <v>82016957.73368074</v>
      </c>
      <c r="H46" s="265">
        <v>82016957.73368074</v>
      </c>
    </row>
    <row r="47" spans="1:10" ht="15" customHeight="1" x14ac:dyDescent="0.25">
      <c r="A47" s="106"/>
      <c r="B47" s="376" t="s">
        <v>670</v>
      </c>
      <c r="C47" s="377"/>
      <c r="D47" s="262">
        <v>7799858.7428476885</v>
      </c>
      <c r="E47" s="263"/>
      <c r="F47" s="263"/>
      <c r="G47" s="264">
        <v>7799858.7428476885</v>
      </c>
      <c r="H47" s="265">
        <v>7799858.7428476885</v>
      </c>
    </row>
    <row r="48" spans="1:10" ht="15" customHeight="1" x14ac:dyDescent="0.25">
      <c r="A48" s="106"/>
      <c r="B48" s="376" t="s">
        <v>671</v>
      </c>
      <c r="C48" s="377"/>
      <c r="D48" s="262">
        <v>56157140.997399479</v>
      </c>
      <c r="E48" s="263"/>
      <c r="F48" s="263"/>
      <c r="G48" s="264">
        <v>56157140.997399479</v>
      </c>
      <c r="H48" s="265">
        <v>56157140.997399479</v>
      </c>
    </row>
    <row r="49" spans="1:10" ht="15" customHeight="1" x14ac:dyDescent="0.25">
      <c r="A49" s="106"/>
      <c r="B49" s="376" t="s">
        <v>672</v>
      </c>
      <c r="C49" s="377"/>
      <c r="D49" s="262">
        <v>9732491.9095367212</v>
      </c>
      <c r="E49" s="263"/>
      <c r="F49" s="263"/>
      <c r="G49" s="264">
        <v>9732491.9095367212</v>
      </c>
      <c r="H49" s="265">
        <v>9732491.9095367212</v>
      </c>
    </row>
    <row r="50" spans="1:10" ht="15" customHeight="1" x14ac:dyDescent="0.25">
      <c r="A50" s="106"/>
      <c r="B50" s="421" t="s">
        <v>135</v>
      </c>
      <c r="C50" s="423"/>
      <c r="D50" s="262"/>
      <c r="E50" s="263"/>
      <c r="F50" s="263"/>
      <c r="G50" s="264"/>
      <c r="H50" s="265"/>
    </row>
    <row r="51" spans="1:10" x14ac:dyDescent="0.25">
      <c r="A51" s="106"/>
      <c r="B51" s="420"/>
      <c r="C51" s="420"/>
      <c r="D51" s="263"/>
      <c r="E51" s="263"/>
      <c r="F51" s="263"/>
      <c r="G51" s="266"/>
      <c r="H51" s="267"/>
    </row>
    <row r="52" spans="1:10" ht="21.95" customHeight="1" x14ac:dyDescent="0.25">
      <c r="A52" s="106"/>
      <c r="B52" s="88" t="s">
        <v>270</v>
      </c>
      <c r="C52" s="113"/>
      <c r="D52" s="140"/>
      <c r="E52" s="140"/>
      <c r="F52" s="140"/>
      <c r="G52" s="141"/>
      <c r="H52" s="142"/>
      <c r="J52" s="178"/>
    </row>
    <row r="53" spans="1:10" x14ac:dyDescent="0.25">
      <c r="A53" s="106"/>
      <c r="B53" s="420" t="s">
        <v>634</v>
      </c>
      <c r="C53" s="420"/>
      <c r="D53" s="263"/>
      <c r="E53" s="263"/>
      <c r="F53" s="263"/>
      <c r="G53" s="266"/>
      <c r="H53" s="267"/>
    </row>
    <row r="54" spans="1:10" x14ac:dyDescent="0.25">
      <c r="A54" s="106"/>
      <c r="B54" s="442"/>
      <c r="C54" s="443"/>
      <c r="D54" s="263"/>
      <c r="E54" s="263"/>
      <c r="F54" s="263"/>
      <c r="G54" s="266"/>
      <c r="H54" s="267"/>
    </row>
    <row r="55" spans="1:10" x14ac:dyDescent="0.25">
      <c r="A55" s="106"/>
      <c r="B55" s="442"/>
      <c r="C55" s="443"/>
      <c r="D55" s="263"/>
      <c r="E55" s="263"/>
      <c r="F55" s="263"/>
      <c r="G55" s="266"/>
      <c r="H55" s="267"/>
    </row>
    <row r="56" spans="1:10" x14ac:dyDescent="0.25">
      <c r="A56" s="106"/>
      <c r="B56" s="442"/>
      <c r="C56" s="443"/>
      <c r="D56" s="263"/>
      <c r="E56" s="263"/>
      <c r="F56" s="263"/>
      <c r="G56" s="266"/>
      <c r="H56" s="267"/>
    </row>
    <row r="57" spans="1:10" x14ac:dyDescent="0.25">
      <c r="A57" s="106"/>
      <c r="B57" s="421" t="s">
        <v>135</v>
      </c>
      <c r="C57" s="423"/>
      <c r="D57" s="263"/>
      <c r="E57" s="263"/>
      <c r="F57" s="263"/>
      <c r="G57" s="266"/>
      <c r="H57" s="267"/>
    </row>
    <row r="58" spans="1:10" x14ac:dyDescent="0.25">
      <c r="A58" s="106"/>
      <c r="B58" s="420"/>
      <c r="C58" s="420"/>
      <c r="D58" s="263"/>
      <c r="E58" s="263"/>
      <c r="F58" s="263"/>
      <c r="G58" s="266"/>
      <c r="H58" s="267"/>
    </row>
    <row r="59" spans="1:10" x14ac:dyDescent="0.25">
      <c r="A59" s="106"/>
      <c r="B59" s="143"/>
      <c r="C59" s="120"/>
      <c r="D59" s="144">
        <f>SUM(D43:D58)</f>
        <v>209444036.41624635</v>
      </c>
      <c r="E59" s="145">
        <f>SUM(E43:E58)</f>
        <v>0</v>
      </c>
      <c r="F59" s="145">
        <f>SUM(F43:F58)</f>
        <v>0</v>
      </c>
      <c r="G59" s="144">
        <f>SUM(G43:G58)</f>
        <v>183840968.18733871</v>
      </c>
      <c r="H59" s="146">
        <f>SUM(H43:H58)</f>
        <v>183840968.18733871</v>
      </c>
    </row>
    <row r="60" spans="1:10" x14ac:dyDescent="0.25">
      <c r="A60" s="74" t="s">
        <v>113</v>
      </c>
      <c r="B60" s="50" t="s">
        <v>279</v>
      </c>
      <c r="C60" s="120"/>
      <c r="D60" s="147"/>
      <c r="E60" s="147"/>
      <c r="F60" s="147"/>
      <c r="G60" s="141"/>
      <c r="H60" s="142"/>
    </row>
    <row r="61" spans="1:10" x14ac:dyDescent="0.25">
      <c r="A61" s="106"/>
      <c r="C61" s="44" t="s">
        <v>265</v>
      </c>
      <c r="D61" s="144">
        <f>D59</f>
        <v>209444036.41624635</v>
      </c>
      <c r="E61" s="145">
        <f t="shared" ref="E61:H61" si="0">E59</f>
        <v>0</v>
      </c>
      <c r="F61" s="145">
        <f t="shared" si="0"/>
        <v>0</v>
      </c>
      <c r="G61" s="144">
        <f t="shared" si="0"/>
        <v>183840968.18733871</v>
      </c>
      <c r="H61" s="150">
        <f t="shared" si="0"/>
        <v>183840968.18733871</v>
      </c>
    </row>
    <row r="62" spans="1:10" x14ac:dyDescent="0.25">
      <c r="A62" s="106"/>
      <c r="C62" s="44" t="s">
        <v>266</v>
      </c>
      <c r="E62" s="296">
        <f>E61/D61</f>
        <v>0</v>
      </c>
      <c r="F62" s="296">
        <f>F61/D61</f>
        <v>0</v>
      </c>
      <c r="G62" s="296">
        <f>G61/D61</f>
        <v>0.87775699577320765</v>
      </c>
      <c r="H62" s="297">
        <f>H61/D61</f>
        <v>0.87775699577320765</v>
      </c>
    </row>
    <row r="63" spans="1:10" x14ac:dyDescent="0.25">
      <c r="A63" s="106"/>
      <c r="C63" s="44" t="s">
        <v>280</v>
      </c>
      <c r="E63" s="92" t="str">
        <f>IF(E62&gt;=(2/3),"Yes","No")</f>
        <v>No</v>
      </c>
      <c r="F63" s="92" t="str">
        <f>IF(F62&gt;=(2/3),"Yes","No")</f>
        <v>No</v>
      </c>
      <c r="G63" s="92" t="str">
        <f>IF(G62&gt;=(2/3),"Yes","No")</f>
        <v>Yes</v>
      </c>
      <c r="H63" s="151" t="str">
        <f>IF(H62&gt;=(2/3),"Yes","No")</f>
        <v>Yes</v>
      </c>
    </row>
    <row r="64" spans="1:10" x14ac:dyDescent="0.25">
      <c r="A64" s="106"/>
      <c r="B64" s="84"/>
      <c r="C64" s="84"/>
      <c r="D64" s="84"/>
      <c r="E64" s="152" t="str">
        <f>IF(E63="No", "Note A", "Note B")</f>
        <v>Note A</v>
      </c>
      <c r="F64" s="152" t="str">
        <f>IF(F63="No", "Note A", "Note B")</f>
        <v>Note A</v>
      </c>
      <c r="G64" s="152" t="str">
        <f>IF(G63="No", "Note A", "Note B")</f>
        <v>Note B</v>
      </c>
      <c r="H64" s="153" t="str">
        <f>IF(H63="No", "Note A", "Note B")</f>
        <v>Note B</v>
      </c>
    </row>
    <row r="65" spans="1:10" x14ac:dyDescent="0.25">
      <c r="A65" s="137" t="s">
        <v>444</v>
      </c>
      <c r="D65" s="154"/>
      <c r="E65" s="154"/>
      <c r="F65" s="154"/>
      <c r="G65" s="154"/>
      <c r="H65" s="76"/>
    </row>
    <row r="66" spans="1:10" x14ac:dyDescent="0.25">
      <c r="A66" s="106"/>
      <c r="B66" s="88" t="s">
        <v>269</v>
      </c>
      <c r="C66" s="80"/>
      <c r="D66" s="80"/>
      <c r="E66" s="80"/>
      <c r="F66" s="80"/>
      <c r="G66" s="80"/>
      <c r="H66" s="81"/>
      <c r="J66" s="139"/>
    </row>
    <row r="67" spans="1:10" x14ac:dyDescent="0.25">
      <c r="A67" s="106"/>
      <c r="B67" s="420"/>
      <c r="C67" s="420"/>
      <c r="D67" s="262"/>
      <c r="E67" s="263"/>
      <c r="F67" s="263"/>
      <c r="G67" s="264"/>
      <c r="H67" s="265"/>
      <c r="J67" s="132"/>
    </row>
    <row r="68" spans="1:10" x14ac:dyDescent="0.25">
      <c r="A68" s="106"/>
      <c r="B68" s="442"/>
      <c r="C68" s="443"/>
      <c r="D68" s="262"/>
      <c r="E68" s="263"/>
      <c r="F68" s="263"/>
      <c r="G68" s="264"/>
      <c r="H68" s="265"/>
      <c r="J68" s="132"/>
    </row>
    <row r="69" spans="1:10" x14ac:dyDescent="0.25">
      <c r="A69" s="106"/>
      <c r="B69" s="442"/>
      <c r="C69" s="443"/>
      <c r="D69" s="262"/>
      <c r="E69" s="263"/>
      <c r="F69" s="263"/>
      <c r="G69" s="264"/>
      <c r="H69" s="265"/>
      <c r="J69" s="132"/>
    </row>
    <row r="70" spans="1:10" x14ac:dyDescent="0.25">
      <c r="A70" s="106"/>
      <c r="B70" s="442"/>
      <c r="C70" s="443"/>
      <c r="D70" s="262"/>
      <c r="E70" s="263"/>
      <c r="F70" s="263"/>
      <c r="G70" s="264"/>
      <c r="H70" s="265"/>
      <c r="J70" s="132"/>
    </row>
    <row r="71" spans="1:10" x14ac:dyDescent="0.25">
      <c r="A71" s="106"/>
      <c r="B71" s="421" t="s">
        <v>135</v>
      </c>
      <c r="C71" s="423"/>
      <c r="D71" s="262"/>
      <c r="E71" s="263"/>
      <c r="F71" s="263"/>
      <c r="G71" s="264"/>
      <c r="H71" s="265"/>
      <c r="J71" s="132"/>
    </row>
    <row r="72" spans="1:10" x14ac:dyDescent="0.25">
      <c r="A72" s="106"/>
      <c r="B72" s="420"/>
      <c r="C72" s="420"/>
      <c r="D72" s="263"/>
      <c r="E72" s="263"/>
      <c r="F72" s="263"/>
      <c r="G72" s="266"/>
      <c r="H72" s="267"/>
    </row>
    <row r="73" spans="1:10" x14ac:dyDescent="0.25">
      <c r="A73" s="106"/>
      <c r="B73" s="88" t="s">
        <v>270</v>
      </c>
      <c r="C73" s="113"/>
      <c r="D73" s="140"/>
      <c r="E73" s="140"/>
      <c r="F73" s="140"/>
      <c r="G73" s="141"/>
      <c r="H73" s="142"/>
    </row>
    <row r="74" spans="1:10" x14ac:dyDescent="0.25">
      <c r="A74" s="106"/>
      <c r="B74" s="420"/>
      <c r="C74" s="420"/>
      <c r="D74" s="263"/>
      <c r="E74" s="263"/>
      <c r="F74" s="263"/>
      <c r="G74" s="266"/>
      <c r="H74" s="267"/>
    </row>
    <row r="75" spans="1:10" x14ac:dyDescent="0.25">
      <c r="A75" s="106"/>
      <c r="B75" s="442"/>
      <c r="C75" s="443"/>
      <c r="D75" s="263"/>
      <c r="E75" s="263"/>
      <c r="F75" s="263"/>
      <c r="G75" s="266"/>
      <c r="H75" s="267"/>
    </row>
    <row r="76" spans="1:10" x14ac:dyDescent="0.25">
      <c r="A76" s="106"/>
      <c r="B76" s="442"/>
      <c r="C76" s="443"/>
      <c r="D76" s="263"/>
      <c r="E76" s="263"/>
      <c r="F76" s="263"/>
      <c r="G76" s="266"/>
      <c r="H76" s="267"/>
    </row>
    <row r="77" spans="1:10" x14ac:dyDescent="0.25">
      <c r="A77" s="106"/>
      <c r="B77" s="442"/>
      <c r="C77" s="443"/>
      <c r="D77" s="263"/>
      <c r="E77" s="263"/>
      <c r="F77" s="263"/>
      <c r="G77" s="266"/>
      <c r="H77" s="267"/>
    </row>
    <row r="78" spans="1:10" x14ac:dyDescent="0.25">
      <c r="A78" s="106"/>
      <c r="B78" s="421" t="s">
        <v>135</v>
      </c>
      <c r="C78" s="423"/>
      <c r="D78" s="263"/>
      <c r="E78" s="263"/>
      <c r="F78" s="263"/>
      <c r="G78" s="266"/>
      <c r="H78" s="267"/>
    </row>
    <row r="79" spans="1:10" x14ac:dyDescent="0.25">
      <c r="A79" s="106"/>
      <c r="B79" s="420"/>
      <c r="C79" s="420"/>
      <c r="D79" s="263"/>
      <c r="E79" s="263"/>
      <c r="F79" s="263"/>
      <c r="G79" s="266"/>
      <c r="H79" s="267"/>
    </row>
    <row r="80" spans="1:10" x14ac:dyDescent="0.25">
      <c r="A80" s="106"/>
      <c r="B80" s="143"/>
      <c r="C80" s="120"/>
      <c r="D80" s="144">
        <f>SUM(D67:D79)</f>
        <v>0</v>
      </c>
      <c r="E80" s="145">
        <f>SUM(E67:E79)</f>
        <v>0</v>
      </c>
      <c r="F80" s="145">
        <f>SUM(F67:F79)</f>
        <v>0</v>
      </c>
      <c r="G80" s="144">
        <f>SUM(G67:G79)</f>
        <v>0</v>
      </c>
      <c r="H80" s="146">
        <f>SUM(H67:H79)</f>
        <v>0</v>
      </c>
    </row>
    <row r="81" spans="1:10" x14ac:dyDescent="0.25">
      <c r="A81" s="74" t="s">
        <v>113</v>
      </c>
      <c r="B81" s="50" t="s">
        <v>279</v>
      </c>
      <c r="C81" s="120"/>
      <c r="D81" s="147"/>
      <c r="E81" s="147"/>
      <c r="F81" s="147"/>
      <c r="G81" s="141"/>
      <c r="H81" s="142"/>
    </row>
    <row r="82" spans="1:10" x14ac:dyDescent="0.25">
      <c r="A82" s="106"/>
      <c r="C82" s="44" t="s">
        <v>265</v>
      </c>
      <c r="D82" s="144">
        <f>D80</f>
        <v>0</v>
      </c>
      <c r="E82" s="145">
        <f t="shared" ref="E82:H82" si="1">E80</f>
        <v>0</v>
      </c>
      <c r="F82" s="145">
        <f t="shared" si="1"/>
        <v>0</v>
      </c>
      <c r="G82" s="144">
        <f t="shared" si="1"/>
        <v>0</v>
      </c>
      <c r="H82" s="150">
        <f t="shared" si="1"/>
        <v>0</v>
      </c>
    </row>
    <row r="83" spans="1:10" x14ac:dyDescent="0.25">
      <c r="A83" s="106"/>
      <c r="C83" s="44" t="s">
        <v>266</v>
      </c>
      <c r="E83" s="296" t="e">
        <f>E82/D82</f>
        <v>#DIV/0!</v>
      </c>
      <c r="F83" s="296" t="e">
        <f>F82/D82</f>
        <v>#DIV/0!</v>
      </c>
      <c r="G83" s="296" t="e">
        <f>G82/D82</f>
        <v>#DIV/0!</v>
      </c>
      <c r="H83" s="297" t="e">
        <f>H82/D82</f>
        <v>#DIV/0!</v>
      </c>
    </row>
    <row r="84" spans="1:10" x14ac:dyDescent="0.25">
      <c r="A84" s="106"/>
      <c r="C84" s="44" t="s">
        <v>280</v>
      </c>
      <c r="E84" s="92" t="e">
        <f>IF(E83&gt;=(2/3),"Yes","No")</f>
        <v>#DIV/0!</v>
      </c>
      <c r="F84" s="92" t="e">
        <f>IF(F83&gt;=(2/3),"Yes","No")</f>
        <v>#DIV/0!</v>
      </c>
      <c r="G84" s="92" t="e">
        <f>IF(G83&gt;=(2/3),"Yes","No")</f>
        <v>#DIV/0!</v>
      </c>
      <c r="H84" s="151" t="e">
        <f>IF(H83&gt;=(2/3),"Yes","No")</f>
        <v>#DIV/0!</v>
      </c>
    </row>
    <row r="85" spans="1:10" x14ac:dyDescent="0.25">
      <c r="A85" s="106"/>
      <c r="B85" s="84"/>
      <c r="C85" s="84"/>
      <c r="D85" s="84"/>
      <c r="E85" s="152" t="e">
        <f>IF(E84="No", "Note A", "Note B")</f>
        <v>#DIV/0!</v>
      </c>
      <c r="F85" s="152" t="e">
        <f>IF(F84="No", "Note A", "Note B")</f>
        <v>#DIV/0!</v>
      </c>
      <c r="G85" s="152" t="e">
        <f>IF(G84="No", "Note A", "Note B")</f>
        <v>#DIV/0!</v>
      </c>
      <c r="H85" s="153" t="e">
        <f>IF(H84="No", "Note A", "Note B")</f>
        <v>#DIV/0!</v>
      </c>
    </row>
    <row r="86" spans="1:10" x14ac:dyDescent="0.25">
      <c r="A86" s="137" t="s">
        <v>445</v>
      </c>
      <c r="D86" s="154"/>
      <c r="E86" s="154"/>
      <c r="F86" s="154"/>
      <c r="G86" s="154"/>
      <c r="H86" s="76"/>
    </row>
    <row r="87" spans="1:10" x14ac:dyDescent="0.25">
      <c r="A87" s="106"/>
      <c r="B87" s="88" t="s">
        <v>269</v>
      </c>
      <c r="C87" s="80"/>
      <c r="D87" s="80"/>
      <c r="E87" s="80"/>
      <c r="F87" s="80"/>
      <c r="G87" s="80"/>
      <c r="H87" s="81"/>
    </row>
    <row r="88" spans="1:10" x14ac:dyDescent="0.25">
      <c r="A88" s="106"/>
      <c r="B88" s="420"/>
      <c r="C88" s="420"/>
      <c r="D88" s="262"/>
      <c r="E88" s="263"/>
      <c r="F88" s="263"/>
      <c r="G88" s="264"/>
      <c r="H88" s="265"/>
      <c r="J88" s="139"/>
    </row>
    <row r="89" spans="1:10" x14ac:dyDescent="0.25">
      <c r="A89" s="106"/>
      <c r="B89" s="442"/>
      <c r="C89" s="443"/>
      <c r="D89" s="262"/>
      <c r="E89" s="263"/>
      <c r="F89" s="263"/>
      <c r="G89" s="264"/>
      <c r="H89" s="265"/>
      <c r="J89" s="139"/>
    </row>
    <row r="90" spans="1:10" x14ac:dyDescent="0.25">
      <c r="A90" s="106"/>
      <c r="B90" s="442"/>
      <c r="C90" s="443"/>
      <c r="D90" s="262"/>
      <c r="E90" s="263"/>
      <c r="F90" s="263"/>
      <c r="G90" s="264"/>
      <c r="H90" s="265"/>
      <c r="J90" s="139"/>
    </row>
    <row r="91" spans="1:10" x14ac:dyDescent="0.25">
      <c r="A91" s="106"/>
      <c r="B91" s="442"/>
      <c r="C91" s="443"/>
      <c r="D91" s="262"/>
      <c r="E91" s="263"/>
      <c r="F91" s="263"/>
      <c r="G91" s="264"/>
      <c r="H91" s="265"/>
      <c r="J91" s="139"/>
    </row>
    <row r="92" spans="1:10" x14ac:dyDescent="0.25">
      <c r="A92" s="106"/>
      <c r="B92" s="421" t="s">
        <v>135</v>
      </c>
      <c r="C92" s="423"/>
      <c r="D92" s="262"/>
      <c r="E92" s="263"/>
      <c r="F92" s="263"/>
      <c r="G92" s="264"/>
      <c r="H92" s="265"/>
      <c r="J92" s="139"/>
    </row>
    <row r="93" spans="1:10" x14ac:dyDescent="0.25">
      <c r="A93" s="106"/>
      <c r="B93" s="420"/>
      <c r="C93" s="420"/>
      <c r="D93" s="263"/>
      <c r="E93" s="263"/>
      <c r="F93" s="263"/>
      <c r="G93" s="266"/>
      <c r="H93" s="267"/>
    </row>
    <row r="94" spans="1:10" x14ac:dyDescent="0.25">
      <c r="A94" s="106"/>
      <c r="B94" s="88" t="s">
        <v>270</v>
      </c>
      <c r="C94" s="113"/>
      <c r="D94" s="140"/>
      <c r="E94" s="140"/>
      <c r="F94" s="140"/>
      <c r="G94" s="141"/>
      <c r="H94" s="142"/>
    </row>
    <row r="95" spans="1:10" x14ac:dyDescent="0.25">
      <c r="A95" s="106"/>
      <c r="B95" s="420"/>
      <c r="C95" s="420"/>
      <c r="D95" s="263"/>
      <c r="E95" s="263"/>
      <c r="F95" s="263"/>
      <c r="G95" s="266"/>
      <c r="H95" s="267"/>
    </row>
    <row r="96" spans="1:10" x14ac:dyDescent="0.25">
      <c r="A96" s="106"/>
      <c r="B96" s="442"/>
      <c r="C96" s="443"/>
      <c r="D96" s="263"/>
      <c r="E96" s="263"/>
      <c r="F96" s="263"/>
      <c r="G96" s="266"/>
      <c r="H96" s="267"/>
    </row>
    <row r="97" spans="1:10" x14ac:dyDescent="0.25">
      <c r="A97" s="106"/>
      <c r="B97" s="442"/>
      <c r="C97" s="443"/>
      <c r="D97" s="263"/>
      <c r="E97" s="263"/>
      <c r="F97" s="263"/>
      <c r="G97" s="266"/>
      <c r="H97" s="267"/>
    </row>
    <row r="98" spans="1:10" x14ac:dyDescent="0.25">
      <c r="A98" s="106"/>
      <c r="B98" s="442"/>
      <c r="C98" s="443"/>
      <c r="D98" s="263"/>
      <c r="E98" s="263"/>
      <c r="F98" s="263"/>
      <c r="G98" s="266"/>
      <c r="H98" s="267"/>
    </row>
    <row r="99" spans="1:10" x14ac:dyDescent="0.25">
      <c r="A99" s="106"/>
      <c r="B99" s="421" t="s">
        <v>135</v>
      </c>
      <c r="C99" s="423"/>
      <c r="D99" s="263"/>
      <c r="E99" s="263"/>
      <c r="F99" s="263"/>
      <c r="G99" s="266"/>
      <c r="H99" s="267"/>
    </row>
    <row r="100" spans="1:10" x14ac:dyDescent="0.25">
      <c r="A100" s="106"/>
      <c r="B100" s="420"/>
      <c r="C100" s="420"/>
      <c r="D100" s="263"/>
      <c r="E100" s="263"/>
      <c r="F100" s="263"/>
      <c r="G100" s="266"/>
      <c r="H100" s="267"/>
    </row>
    <row r="101" spans="1:10" x14ac:dyDescent="0.25">
      <c r="A101" s="106"/>
      <c r="B101" s="143"/>
      <c r="C101" s="120"/>
      <c r="D101" s="144">
        <f>SUM(D88:D100)</f>
        <v>0</v>
      </c>
      <c r="E101" s="145">
        <f>SUM(E88:E100)</f>
        <v>0</v>
      </c>
      <c r="F101" s="145">
        <f>SUM(F88:F100)</f>
        <v>0</v>
      </c>
      <c r="G101" s="144">
        <f>SUM(G88:G100)</f>
        <v>0</v>
      </c>
      <c r="H101" s="146">
        <f>SUM(H88:H100)</f>
        <v>0</v>
      </c>
    </row>
    <row r="102" spans="1:10" x14ac:dyDescent="0.25">
      <c r="A102" s="74" t="s">
        <v>113</v>
      </c>
      <c r="B102" s="50" t="s">
        <v>279</v>
      </c>
      <c r="C102" s="120"/>
      <c r="D102" s="147"/>
      <c r="E102" s="147"/>
      <c r="F102" s="147"/>
      <c r="G102" s="141"/>
      <c r="H102" s="142"/>
    </row>
    <row r="103" spans="1:10" x14ac:dyDescent="0.25">
      <c r="A103" s="106"/>
      <c r="C103" s="44" t="s">
        <v>265</v>
      </c>
      <c r="D103" s="144">
        <f>D101</f>
        <v>0</v>
      </c>
      <c r="E103" s="145">
        <f t="shared" ref="E103:H103" si="2">E101</f>
        <v>0</v>
      </c>
      <c r="F103" s="145">
        <f t="shared" si="2"/>
        <v>0</v>
      </c>
      <c r="G103" s="144">
        <f t="shared" si="2"/>
        <v>0</v>
      </c>
      <c r="H103" s="150">
        <f t="shared" si="2"/>
        <v>0</v>
      </c>
    </row>
    <row r="104" spans="1:10" x14ac:dyDescent="0.25">
      <c r="A104" s="106"/>
      <c r="C104" s="44" t="s">
        <v>266</v>
      </c>
      <c r="E104" s="296" t="e">
        <f>E103/D103</f>
        <v>#DIV/0!</v>
      </c>
      <c r="F104" s="296" t="e">
        <f>F103/D103</f>
        <v>#DIV/0!</v>
      </c>
      <c r="G104" s="296" t="e">
        <f>G103/D103</f>
        <v>#DIV/0!</v>
      </c>
      <c r="H104" s="297" t="e">
        <f>H103/D103</f>
        <v>#DIV/0!</v>
      </c>
    </row>
    <row r="105" spans="1:10" x14ac:dyDescent="0.25">
      <c r="A105" s="106"/>
      <c r="C105" s="44" t="s">
        <v>280</v>
      </c>
      <c r="E105" s="92" t="e">
        <f>IF(E104&gt;=(2/3),"Yes","No")</f>
        <v>#DIV/0!</v>
      </c>
      <c r="F105" s="92" t="e">
        <f>IF(F104&gt;=(2/3),"Yes","No")</f>
        <v>#DIV/0!</v>
      </c>
      <c r="G105" s="92" t="e">
        <f>IF(G104&gt;=(2/3),"Yes","No")</f>
        <v>#DIV/0!</v>
      </c>
      <c r="H105" s="151" t="e">
        <f>IF(H104&gt;=(2/3),"Yes","No")</f>
        <v>#DIV/0!</v>
      </c>
    </row>
    <row r="106" spans="1:10" x14ac:dyDescent="0.25">
      <c r="A106" s="106"/>
      <c r="B106" s="84"/>
      <c r="C106" s="84"/>
      <c r="D106" s="84"/>
      <c r="E106" s="152" t="e">
        <f>IF(E105="No", "Note A", "Note B")</f>
        <v>#DIV/0!</v>
      </c>
      <c r="F106" s="152" t="e">
        <f>IF(F105="No", "Note A", "Note B")</f>
        <v>#DIV/0!</v>
      </c>
      <c r="G106" s="152" t="e">
        <f>IF(G105="No", "Note A", "Note B")</f>
        <v>#DIV/0!</v>
      </c>
      <c r="H106" s="153" t="e">
        <f>IF(H105="No", "Note A", "Note B")</f>
        <v>#DIV/0!</v>
      </c>
    </row>
    <row r="107" spans="1:10" x14ac:dyDescent="0.25">
      <c r="A107" s="137" t="s">
        <v>446</v>
      </c>
      <c r="D107" s="154"/>
      <c r="E107" s="154"/>
      <c r="F107" s="154"/>
      <c r="G107" s="154"/>
      <c r="H107" s="76"/>
    </row>
    <row r="108" spans="1:10" x14ac:dyDescent="0.25">
      <c r="A108" s="106"/>
      <c r="B108" s="88" t="s">
        <v>269</v>
      </c>
      <c r="C108" s="80"/>
      <c r="D108" s="80"/>
      <c r="E108" s="80"/>
      <c r="F108" s="80"/>
      <c r="G108" s="80"/>
      <c r="H108" s="81"/>
    </row>
    <row r="109" spans="1:10" x14ac:dyDescent="0.25">
      <c r="A109" s="106"/>
      <c r="B109" s="420"/>
      <c r="C109" s="420"/>
      <c r="D109" s="262"/>
      <c r="E109" s="263"/>
      <c r="F109" s="263"/>
      <c r="G109" s="264"/>
      <c r="H109" s="265"/>
      <c r="J109" s="139"/>
    </row>
    <row r="110" spans="1:10" x14ac:dyDescent="0.25">
      <c r="A110" s="106"/>
      <c r="B110" s="442"/>
      <c r="C110" s="443"/>
      <c r="D110" s="262"/>
      <c r="E110" s="263"/>
      <c r="F110" s="263"/>
      <c r="G110" s="264"/>
      <c r="H110" s="265"/>
      <c r="J110" s="139"/>
    </row>
    <row r="111" spans="1:10" x14ac:dyDescent="0.25">
      <c r="A111" s="106"/>
      <c r="B111" s="442"/>
      <c r="C111" s="443"/>
      <c r="D111" s="262"/>
      <c r="E111" s="263"/>
      <c r="F111" s="263"/>
      <c r="G111" s="264"/>
      <c r="H111" s="265"/>
      <c r="J111" s="139"/>
    </row>
    <row r="112" spans="1:10" x14ac:dyDescent="0.25">
      <c r="A112" s="106"/>
      <c r="B112" s="442"/>
      <c r="C112" s="443"/>
      <c r="D112" s="262"/>
      <c r="E112" s="263"/>
      <c r="F112" s="263"/>
      <c r="G112" s="264"/>
      <c r="H112" s="265"/>
      <c r="J112" s="139"/>
    </row>
    <row r="113" spans="1:10" x14ac:dyDescent="0.25">
      <c r="A113" s="106"/>
      <c r="B113" s="421" t="s">
        <v>135</v>
      </c>
      <c r="C113" s="423"/>
      <c r="D113" s="262"/>
      <c r="E113" s="263"/>
      <c r="F113" s="263"/>
      <c r="G113" s="264"/>
      <c r="H113" s="265"/>
      <c r="J113" s="139"/>
    </row>
    <row r="114" spans="1:10" x14ac:dyDescent="0.25">
      <c r="A114" s="106"/>
      <c r="B114" s="420"/>
      <c r="C114" s="420"/>
      <c r="D114" s="263"/>
      <c r="E114" s="263"/>
      <c r="F114" s="263"/>
      <c r="G114" s="266"/>
      <c r="H114" s="267"/>
    </row>
    <row r="115" spans="1:10" x14ac:dyDescent="0.25">
      <c r="A115" s="106"/>
      <c r="B115" s="88" t="s">
        <v>270</v>
      </c>
      <c r="C115" s="113"/>
      <c r="D115" s="140"/>
      <c r="E115" s="140"/>
      <c r="F115" s="140"/>
      <c r="G115" s="141"/>
      <c r="H115" s="142"/>
    </row>
    <row r="116" spans="1:10" x14ac:dyDescent="0.25">
      <c r="A116" s="106"/>
      <c r="B116" s="420"/>
      <c r="C116" s="420"/>
      <c r="D116" s="263"/>
      <c r="E116" s="263"/>
      <c r="F116" s="263"/>
      <c r="G116" s="266"/>
      <c r="H116" s="267"/>
    </row>
    <row r="117" spans="1:10" x14ac:dyDescent="0.25">
      <c r="A117" s="106"/>
      <c r="B117" s="442"/>
      <c r="C117" s="443"/>
      <c r="D117" s="263"/>
      <c r="E117" s="263"/>
      <c r="F117" s="263"/>
      <c r="G117" s="266"/>
      <c r="H117" s="267"/>
    </row>
    <row r="118" spans="1:10" x14ac:dyDescent="0.25">
      <c r="A118" s="106"/>
      <c r="B118" s="442"/>
      <c r="C118" s="443"/>
      <c r="D118" s="263"/>
      <c r="E118" s="263"/>
      <c r="F118" s="263"/>
      <c r="G118" s="266"/>
      <c r="H118" s="267"/>
    </row>
    <row r="119" spans="1:10" x14ac:dyDescent="0.25">
      <c r="A119" s="106"/>
      <c r="B119" s="442"/>
      <c r="C119" s="443"/>
      <c r="D119" s="263"/>
      <c r="E119" s="263"/>
      <c r="F119" s="263"/>
      <c r="G119" s="266"/>
      <c r="H119" s="267"/>
    </row>
    <row r="120" spans="1:10" x14ac:dyDescent="0.25">
      <c r="A120" s="106"/>
      <c r="B120" s="421" t="s">
        <v>135</v>
      </c>
      <c r="C120" s="423"/>
      <c r="D120" s="263"/>
      <c r="E120" s="263"/>
      <c r="F120" s="263"/>
      <c r="G120" s="266"/>
      <c r="H120" s="267"/>
    </row>
    <row r="121" spans="1:10" x14ac:dyDescent="0.25">
      <c r="A121" s="106"/>
      <c r="B121" s="420"/>
      <c r="C121" s="420"/>
      <c r="D121" s="263"/>
      <c r="E121" s="263"/>
      <c r="F121" s="263"/>
      <c r="G121" s="266"/>
      <c r="H121" s="267"/>
    </row>
    <row r="122" spans="1:10" x14ac:dyDescent="0.25">
      <c r="A122" s="106"/>
      <c r="B122" s="143"/>
      <c r="C122" s="120"/>
      <c r="D122" s="144">
        <f>SUM(D109:D121)</f>
        <v>0</v>
      </c>
      <c r="E122" s="145">
        <f>SUM(E109:E121)</f>
        <v>0</v>
      </c>
      <c r="F122" s="145">
        <f>SUM(F109:F121)</f>
        <v>0</v>
      </c>
      <c r="G122" s="144">
        <f>SUM(G109:G121)</f>
        <v>0</v>
      </c>
      <c r="H122" s="146">
        <f>SUM(H109:H121)</f>
        <v>0</v>
      </c>
    </row>
    <row r="123" spans="1:10" x14ac:dyDescent="0.25">
      <c r="A123" s="74" t="s">
        <v>113</v>
      </c>
      <c r="B123" s="50" t="s">
        <v>279</v>
      </c>
      <c r="C123" s="120"/>
      <c r="D123" s="147"/>
      <c r="E123" s="147"/>
      <c r="F123" s="147"/>
      <c r="G123" s="141"/>
      <c r="H123" s="142"/>
    </row>
    <row r="124" spans="1:10" x14ac:dyDescent="0.25">
      <c r="A124" s="106"/>
      <c r="C124" s="44" t="s">
        <v>265</v>
      </c>
      <c r="D124" s="144">
        <f>D122</f>
        <v>0</v>
      </c>
      <c r="E124" s="145">
        <f t="shared" ref="E124:H124" si="3">E122</f>
        <v>0</v>
      </c>
      <c r="F124" s="145">
        <f t="shared" si="3"/>
        <v>0</v>
      </c>
      <c r="G124" s="144">
        <f t="shared" si="3"/>
        <v>0</v>
      </c>
      <c r="H124" s="150">
        <f t="shared" si="3"/>
        <v>0</v>
      </c>
    </row>
    <row r="125" spans="1:10" x14ac:dyDescent="0.25">
      <c r="A125" s="106"/>
      <c r="C125" s="44" t="s">
        <v>266</v>
      </c>
      <c r="E125" s="296" t="e">
        <f>E124/D124</f>
        <v>#DIV/0!</v>
      </c>
      <c r="F125" s="296" t="e">
        <f>F124/D124</f>
        <v>#DIV/0!</v>
      </c>
      <c r="G125" s="296" t="e">
        <f>G124/D124</f>
        <v>#DIV/0!</v>
      </c>
      <c r="H125" s="297" t="e">
        <f>H124/D124</f>
        <v>#DIV/0!</v>
      </c>
    </row>
    <row r="126" spans="1:10" x14ac:dyDescent="0.25">
      <c r="A126" s="106"/>
      <c r="C126" s="44" t="s">
        <v>280</v>
      </c>
      <c r="E126" s="92" t="e">
        <f>IF(E125&gt;=(2/3),"Yes","No")</f>
        <v>#DIV/0!</v>
      </c>
      <c r="F126" s="92" t="e">
        <f>IF(F125&gt;=(2/3),"Yes","No")</f>
        <v>#DIV/0!</v>
      </c>
      <c r="G126" s="92" t="e">
        <f>IF(G125&gt;=(2/3),"Yes","No")</f>
        <v>#DIV/0!</v>
      </c>
      <c r="H126" s="151" t="e">
        <f>IF(H125&gt;=(2/3),"Yes","No")</f>
        <v>#DIV/0!</v>
      </c>
    </row>
    <row r="127" spans="1:10" x14ac:dyDescent="0.25">
      <c r="A127" s="106"/>
      <c r="B127" s="84"/>
      <c r="C127" s="84"/>
      <c r="D127" s="84"/>
      <c r="E127" s="152" t="e">
        <f>IF(E126="No", "Note A", "Note B")</f>
        <v>#DIV/0!</v>
      </c>
      <c r="F127" s="152" t="e">
        <f>IF(F126="No", "Note A", "Note B")</f>
        <v>#DIV/0!</v>
      </c>
      <c r="G127" s="152" t="e">
        <f>IF(G126="No", "Note A", "Note B")</f>
        <v>#DIV/0!</v>
      </c>
      <c r="H127" s="153" t="e">
        <f>IF(H126="No", "Note A", "Note B")</f>
        <v>#DIV/0!</v>
      </c>
    </row>
    <row r="128" spans="1:10" x14ac:dyDescent="0.25">
      <c r="A128" s="106"/>
      <c r="D128" s="154"/>
      <c r="E128" s="154"/>
      <c r="F128" s="154"/>
      <c r="G128" s="154"/>
      <c r="H128" s="76"/>
    </row>
    <row r="129" spans="1:8" ht="15" customHeight="1" x14ac:dyDescent="0.25">
      <c r="A129" s="106"/>
      <c r="B129" s="155" t="s">
        <v>273</v>
      </c>
      <c r="C129" s="143" t="s">
        <v>299</v>
      </c>
      <c r="D129" s="143"/>
      <c r="E129" s="143"/>
      <c r="F129" s="143"/>
      <c r="G129" s="143"/>
      <c r="H129" s="156"/>
    </row>
    <row r="130" spans="1:8" ht="15" customHeight="1" x14ac:dyDescent="0.25">
      <c r="A130" s="106"/>
      <c r="B130" s="155" t="s">
        <v>274</v>
      </c>
      <c r="C130" s="455" t="s">
        <v>333</v>
      </c>
      <c r="D130" s="455"/>
      <c r="E130" s="455"/>
      <c r="F130" s="455"/>
      <c r="G130" s="455"/>
      <c r="H130" s="456"/>
    </row>
    <row r="131" spans="1:8" x14ac:dyDescent="0.25">
      <c r="A131" s="106"/>
      <c r="B131" s="157"/>
      <c r="C131" s="455"/>
      <c r="D131" s="455"/>
      <c r="E131" s="455"/>
      <c r="F131" s="455"/>
      <c r="G131" s="455"/>
      <c r="H131" s="456"/>
    </row>
    <row r="132" spans="1:8" x14ac:dyDescent="0.25">
      <c r="A132" s="106"/>
      <c r="E132" s="92"/>
      <c r="F132" s="92"/>
      <c r="G132" s="92"/>
      <c r="H132" s="151"/>
    </row>
    <row r="133" spans="1:8" x14ac:dyDescent="0.25">
      <c r="A133" s="74" t="s">
        <v>114</v>
      </c>
      <c r="B133" s="50" t="s">
        <v>275</v>
      </c>
      <c r="E133" s="92"/>
      <c r="F133" s="92"/>
      <c r="G133" s="92"/>
      <c r="H133" s="151"/>
    </row>
    <row r="134" spans="1:8" x14ac:dyDescent="0.25">
      <c r="A134" s="106"/>
      <c r="B134" s="444" t="s">
        <v>283</v>
      </c>
      <c r="C134" s="444"/>
      <c r="D134" s="444"/>
      <c r="E134" s="444"/>
      <c r="F134" s="444"/>
      <c r="G134" s="444"/>
      <c r="H134" s="445"/>
    </row>
    <row r="135" spans="1:8" x14ac:dyDescent="0.25">
      <c r="A135" s="74"/>
      <c r="B135" s="444"/>
      <c r="C135" s="444"/>
      <c r="D135" s="444"/>
      <c r="E135" s="444"/>
      <c r="F135" s="444"/>
      <c r="G135" s="444"/>
      <c r="H135" s="445"/>
    </row>
    <row r="136" spans="1:8" x14ac:dyDescent="0.25">
      <c r="A136" s="74"/>
      <c r="B136" s="444"/>
      <c r="C136" s="444"/>
      <c r="D136" s="444"/>
      <c r="E136" s="444"/>
      <c r="F136" s="444"/>
      <c r="G136" s="444"/>
      <c r="H136" s="445"/>
    </row>
    <row r="137" spans="1:8" x14ac:dyDescent="0.25">
      <c r="A137" s="74"/>
      <c r="E137" s="92"/>
      <c r="F137" s="92"/>
      <c r="G137" s="92"/>
      <c r="H137" s="151"/>
    </row>
    <row r="138" spans="1:8" x14ac:dyDescent="0.25">
      <c r="A138" s="74"/>
      <c r="B138" s="444" t="s">
        <v>316</v>
      </c>
      <c r="C138" s="444"/>
      <c r="D138" s="444"/>
      <c r="E138" s="444"/>
      <c r="F138" s="444"/>
      <c r="G138" s="444"/>
      <c r="H138" s="445"/>
    </row>
    <row r="139" spans="1:8" x14ac:dyDescent="0.25">
      <c r="A139" s="74"/>
      <c r="B139" s="444"/>
      <c r="C139" s="444"/>
      <c r="D139" s="444"/>
      <c r="E139" s="444"/>
      <c r="F139" s="444"/>
      <c r="G139" s="444"/>
      <c r="H139" s="445"/>
    </row>
    <row r="140" spans="1:8" x14ac:dyDescent="0.25">
      <c r="A140" s="74"/>
      <c r="B140" s="444"/>
      <c r="C140" s="444"/>
      <c r="D140" s="444"/>
      <c r="E140" s="444"/>
      <c r="F140" s="444"/>
      <c r="G140" s="444"/>
      <c r="H140" s="445"/>
    </row>
    <row r="141" spans="1:8" x14ac:dyDescent="0.25">
      <c r="A141" s="74"/>
      <c r="B141" s="444"/>
      <c r="C141" s="444"/>
      <c r="D141" s="444"/>
      <c r="E141" s="444"/>
      <c r="F141" s="444"/>
      <c r="G141" s="444"/>
      <c r="H141" s="445"/>
    </row>
    <row r="142" spans="1:8" x14ac:dyDescent="0.25">
      <c r="A142" s="74"/>
      <c r="B142" s="444"/>
      <c r="C142" s="444"/>
      <c r="D142" s="444"/>
      <c r="E142" s="444"/>
      <c r="F142" s="444"/>
      <c r="G142" s="444"/>
      <c r="H142" s="445"/>
    </row>
    <row r="143" spans="1:8" x14ac:dyDescent="0.25">
      <c r="A143" s="74"/>
      <c r="E143" s="92"/>
      <c r="F143" s="92"/>
      <c r="G143" s="92"/>
      <c r="H143" s="151"/>
    </row>
    <row r="144" spans="1:8" x14ac:dyDescent="0.25">
      <c r="A144" s="74"/>
      <c r="B144" s="50" t="s">
        <v>395</v>
      </c>
      <c r="D144" s="436" t="s">
        <v>656</v>
      </c>
      <c r="E144" s="436"/>
      <c r="F144" s="436"/>
      <c r="G144" s="436"/>
      <c r="H144" s="437"/>
    </row>
    <row r="145" spans="1:8" x14ac:dyDescent="0.25">
      <c r="A145" s="74"/>
      <c r="D145" s="78"/>
      <c r="E145" s="158"/>
      <c r="F145" s="158"/>
      <c r="G145" s="158"/>
      <c r="H145" s="159"/>
    </row>
    <row r="146" spans="1:8" x14ac:dyDescent="0.25">
      <c r="A146" s="74"/>
      <c r="D146" s="78" t="s">
        <v>284</v>
      </c>
      <c r="E146" s="158" t="s">
        <v>277</v>
      </c>
      <c r="F146" s="158" t="s">
        <v>282</v>
      </c>
      <c r="G146" s="158"/>
      <c r="H146" s="159"/>
    </row>
    <row r="147" spans="1:8" x14ac:dyDescent="0.25">
      <c r="A147" s="74"/>
      <c r="B147" s="160" t="s">
        <v>276</v>
      </c>
      <c r="C147" s="84"/>
      <c r="D147" s="161" t="s">
        <v>285</v>
      </c>
      <c r="E147" s="162" t="s">
        <v>278</v>
      </c>
      <c r="F147" s="162" t="s">
        <v>281</v>
      </c>
      <c r="G147" s="457" t="s">
        <v>286</v>
      </c>
      <c r="H147" s="458"/>
    </row>
    <row r="148" spans="1:8" x14ac:dyDescent="0.25">
      <c r="A148" s="74"/>
      <c r="B148" s="44" t="s">
        <v>461</v>
      </c>
      <c r="C148" s="44" t="s">
        <v>332</v>
      </c>
      <c r="E148" s="92"/>
      <c r="G148" s="92"/>
      <c r="H148" s="151"/>
    </row>
    <row r="149" spans="1:8" x14ac:dyDescent="0.25">
      <c r="A149" s="74"/>
      <c r="C149" s="163" t="str">
        <f>IF(E63="Yes", "Complete Analysis", "N/A - Do Not Complete")</f>
        <v>N/A - Do Not Complete</v>
      </c>
      <c r="D149" s="284"/>
      <c r="E149" s="263"/>
      <c r="F149" s="91" t="e">
        <f>E149/E155</f>
        <v>#DIV/0!</v>
      </c>
      <c r="G149" s="440"/>
      <c r="H149" s="441"/>
    </row>
    <row r="150" spans="1:8" x14ac:dyDescent="0.25">
      <c r="A150" s="74"/>
      <c r="D150" s="284"/>
      <c r="E150" s="263"/>
      <c r="F150" s="91" t="e">
        <f>E150/E155</f>
        <v>#DIV/0!</v>
      </c>
      <c r="G150" s="440"/>
      <c r="H150" s="441"/>
    </row>
    <row r="151" spans="1:8" x14ac:dyDescent="0.25">
      <c r="A151" s="74"/>
      <c r="D151" s="284"/>
      <c r="E151" s="263"/>
      <c r="F151" s="91" t="e">
        <f>E151/E155</f>
        <v>#DIV/0!</v>
      </c>
      <c r="G151" s="440"/>
      <c r="H151" s="441"/>
    </row>
    <row r="152" spans="1:8" x14ac:dyDescent="0.25">
      <c r="A152" s="74"/>
      <c r="D152" s="284"/>
      <c r="E152" s="263"/>
      <c r="F152" s="91" t="e">
        <f>E152/E155</f>
        <v>#DIV/0!</v>
      </c>
      <c r="G152" s="440"/>
      <c r="H152" s="441"/>
    </row>
    <row r="153" spans="1:8" x14ac:dyDescent="0.25">
      <c r="A153" s="74"/>
      <c r="D153" s="284"/>
      <c r="E153" s="263"/>
      <c r="F153" s="91" t="e">
        <f>E153/E155</f>
        <v>#DIV/0!</v>
      </c>
      <c r="G153" s="440"/>
      <c r="H153" s="441"/>
    </row>
    <row r="154" spans="1:8" x14ac:dyDescent="0.25">
      <c r="A154" s="74"/>
      <c r="D154" s="285"/>
      <c r="E154" s="269"/>
      <c r="F154" s="91" t="e">
        <f>E154/E155</f>
        <v>#DIV/0!</v>
      </c>
      <c r="G154" s="438"/>
      <c r="H154" s="439"/>
    </row>
    <row r="155" spans="1:8" x14ac:dyDescent="0.25">
      <c r="A155" s="74"/>
      <c r="C155" s="164"/>
      <c r="D155" s="164" t="s">
        <v>334</v>
      </c>
      <c r="E155" s="165">
        <f>SUM(E149:E154)</f>
        <v>0</v>
      </c>
      <c r="F155" s="92"/>
      <c r="G155" s="166" t="s">
        <v>287</v>
      </c>
      <c r="H155" s="288"/>
    </row>
    <row r="156" spans="1:8" x14ac:dyDescent="0.25">
      <c r="A156" s="74"/>
      <c r="E156" s="92"/>
      <c r="F156" s="92"/>
      <c r="G156" s="92"/>
      <c r="H156" s="151"/>
    </row>
    <row r="157" spans="1:8" x14ac:dyDescent="0.25">
      <c r="A157" s="74"/>
      <c r="B157" s="44" t="s">
        <v>461</v>
      </c>
      <c r="C157" s="44" t="s">
        <v>130</v>
      </c>
      <c r="E157" s="92"/>
      <c r="F157" s="92"/>
      <c r="G157" s="92"/>
      <c r="H157" s="151"/>
    </row>
    <row r="158" spans="1:8" x14ac:dyDescent="0.25">
      <c r="A158" s="74"/>
      <c r="C158" s="163" t="str">
        <f>IF(F63="Yes", "Complete Analysis", "N/A - Do Not Complete")</f>
        <v>N/A - Do Not Complete</v>
      </c>
      <c r="D158" s="284"/>
      <c r="E158" s="263"/>
      <c r="F158" s="91" t="e">
        <f>E158/E164</f>
        <v>#DIV/0!</v>
      </c>
      <c r="G158" s="440"/>
      <c r="H158" s="441"/>
    </row>
    <row r="159" spans="1:8" x14ac:dyDescent="0.25">
      <c r="A159" s="74"/>
      <c r="D159" s="284"/>
      <c r="E159" s="263"/>
      <c r="F159" s="91" t="e">
        <f>E159/E164</f>
        <v>#DIV/0!</v>
      </c>
      <c r="G159" s="440"/>
      <c r="H159" s="441"/>
    </row>
    <row r="160" spans="1:8" x14ac:dyDescent="0.25">
      <c r="A160" s="74"/>
      <c r="D160" s="284"/>
      <c r="E160" s="263"/>
      <c r="F160" s="91" t="e">
        <f>E160/E164</f>
        <v>#DIV/0!</v>
      </c>
      <c r="G160" s="440"/>
      <c r="H160" s="441"/>
    </row>
    <row r="161" spans="1:11" x14ac:dyDescent="0.25">
      <c r="A161" s="74"/>
      <c r="D161" s="284"/>
      <c r="E161" s="263"/>
      <c r="F161" s="91" t="e">
        <f>E161/E164</f>
        <v>#DIV/0!</v>
      </c>
      <c r="G161" s="440"/>
      <c r="H161" s="441"/>
    </row>
    <row r="162" spans="1:11" x14ac:dyDescent="0.25">
      <c r="A162" s="74"/>
      <c r="D162" s="284"/>
      <c r="E162" s="263"/>
      <c r="F162" s="91" t="e">
        <f>E162/E164</f>
        <v>#DIV/0!</v>
      </c>
      <c r="G162" s="440"/>
      <c r="H162" s="441"/>
    </row>
    <row r="163" spans="1:11" x14ac:dyDescent="0.25">
      <c r="A163" s="74"/>
      <c r="D163" s="285"/>
      <c r="E163" s="269"/>
      <c r="F163" s="91" t="e">
        <f>E163/E164</f>
        <v>#DIV/0!</v>
      </c>
      <c r="G163" s="438"/>
      <c r="H163" s="439"/>
    </row>
    <row r="164" spans="1:11" x14ac:dyDescent="0.25">
      <c r="A164" s="74"/>
      <c r="D164" s="164" t="s">
        <v>288</v>
      </c>
      <c r="E164" s="165">
        <f>SUM(E158:E163)</f>
        <v>0</v>
      </c>
      <c r="F164" s="92"/>
      <c r="G164" s="166" t="s">
        <v>287</v>
      </c>
      <c r="H164" s="289"/>
    </row>
    <row r="165" spans="1:11" x14ac:dyDescent="0.25">
      <c r="A165" s="74"/>
      <c r="D165" s="164"/>
      <c r="E165" s="140"/>
      <c r="F165" s="92"/>
      <c r="G165" s="166"/>
      <c r="H165" s="167"/>
    </row>
    <row r="166" spans="1:11" x14ac:dyDescent="0.25">
      <c r="A166" s="106"/>
      <c r="B166" s="44" t="s">
        <v>461</v>
      </c>
      <c r="C166" s="44" t="s">
        <v>462</v>
      </c>
      <c r="E166" s="92"/>
      <c r="F166" s="92"/>
      <c r="G166" s="92"/>
      <c r="H166" s="151"/>
      <c r="I166" s="179"/>
      <c r="J166" s="139"/>
    </row>
    <row r="167" spans="1:11" x14ac:dyDescent="0.25">
      <c r="A167" s="106"/>
      <c r="C167" s="163" t="str">
        <f>IF(G63="Yes", "Complete Analysis", "N/A - Do Not Complete")</f>
        <v>Complete Analysis</v>
      </c>
      <c r="D167" s="284">
        <v>25</v>
      </c>
      <c r="E167" s="262">
        <v>25554422.85057351</v>
      </c>
      <c r="F167" s="91">
        <f>E167/$E$171</f>
        <v>0.13900287352997887</v>
      </c>
      <c r="G167" s="440">
        <v>25</v>
      </c>
      <c r="H167" s="441"/>
      <c r="J167" s="139"/>
    </row>
    <row r="168" spans="1:11" x14ac:dyDescent="0.25">
      <c r="A168" s="106"/>
      <c r="C168" s="163"/>
      <c r="D168" s="284">
        <v>35</v>
      </c>
      <c r="E168" s="262">
        <v>68469728.860236764</v>
      </c>
      <c r="F168" s="91">
        <f>E168/$E$171</f>
        <v>0.37243999275756823</v>
      </c>
      <c r="G168" s="440">
        <v>35</v>
      </c>
      <c r="H168" s="441"/>
      <c r="J168" s="139"/>
    </row>
    <row r="169" spans="1:11" x14ac:dyDescent="0.25">
      <c r="A169" s="106"/>
      <c r="D169" s="286">
        <v>45</v>
      </c>
      <c r="E169" s="262">
        <v>89816816.476528436</v>
      </c>
      <c r="F169" s="91">
        <f>E169/$E$171</f>
        <v>0.48855713371245291</v>
      </c>
      <c r="G169" s="440">
        <v>45</v>
      </c>
      <c r="H169" s="441"/>
    </row>
    <row r="170" spans="1:11" x14ac:dyDescent="0.25">
      <c r="A170" s="106"/>
      <c r="D170" s="285"/>
      <c r="E170" s="262"/>
      <c r="F170" s="91">
        <f>E170/$E$171</f>
        <v>0</v>
      </c>
      <c r="G170" s="438"/>
      <c r="H170" s="439"/>
    </row>
    <row r="171" spans="1:11" x14ac:dyDescent="0.25">
      <c r="A171" s="106"/>
      <c r="D171" s="164" t="s">
        <v>289</v>
      </c>
      <c r="E171" s="168">
        <f>SUM(E167:E170)</f>
        <v>183840968.18733871</v>
      </c>
      <c r="F171" s="92"/>
      <c r="G171" s="166" t="s">
        <v>287</v>
      </c>
      <c r="H171" s="289">
        <v>35</v>
      </c>
    </row>
    <row r="172" spans="1:11" x14ac:dyDescent="0.25">
      <c r="A172" s="106"/>
      <c r="E172" s="92"/>
      <c r="F172" s="92"/>
      <c r="G172" s="92"/>
      <c r="H172" s="151"/>
    </row>
    <row r="173" spans="1:11" x14ac:dyDescent="0.25">
      <c r="A173" s="106"/>
      <c r="B173" s="44" t="s">
        <v>461</v>
      </c>
      <c r="C173" s="44" t="s">
        <v>474</v>
      </c>
      <c r="E173" s="92"/>
      <c r="F173" s="92"/>
      <c r="G173" s="92"/>
      <c r="H173" s="151"/>
      <c r="I173" s="179"/>
      <c r="J173" s="139"/>
    </row>
    <row r="174" spans="1:11" x14ac:dyDescent="0.25">
      <c r="A174" s="106"/>
      <c r="C174" s="163" t="e">
        <f>IF(G84 ="Yes", "Complete Analysis", "N/A - Do Not Complete")</f>
        <v>#DIV/0!</v>
      </c>
      <c r="D174" s="284"/>
      <c r="E174" s="262"/>
      <c r="F174" s="91" t="e">
        <f>E174/$E$180</f>
        <v>#DIV/0!</v>
      </c>
      <c r="G174" s="440"/>
      <c r="H174" s="441"/>
      <c r="J174" s="132"/>
    </row>
    <row r="175" spans="1:11" x14ac:dyDescent="0.25">
      <c r="A175" s="106"/>
      <c r="C175" s="163"/>
      <c r="D175" s="284"/>
      <c r="E175" s="262"/>
      <c r="F175" s="91" t="e">
        <f>E175/$E$180</f>
        <v>#DIV/0!</v>
      </c>
      <c r="G175" s="440"/>
      <c r="H175" s="441"/>
      <c r="K175" s="132"/>
    </row>
    <row r="176" spans="1:11" x14ac:dyDescent="0.25">
      <c r="A176" s="106"/>
      <c r="D176" s="286"/>
      <c r="E176" s="262"/>
      <c r="F176" s="91" t="e">
        <f>E176/$E$180</f>
        <v>#DIV/0!</v>
      </c>
      <c r="G176" s="440"/>
      <c r="H176" s="441"/>
    </row>
    <row r="177" spans="1:11" x14ac:dyDescent="0.25">
      <c r="A177" s="106"/>
      <c r="D177" s="286"/>
      <c r="E177" s="262"/>
      <c r="F177" s="91" t="e">
        <f t="shared" ref="F177:F178" si="4">E177/$E$180</f>
        <v>#DIV/0!</v>
      </c>
      <c r="G177" s="440"/>
      <c r="H177" s="441"/>
    </row>
    <row r="178" spans="1:11" x14ac:dyDescent="0.25">
      <c r="A178" s="106"/>
      <c r="D178" s="286"/>
      <c r="E178" s="262"/>
      <c r="F178" s="91" t="e">
        <f t="shared" si="4"/>
        <v>#DIV/0!</v>
      </c>
      <c r="G178" s="440"/>
      <c r="H178" s="441"/>
    </row>
    <row r="179" spans="1:11" x14ac:dyDescent="0.25">
      <c r="A179" s="106"/>
      <c r="D179" s="285"/>
      <c r="E179" s="262"/>
      <c r="F179" s="91" t="e">
        <f>E179/$E$180</f>
        <v>#DIV/0!</v>
      </c>
      <c r="G179" s="438"/>
      <c r="H179" s="439"/>
    </row>
    <row r="180" spans="1:11" x14ac:dyDescent="0.25">
      <c r="A180" s="106"/>
      <c r="D180" s="164" t="s">
        <v>289</v>
      </c>
      <c r="E180" s="168">
        <f>SUM(E174:E179)</f>
        <v>0</v>
      </c>
      <c r="F180" s="92"/>
      <c r="G180" s="166" t="s">
        <v>287</v>
      </c>
      <c r="H180" s="289"/>
    </row>
    <row r="181" spans="1:11" x14ac:dyDescent="0.25">
      <c r="A181" s="106"/>
      <c r="E181" s="92"/>
      <c r="F181" s="92"/>
      <c r="G181" s="92"/>
      <c r="H181" s="151"/>
    </row>
    <row r="182" spans="1:11" x14ac:dyDescent="0.25">
      <c r="A182" s="106"/>
      <c r="B182" s="44" t="s">
        <v>461</v>
      </c>
      <c r="C182" s="44" t="s">
        <v>475</v>
      </c>
      <c r="E182" s="92"/>
      <c r="F182" s="92"/>
      <c r="G182" s="92"/>
      <c r="H182" s="151"/>
      <c r="J182" s="139"/>
    </row>
    <row r="183" spans="1:11" x14ac:dyDescent="0.25">
      <c r="A183" s="106"/>
      <c r="C183" s="163" t="e">
        <f>IF(G105="Yes", "Complete Analysis", "N/A - Do Not Complete")</f>
        <v>#DIV/0!</v>
      </c>
      <c r="D183" s="284"/>
      <c r="E183" s="262"/>
      <c r="F183" s="91" t="e">
        <f>E183/$E$190</f>
        <v>#DIV/0!</v>
      </c>
      <c r="G183" s="440"/>
      <c r="H183" s="441"/>
      <c r="J183" s="132"/>
    </row>
    <row r="184" spans="1:11" x14ac:dyDescent="0.25">
      <c r="A184" s="106"/>
      <c r="C184" s="163"/>
      <c r="D184" s="284"/>
      <c r="E184" s="262"/>
      <c r="F184" s="91" t="e">
        <f>E184/$E$190</f>
        <v>#DIV/0!</v>
      </c>
      <c r="G184" s="440"/>
      <c r="H184" s="441"/>
      <c r="K184" s="132"/>
    </row>
    <row r="185" spans="1:11" x14ac:dyDescent="0.25">
      <c r="A185" s="106"/>
      <c r="D185" s="286"/>
      <c r="E185" s="262"/>
      <c r="F185" s="91" t="e">
        <f>E185/$E$190</f>
        <v>#DIV/0!</v>
      </c>
      <c r="G185" s="440"/>
      <c r="H185" s="441"/>
    </row>
    <row r="186" spans="1:11" x14ac:dyDescent="0.25">
      <c r="A186" s="106"/>
      <c r="D186" s="286"/>
      <c r="E186" s="262"/>
      <c r="F186" s="91" t="e">
        <f t="shared" ref="F186:F188" si="5">E186/$E$190</f>
        <v>#DIV/0!</v>
      </c>
      <c r="G186" s="440"/>
      <c r="H186" s="441"/>
    </row>
    <row r="187" spans="1:11" x14ac:dyDescent="0.25">
      <c r="A187" s="106"/>
      <c r="D187" s="286"/>
      <c r="E187" s="262"/>
      <c r="F187" s="91" t="e">
        <f t="shared" si="5"/>
        <v>#DIV/0!</v>
      </c>
      <c r="G187" s="440"/>
      <c r="H187" s="441"/>
    </row>
    <row r="188" spans="1:11" x14ac:dyDescent="0.25">
      <c r="A188" s="106"/>
      <c r="D188" s="286"/>
      <c r="E188" s="262"/>
      <c r="F188" s="91" t="e">
        <f t="shared" si="5"/>
        <v>#DIV/0!</v>
      </c>
      <c r="G188" s="440"/>
      <c r="H188" s="441"/>
    </row>
    <row r="189" spans="1:11" x14ac:dyDescent="0.25">
      <c r="A189" s="106"/>
      <c r="D189" s="285"/>
      <c r="E189" s="262"/>
      <c r="F189" s="91" t="e">
        <f>E189/$E$190</f>
        <v>#DIV/0!</v>
      </c>
      <c r="G189" s="438"/>
      <c r="H189" s="439"/>
    </row>
    <row r="190" spans="1:11" x14ac:dyDescent="0.25">
      <c r="A190" s="106"/>
      <c r="D190" s="164" t="s">
        <v>289</v>
      </c>
      <c r="E190" s="168">
        <f>SUM(E183:E189)</f>
        <v>0</v>
      </c>
      <c r="F190" s="92"/>
      <c r="G190" s="166" t="s">
        <v>287</v>
      </c>
      <c r="H190" s="289"/>
    </row>
    <row r="191" spans="1:11" x14ac:dyDescent="0.25">
      <c r="A191" s="106"/>
      <c r="E191" s="180"/>
      <c r="F191" s="92"/>
      <c r="G191" s="92"/>
      <c r="H191" s="151"/>
    </row>
    <row r="192" spans="1:11" x14ac:dyDescent="0.25">
      <c r="A192" s="106"/>
      <c r="B192" s="44" t="s">
        <v>461</v>
      </c>
      <c r="C192" s="44" t="s">
        <v>476</v>
      </c>
      <c r="E192" s="92"/>
      <c r="F192" s="92"/>
      <c r="G192" s="92"/>
      <c r="H192" s="151"/>
      <c r="J192" s="139"/>
    </row>
    <row r="193" spans="1:11" x14ac:dyDescent="0.25">
      <c r="A193" s="106"/>
      <c r="C193" s="163" t="e">
        <f>IF(G126="Yes", "Complete Analysis", "N/A - Do Not Complete")</f>
        <v>#DIV/0!</v>
      </c>
      <c r="D193" s="284"/>
      <c r="E193" s="262"/>
      <c r="F193" s="91" t="e">
        <f>E193/$E$199</f>
        <v>#DIV/0!</v>
      </c>
      <c r="G193" s="440"/>
      <c r="H193" s="441"/>
      <c r="J193" s="132"/>
    </row>
    <row r="194" spans="1:11" x14ac:dyDescent="0.25">
      <c r="A194" s="106"/>
      <c r="C194" s="163"/>
      <c r="D194" s="284"/>
      <c r="E194" s="262"/>
      <c r="F194" s="91" t="e">
        <f>E194/$E$199</f>
        <v>#DIV/0!</v>
      </c>
      <c r="G194" s="440"/>
      <c r="H194" s="441"/>
      <c r="K194" s="132"/>
    </row>
    <row r="195" spans="1:11" x14ac:dyDescent="0.25">
      <c r="A195" s="106"/>
      <c r="C195" s="163"/>
      <c r="D195" s="286"/>
      <c r="E195" s="262"/>
      <c r="F195" s="91" t="e">
        <f t="shared" ref="F195:F196" si="6">E195/$E$199</f>
        <v>#DIV/0!</v>
      </c>
      <c r="G195" s="440"/>
      <c r="H195" s="441"/>
      <c r="K195" s="132"/>
    </row>
    <row r="196" spans="1:11" x14ac:dyDescent="0.25">
      <c r="A196" s="106"/>
      <c r="C196" s="163"/>
      <c r="D196" s="286"/>
      <c r="E196" s="262"/>
      <c r="F196" s="91" t="e">
        <f t="shared" si="6"/>
        <v>#DIV/0!</v>
      </c>
      <c r="G196" s="440"/>
      <c r="H196" s="441"/>
      <c r="K196" s="132"/>
    </row>
    <row r="197" spans="1:11" x14ac:dyDescent="0.25">
      <c r="A197" s="106"/>
      <c r="D197" s="286"/>
      <c r="E197" s="262"/>
      <c r="F197" s="91" t="e">
        <f>E197/$E$199</f>
        <v>#DIV/0!</v>
      </c>
      <c r="G197" s="440"/>
      <c r="H197" s="441"/>
    </row>
    <row r="198" spans="1:11" x14ac:dyDescent="0.25">
      <c r="A198" s="106"/>
      <c r="D198" s="285"/>
      <c r="E198" s="262"/>
      <c r="F198" s="91"/>
      <c r="G198" s="438"/>
      <c r="H198" s="439"/>
    </row>
    <row r="199" spans="1:11" x14ac:dyDescent="0.25">
      <c r="A199" s="106"/>
      <c r="D199" s="164" t="s">
        <v>289</v>
      </c>
      <c r="E199" s="168">
        <f>SUM(E193:E198)</f>
        <v>0</v>
      </c>
      <c r="F199" s="92"/>
      <c r="G199" s="166" t="s">
        <v>287</v>
      </c>
      <c r="H199" s="289"/>
    </row>
    <row r="200" spans="1:11" x14ac:dyDescent="0.25">
      <c r="A200" s="106"/>
      <c r="E200" s="92"/>
      <c r="F200" s="92"/>
      <c r="G200" s="92"/>
      <c r="H200" s="151"/>
    </row>
    <row r="201" spans="1:11" x14ac:dyDescent="0.25">
      <c r="A201" s="106"/>
      <c r="B201" s="44" t="s">
        <v>461</v>
      </c>
      <c r="C201" s="44" t="s">
        <v>463</v>
      </c>
      <c r="E201" s="92"/>
      <c r="F201" s="92"/>
      <c r="G201" s="92"/>
      <c r="H201" s="151"/>
    </row>
    <row r="202" spans="1:11" x14ac:dyDescent="0.25">
      <c r="A202" s="106"/>
      <c r="C202" s="163" t="str">
        <f>IF(H63="Yes", "Complete Analysis", "N/A - Do Not Complete")</f>
        <v>Complete Analysis</v>
      </c>
      <c r="D202" s="287">
        <v>4000</v>
      </c>
      <c r="E202" s="262">
        <v>183840968.18733871</v>
      </c>
      <c r="F202" s="91">
        <f>E202/E204</f>
        <v>1</v>
      </c>
      <c r="G202" s="440">
        <v>4000</v>
      </c>
      <c r="H202" s="441"/>
    </row>
    <row r="203" spans="1:11" x14ac:dyDescent="0.25">
      <c r="A203" s="106"/>
      <c r="C203" s="163"/>
      <c r="D203" s="285"/>
      <c r="E203" s="270"/>
      <c r="F203" s="91">
        <f>E203/E204</f>
        <v>0</v>
      </c>
      <c r="G203" s="438"/>
      <c r="H203" s="439"/>
    </row>
    <row r="204" spans="1:11" x14ac:dyDescent="0.25">
      <c r="A204" s="106"/>
      <c r="C204" s="163"/>
      <c r="D204" s="164" t="s">
        <v>290</v>
      </c>
      <c r="E204" s="168">
        <f>SUM(E202:E203)</f>
        <v>183840968.18733871</v>
      </c>
      <c r="F204" s="91"/>
      <c r="G204" s="166" t="s">
        <v>287</v>
      </c>
      <c r="H204" s="290">
        <v>4000</v>
      </c>
    </row>
    <row r="205" spans="1:11" ht="15.75" thickBot="1" x14ac:dyDescent="0.3">
      <c r="A205" s="121"/>
      <c r="B205" s="96"/>
      <c r="C205" s="169"/>
      <c r="D205" s="170"/>
      <c r="E205" s="170"/>
      <c r="F205" s="171"/>
      <c r="G205" s="97"/>
      <c r="H205" s="172"/>
    </row>
    <row r="206" spans="1:11" ht="15.75" thickBot="1" x14ac:dyDescent="0.3">
      <c r="C206" s="163"/>
      <c r="E206" s="140"/>
      <c r="F206" s="92"/>
      <c r="G206" s="92"/>
      <c r="H206" s="92"/>
    </row>
    <row r="207" spans="1:11" ht="16.5" thickBot="1" x14ac:dyDescent="0.3">
      <c r="A207" s="432" t="s">
        <v>372</v>
      </c>
      <c r="B207" s="433"/>
      <c r="C207" s="433"/>
      <c r="D207" s="433"/>
      <c r="E207" s="433"/>
      <c r="F207" s="433"/>
      <c r="G207" s="433"/>
      <c r="H207" s="434"/>
    </row>
    <row r="208" spans="1:11" x14ac:dyDescent="0.25">
      <c r="A208" s="74" t="s">
        <v>116</v>
      </c>
      <c r="B208" s="449" t="s">
        <v>317</v>
      </c>
      <c r="C208" s="449"/>
      <c r="D208" s="449"/>
      <c r="E208" s="449"/>
      <c r="F208" s="449"/>
      <c r="G208" s="449"/>
      <c r="H208" s="450"/>
    </row>
    <row r="209" spans="1:8" x14ac:dyDescent="0.25">
      <c r="A209" s="74"/>
      <c r="B209" s="444"/>
      <c r="C209" s="444"/>
      <c r="D209" s="444"/>
      <c r="E209" s="444"/>
      <c r="F209" s="444"/>
      <c r="G209" s="444"/>
      <c r="H209" s="445"/>
    </row>
    <row r="210" spans="1:8" x14ac:dyDescent="0.25">
      <c r="A210" s="106"/>
      <c r="H210" s="76"/>
    </row>
    <row r="211" spans="1:8" x14ac:dyDescent="0.25">
      <c r="A211" s="74"/>
      <c r="B211" s="50" t="s">
        <v>395</v>
      </c>
      <c r="D211" s="436" t="s">
        <v>660</v>
      </c>
      <c r="E211" s="436"/>
      <c r="F211" s="436"/>
      <c r="G211" s="436"/>
      <c r="H211" s="437"/>
    </row>
    <row r="212" spans="1:8" x14ac:dyDescent="0.25">
      <c r="A212" s="74"/>
      <c r="C212" s="78"/>
      <c r="D212" s="78"/>
      <c r="E212" s="78"/>
      <c r="F212" s="78"/>
      <c r="G212" s="78"/>
      <c r="H212" s="79"/>
    </row>
    <row r="213" spans="1:8" x14ac:dyDescent="0.25">
      <c r="A213" s="106"/>
      <c r="E213" s="451" t="s">
        <v>272</v>
      </c>
      <c r="F213" s="451"/>
      <c r="G213" s="451"/>
      <c r="H213" s="452"/>
    </row>
    <row r="214" spans="1:8" x14ac:dyDescent="0.25">
      <c r="A214" s="106"/>
      <c r="E214" s="80" t="s">
        <v>120</v>
      </c>
      <c r="F214" s="80" t="s">
        <v>120</v>
      </c>
      <c r="G214" s="80" t="s">
        <v>120</v>
      </c>
      <c r="H214" s="81" t="s">
        <v>120</v>
      </c>
    </row>
    <row r="215" spans="1:8" x14ac:dyDescent="0.25">
      <c r="A215" s="106"/>
      <c r="B215" s="82" t="s">
        <v>181</v>
      </c>
      <c r="C215" s="181"/>
      <c r="D215" s="84"/>
      <c r="E215" s="83" t="s">
        <v>332</v>
      </c>
      <c r="F215" s="83" t="s">
        <v>130</v>
      </c>
      <c r="G215" s="83" t="s">
        <v>267</v>
      </c>
      <c r="H215" s="135" t="s">
        <v>268</v>
      </c>
    </row>
    <row r="216" spans="1:8" ht="21.95" customHeight="1" x14ac:dyDescent="0.25">
      <c r="A216" s="106"/>
      <c r="B216" s="88" t="s">
        <v>269</v>
      </c>
      <c r="C216" s="80"/>
      <c r="D216" s="80"/>
      <c r="E216" s="80"/>
      <c r="F216" s="80"/>
      <c r="G216" s="80"/>
      <c r="H216" s="81"/>
    </row>
    <row r="217" spans="1:8" x14ac:dyDescent="0.25">
      <c r="A217" s="106"/>
      <c r="B217" s="453" t="s">
        <v>673</v>
      </c>
      <c r="C217" s="453"/>
      <c r="D217" s="453"/>
      <c r="E217" s="271"/>
      <c r="F217" s="271"/>
      <c r="G217" s="273">
        <v>35</v>
      </c>
      <c r="H217" s="272">
        <v>4000</v>
      </c>
    </row>
    <row r="218" spans="1:8" x14ac:dyDescent="0.25">
      <c r="A218" s="106"/>
      <c r="B218" s="420" t="s">
        <v>674</v>
      </c>
      <c r="C218" s="420"/>
      <c r="D218" s="420"/>
      <c r="E218" s="273"/>
      <c r="F218" s="273"/>
      <c r="G218" s="273">
        <v>35</v>
      </c>
      <c r="H218" s="272">
        <v>4000</v>
      </c>
    </row>
    <row r="219" spans="1:8" x14ac:dyDescent="0.25">
      <c r="A219" s="106"/>
      <c r="B219" s="420" t="s">
        <v>675</v>
      </c>
      <c r="C219" s="420"/>
      <c r="D219" s="420"/>
      <c r="E219" s="273"/>
      <c r="F219" s="273"/>
      <c r="G219" s="273">
        <v>35</v>
      </c>
      <c r="H219" s="272">
        <v>4000</v>
      </c>
    </row>
    <row r="220" spans="1:8" x14ac:dyDescent="0.25">
      <c r="A220" s="106"/>
      <c r="B220" s="420" t="s">
        <v>676</v>
      </c>
      <c r="C220" s="420"/>
      <c r="D220" s="420"/>
      <c r="E220" s="273"/>
      <c r="F220" s="273"/>
      <c r="G220" s="273">
        <v>35</v>
      </c>
      <c r="H220" s="272">
        <v>4000</v>
      </c>
    </row>
    <row r="221" spans="1:8" x14ac:dyDescent="0.25">
      <c r="A221" s="106"/>
      <c r="B221" s="375" t="s">
        <v>677</v>
      </c>
      <c r="C221" s="375"/>
      <c r="D221" s="375"/>
      <c r="E221" s="273"/>
      <c r="F221" s="273"/>
      <c r="G221" s="273">
        <v>35</v>
      </c>
      <c r="H221" s="272">
        <v>4000</v>
      </c>
    </row>
    <row r="222" spans="1:8" x14ac:dyDescent="0.25">
      <c r="A222" s="106"/>
      <c r="B222" s="375" t="s">
        <v>678</v>
      </c>
      <c r="C222" s="375"/>
      <c r="D222" s="375"/>
      <c r="E222" s="273"/>
      <c r="F222" s="273"/>
      <c r="G222" s="273">
        <v>0</v>
      </c>
      <c r="H222" s="272">
        <v>4000</v>
      </c>
    </row>
    <row r="223" spans="1:8" x14ac:dyDescent="0.25">
      <c r="A223" s="106"/>
      <c r="B223" s="448" t="s">
        <v>135</v>
      </c>
      <c r="C223" s="448"/>
      <c r="D223" s="448"/>
      <c r="E223" s="273"/>
      <c r="F223" s="273"/>
      <c r="G223" s="273"/>
      <c r="H223" s="274"/>
    </row>
    <row r="224" spans="1:8" x14ac:dyDescent="0.25">
      <c r="A224" s="106"/>
      <c r="B224" s="420"/>
      <c r="C224" s="420"/>
      <c r="D224" s="420"/>
      <c r="E224" s="273"/>
      <c r="F224" s="273"/>
      <c r="G224" s="273"/>
      <c r="H224" s="274"/>
    </row>
    <row r="225" spans="1:10" ht="21.95" customHeight="1" x14ac:dyDescent="0.25">
      <c r="A225" s="106"/>
      <c r="B225" s="88" t="s">
        <v>270</v>
      </c>
      <c r="C225" s="113"/>
      <c r="D225" s="140"/>
      <c r="E225" s="140"/>
      <c r="F225" s="140"/>
      <c r="G225" s="141"/>
      <c r="H225" s="142"/>
    </row>
    <row r="226" spans="1:10" x14ac:dyDescent="0.25">
      <c r="A226" s="106"/>
      <c r="B226" s="420" t="s">
        <v>634</v>
      </c>
      <c r="C226" s="420"/>
      <c r="D226" s="420"/>
      <c r="E226" s="273"/>
      <c r="F226" s="273"/>
      <c r="G226" s="273"/>
      <c r="H226" s="274"/>
    </row>
    <row r="227" spans="1:10" x14ac:dyDescent="0.25">
      <c r="A227" s="106"/>
      <c r="B227" s="442"/>
      <c r="C227" s="454"/>
      <c r="D227" s="443"/>
      <c r="E227" s="273"/>
      <c r="F227" s="273"/>
      <c r="G227" s="273"/>
      <c r="H227" s="274"/>
    </row>
    <row r="228" spans="1:10" x14ac:dyDescent="0.25">
      <c r="A228" s="106"/>
      <c r="B228" s="442"/>
      <c r="C228" s="454"/>
      <c r="D228" s="443"/>
      <c r="E228" s="273"/>
      <c r="F228" s="273"/>
      <c r="G228" s="273"/>
      <c r="H228" s="274"/>
    </row>
    <row r="229" spans="1:10" x14ac:dyDescent="0.25">
      <c r="A229" s="106"/>
      <c r="B229" s="442"/>
      <c r="C229" s="454"/>
      <c r="D229" s="443"/>
      <c r="E229" s="273"/>
      <c r="F229" s="273"/>
      <c r="G229" s="273"/>
      <c r="H229" s="274"/>
    </row>
    <row r="230" spans="1:10" x14ac:dyDescent="0.25">
      <c r="A230" s="106"/>
      <c r="B230" s="421" t="s">
        <v>135</v>
      </c>
      <c r="C230" s="422"/>
      <c r="D230" s="423"/>
      <c r="E230" s="273"/>
      <c r="F230" s="273"/>
      <c r="G230" s="273"/>
      <c r="H230" s="274"/>
    </row>
    <row r="231" spans="1:10" x14ac:dyDescent="0.25">
      <c r="A231" s="106"/>
      <c r="B231" s="420"/>
      <c r="C231" s="420"/>
      <c r="D231" s="420"/>
      <c r="E231" s="273"/>
      <c r="F231" s="273"/>
      <c r="G231" s="273"/>
      <c r="H231" s="274"/>
    </row>
    <row r="232" spans="1:10" x14ac:dyDescent="0.25">
      <c r="A232" s="106"/>
      <c r="B232" s="119"/>
      <c r="C232" s="119"/>
      <c r="D232" s="119"/>
      <c r="E232" s="120"/>
      <c r="F232" s="120"/>
      <c r="G232" s="120"/>
      <c r="H232" s="173"/>
    </row>
    <row r="233" spans="1:10" x14ac:dyDescent="0.25">
      <c r="A233" s="74" t="s">
        <v>117</v>
      </c>
      <c r="B233" s="118" t="s">
        <v>318</v>
      </c>
      <c r="C233" s="119"/>
      <c r="D233" s="119"/>
      <c r="E233" s="120"/>
      <c r="F233" s="120"/>
      <c r="G233" s="120"/>
      <c r="H233" s="173"/>
      <c r="J233" s="139"/>
    </row>
    <row r="234" spans="1:10" x14ac:dyDescent="0.25">
      <c r="A234" s="106"/>
      <c r="B234" s="424" t="s">
        <v>717</v>
      </c>
      <c r="C234" s="424"/>
      <c r="D234" s="424"/>
      <c r="E234" s="424"/>
      <c r="F234" s="424"/>
      <c r="G234" s="424"/>
      <c r="H234" s="425"/>
      <c r="J234" s="132"/>
    </row>
    <row r="235" spans="1:10" ht="43.15" customHeight="1" x14ac:dyDescent="0.25">
      <c r="A235" s="106"/>
      <c r="B235" s="424"/>
      <c r="C235" s="424"/>
      <c r="D235" s="424"/>
      <c r="E235" s="424"/>
      <c r="F235" s="424"/>
      <c r="G235" s="424"/>
      <c r="H235" s="425"/>
      <c r="J235" s="139"/>
    </row>
    <row r="236" spans="1:10" ht="15.75" thickBot="1" x14ac:dyDescent="0.3">
      <c r="A236" s="121"/>
      <c r="B236" s="174"/>
      <c r="C236" s="175"/>
      <c r="D236" s="175"/>
      <c r="E236" s="175"/>
      <c r="F236" s="175"/>
      <c r="G236" s="175"/>
      <c r="H236" s="176"/>
    </row>
    <row r="237" spans="1:10" x14ac:dyDescent="0.25">
      <c r="C237" s="163"/>
      <c r="E237" s="140"/>
      <c r="F237" s="92"/>
      <c r="G237" s="92"/>
      <c r="H237" s="92"/>
    </row>
  </sheetData>
  <sheetProtection algorithmName="SHA-512" hashValue="WNQPlCvm/NqliPmjJZDCYTj37C+YSQvjZ25ICyr2bfmJOru1ZeVQqtg0L0UzsZ0LHhR0+43b0+ZrXLq2bJqj8g==" saltValue="z77MWVRkEAv9idQlvk53+A==" spinCount="100000" sheet="1" objects="1" scenarios="1" insertRows="0"/>
  <mergeCells count="114">
    <mergeCell ref="B17:E18"/>
    <mergeCell ref="B53:C53"/>
    <mergeCell ref="B58:C58"/>
    <mergeCell ref="B51:C51"/>
    <mergeCell ref="A28:H28"/>
    <mergeCell ref="B29:H30"/>
    <mergeCell ref="E37:H37"/>
    <mergeCell ref="B43:C43"/>
    <mergeCell ref="B55:C55"/>
    <mergeCell ref="B56:C56"/>
    <mergeCell ref="B57:C57"/>
    <mergeCell ref="B24:G24"/>
    <mergeCell ref="B25:G25"/>
    <mergeCell ref="B54:C54"/>
    <mergeCell ref="B114:C114"/>
    <mergeCell ref="B116:C116"/>
    <mergeCell ref="B75:C75"/>
    <mergeCell ref="B76:C76"/>
    <mergeCell ref="B77:C77"/>
    <mergeCell ref="B89:C89"/>
    <mergeCell ref="B90:C90"/>
    <mergeCell ref="B91:C91"/>
    <mergeCell ref="B92:C92"/>
    <mergeCell ref="B96:C96"/>
    <mergeCell ref="B97:C97"/>
    <mergeCell ref="B112:C112"/>
    <mergeCell ref="B113:C113"/>
    <mergeCell ref="B234:H235"/>
    <mergeCell ref="G174:H174"/>
    <mergeCell ref="G183:H183"/>
    <mergeCell ref="B224:D224"/>
    <mergeCell ref="B226:D226"/>
    <mergeCell ref="B219:D219"/>
    <mergeCell ref="B220:D220"/>
    <mergeCell ref="B223:D223"/>
    <mergeCell ref="A207:H207"/>
    <mergeCell ref="B208:H209"/>
    <mergeCell ref="D211:H211"/>
    <mergeCell ref="E213:H213"/>
    <mergeCell ref="B217:D217"/>
    <mergeCell ref="G193:H193"/>
    <mergeCell ref="B231:D231"/>
    <mergeCell ref="G202:H202"/>
    <mergeCell ref="G203:H203"/>
    <mergeCell ref="B227:D227"/>
    <mergeCell ref="B228:D228"/>
    <mergeCell ref="B229:D229"/>
    <mergeCell ref="B230:D230"/>
    <mergeCell ref="G197:H197"/>
    <mergeCell ref="G196:H196"/>
    <mergeCell ref="G195:H195"/>
    <mergeCell ref="B218:D218"/>
    <mergeCell ref="C130:H131"/>
    <mergeCell ref="B134:H136"/>
    <mergeCell ref="G149:H149"/>
    <mergeCell ref="G150:H150"/>
    <mergeCell ref="G170:H170"/>
    <mergeCell ref="G169:H169"/>
    <mergeCell ref="G168:H168"/>
    <mergeCell ref="G179:H179"/>
    <mergeCell ref="G178:H178"/>
    <mergeCell ref="G177:H177"/>
    <mergeCell ref="G176:H176"/>
    <mergeCell ref="G175:H175"/>
    <mergeCell ref="G162:H162"/>
    <mergeCell ref="G163:H163"/>
    <mergeCell ref="G167:H167"/>
    <mergeCell ref="G184:H184"/>
    <mergeCell ref="G198:H198"/>
    <mergeCell ref="B138:H142"/>
    <mergeCell ref="D144:H144"/>
    <mergeCell ref="G147:H147"/>
    <mergeCell ref="G194:H194"/>
    <mergeCell ref="G189:H189"/>
    <mergeCell ref="G188:H188"/>
    <mergeCell ref="B70:C70"/>
    <mergeCell ref="B71:C71"/>
    <mergeCell ref="B98:C98"/>
    <mergeCell ref="B99:C99"/>
    <mergeCell ref="B110:C110"/>
    <mergeCell ref="B111:C111"/>
    <mergeCell ref="B67:C67"/>
    <mergeCell ref="B72:C72"/>
    <mergeCell ref="B74:C74"/>
    <mergeCell ref="B79:C79"/>
    <mergeCell ref="B88:C88"/>
    <mergeCell ref="B93:C93"/>
    <mergeCell ref="B95:C95"/>
    <mergeCell ref="B100:C100"/>
    <mergeCell ref="B109:C109"/>
    <mergeCell ref="G187:H187"/>
    <mergeCell ref="G186:H186"/>
    <mergeCell ref="G185:H185"/>
    <mergeCell ref="D33:H35"/>
    <mergeCell ref="B78:C78"/>
    <mergeCell ref="B117:C117"/>
    <mergeCell ref="B118:C118"/>
    <mergeCell ref="B119:C119"/>
    <mergeCell ref="B120:C120"/>
    <mergeCell ref="G159:H159"/>
    <mergeCell ref="G151:H151"/>
    <mergeCell ref="G160:H160"/>
    <mergeCell ref="G161:H161"/>
    <mergeCell ref="G152:H152"/>
    <mergeCell ref="G153:H153"/>
    <mergeCell ref="G154:H154"/>
    <mergeCell ref="G158:H158"/>
    <mergeCell ref="B68:C68"/>
    <mergeCell ref="B69:C69"/>
    <mergeCell ref="B44:C44"/>
    <mergeCell ref="B45:C45"/>
    <mergeCell ref="B121:C121"/>
    <mergeCell ref="B46:C46"/>
    <mergeCell ref="B50:C50"/>
  </mergeCells>
  <conditionalFormatting sqref="A41">
    <cfRule type="expression" dxfId="170" priority="4">
      <formula>$F$17="no"</formula>
    </cfRule>
  </conditionalFormatting>
  <conditionalFormatting sqref="A28:H32 A33:D33 A34:C35 A36:H167 A168:G170 A171:H174 A175:G179 A180:H183 A184:G189 A190:H193 A194:G198 A199:H236">
    <cfRule type="expression" dxfId="169" priority="1">
      <formula>AND($F$11="no",$F$13="no",$F$15="no",$F$20="no")</formula>
    </cfRule>
  </conditionalFormatting>
  <conditionalFormatting sqref="A65:H67 A68:B71 D68:H71 A72:H74 A75:B78 D75:H78 A79:H88 A89:B92 D89:H92 A93:H95 A96:B99 D96:H99 A100:H109 A110:B113 D110:H113 A114:H116 A117:B120 D117:H120 A121:H127 A173:H174 A175:G179 A180:H183 A184:G189 A190:H193 A194:G198 A199:H199">
    <cfRule type="expression" dxfId="168" priority="5">
      <formula>$F$17="no"</formula>
    </cfRule>
  </conditionalFormatting>
  <conditionalFormatting sqref="B201">
    <cfRule type="expression" dxfId="167" priority="10">
      <formula>$F$20="no"</formula>
    </cfRule>
  </conditionalFormatting>
  <conditionalFormatting sqref="C166">
    <cfRule type="expression" dxfId="166" priority="3">
      <formula>$F$17="no"</formula>
    </cfRule>
  </conditionalFormatting>
  <conditionalFormatting sqref="C201">
    <cfRule type="expression" dxfId="165" priority="2">
      <formula>$F$17="no"</formula>
    </cfRule>
  </conditionalFormatting>
  <conditionalFormatting sqref="E43:E51 E53:E59 E61:E64 E74:E80 E82:E85 E95:E101 E103:E106 E116:E122 E124:E127 B148:H155 E226:E231">
    <cfRule type="expression" dxfId="164" priority="71">
      <formula>$F$11="no"</formula>
    </cfRule>
  </conditionalFormatting>
  <conditionalFormatting sqref="E67:E72">
    <cfRule type="expression" dxfId="163" priority="38">
      <formula>$F$11="no"</formula>
    </cfRule>
  </conditionalFormatting>
  <conditionalFormatting sqref="E88:E93">
    <cfRule type="expression" dxfId="162" priority="26">
      <formula>$F$11="no"</formula>
    </cfRule>
  </conditionalFormatting>
  <conditionalFormatting sqref="E109:E114">
    <cfRule type="expression" dxfId="161" priority="14">
      <formula>$F$11="no"</formula>
    </cfRule>
  </conditionalFormatting>
  <conditionalFormatting sqref="E217:E224">
    <cfRule type="expression" dxfId="160" priority="63">
      <formula>$F$11="no"</formula>
    </cfRule>
  </conditionalFormatting>
  <conditionalFormatting sqref="F43:F51 F53:F59 F61:F64 F74:F80 F82:F85 F95:F101 F103:F106 F116:F122 F124:F127 B157:H164 F226:F231">
    <cfRule type="expression" dxfId="159" priority="70">
      <formula>$F$13="no"</formula>
    </cfRule>
  </conditionalFormatting>
  <conditionalFormatting sqref="F67:F72">
    <cfRule type="expression" dxfId="158" priority="37">
      <formula>$F$13="no"</formula>
    </cfRule>
  </conditionalFormatting>
  <conditionalFormatting sqref="F88:F93">
    <cfRule type="expression" dxfId="157" priority="25">
      <formula>$F$13="no"</formula>
    </cfRule>
  </conditionalFormatting>
  <conditionalFormatting sqref="F109:F114">
    <cfRule type="expression" dxfId="156" priority="13">
      <formula>$F$13="no"</formula>
    </cfRule>
  </conditionalFormatting>
  <conditionalFormatting sqref="F217:F224">
    <cfRule type="expression" dxfId="155" priority="62">
      <formula>$F$13="no"</formula>
    </cfRule>
  </conditionalFormatting>
  <conditionalFormatting sqref="G43:G51 G53:G59 G61:G64 G67:G72 G74:G80 G82:G85 G88:G93 G95:G101 G103:G106 G109:G114 G116:G122 G124:G127 B166:H167 B168:G170 B171:H174 B175:G179 B180:H183 B184:G189 B190:H193 B194:G198 B199:H199 G217:G224 G226:G231">
    <cfRule type="expression" dxfId="154" priority="69">
      <formula>$F$15="no"</formula>
    </cfRule>
  </conditionalFormatting>
  <conditionalFormatting sqref="H43:H51 H53:H59 H61:H64 H74:H80 H82:H85 H95:H101 H103:H106 H116:H122 H124:H127 C201:H204 H226:H231">
    <cfRule type="expression" dxfId="153" priority="68">
      <formula>$F$20="no"</formula>
    </cfRule>
  </conditionalFormatting>
  <conditionalFormatting sqref="H67:H72">
    <cfRule type="expression" dxfId="152" priority="35">
      <formula>$F$20="no"</formula>
    </cfRule>
  </conditionalFormatting>
  <conditionalFormatting sqref="H88:H93">
    <cfRule type="expression" dxfId="151" priority="23">
      <formula>$F$20="no"</formula>
    </cfRule>
  </conditionalFormatting>
  <conditionalFormatting sqref="H109:H114">
    <cfRule type="expression" dxfId="150" priority="11">
      <formula>$F$20="no"</formula>
    </cfRule>
  </conditionalFormatting>
  <conditionalFormatting sqref="H217:H224">
    <cfRule type="expression" dxfId="149"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K256"/>
  <sheetViews>
    <sheetView showGridLines="0" workbookViewId="0">
      <selection activeCell="K20" sqref="K20"/>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450</v>
      </c>
    </row>
    <row r="5" spans="1:10" x14ac:dyDescent="0.25">
      <c r="A5" s="50" t="s">
        <v>0</v>
      </c>
      <c r="C5" s="51" t="str">
        <f>'Cover and Instructions'!$D$4</f>
        <v>Anthem</v>
      </c>
      <c r="D5" s="51"/>
      <c r="E5" s="51"/>
      <c r="F5" s="51"/>
      <c r="G5" s="51"/>
    </row>
    <row r="6" spans="1:10" x14ac:dyDescent="0.25">
      <c r="A6" s="50" t="s">
        <v>473</v>
      </c>
      <c r="C6" s="51" t="str">
        <f>'Cover and Instructions'!D5</f>
        <v>Anthem Statewide HMO</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354</v>
      </c>
      <c r="G11" s="65" t="str">
        <f>IF(F11="yes","  Complete Section 1 and Section 2","")</f>
        <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354</v>
      </c>
      <c r="G13" s="65" t="str">
        <f>IF(F13="yes","  Complete Section 1 and Section 2","")</f>
        <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59" t="s">
        <v>466</v>
      </c>
      <c r="C17" s="459"/>
      <c r="D17" s="459"/>
      <c r="E17" s="459"/>
      <c r="F17" s="129" t="s">
        <v>354</v>
      </c>
      <c r="G17" s="65" t="str">
        <f>IF(F17="yes","  Report each income level in separate tiers in Section 1 and Section 2","")</f>
        <v/>
      </c>
      <c r="H17" s="61"/>
      <c r="J17" s="50"/>
    </row>
    <row r="18" spans="1:10" x14ac:dyDescent="0.25">
      <c r="A18" s="62"/>
      <c r="B18" s="459"/>
      <c r="C18" s="459"/>
      <c r="D18" s="459"/>
      <c r="E18" s="459"/>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2" t="s">
        <v>634</v>
      </c>
      <c r="C24" s="462"/>
      <c r="D24" s="462"/>
      <c r="E24" s="462"/>
      <c r="F24" s="462"/>
      <c r="G24" s="462"/>
      <c r="H24" s="130"/>
      <c r="J24" s="132"/>
    </row>
    <row r="25" spans="1:10" x14ac:dyDescent="0.25">
      <c r="A25" s="62"/>
      <c r="B25" s="463"/>
      <c r="C25" s="463"/>
      <c r="D25" s="463"/>
      <c r="E25" s="463"/>
      <c r="F25" s="463"/>
      <c r="G25" s="46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2" t="s">
        <v>373</v>
      </c>
      <c r="B28" s="433"/>
      <c r="C28" s="433"/>
      <c r="D28" s="433"/>
      <c r="E28" s="433"/>
      <c r="F28" s="433"/>
      <c r="G28" s="433"/>
      <c r="H28" s="434"/>
    </row>
    <row r="29" spans="1:10" x14ac:dyDescent="0.25">
      <c r="A29" s="74" t="s">
        <v>112</v>
      </c>
      <c r="B29" s="449" t="s">
        <v>350</v>
      </c>
      <c r="C29" s="449"/>
      <c r="D29" s="449"/>
      <c r="E29" s="449"/>
      <c r="F29" s="449"/>
      <c r="G29" s="449"/>
      <c r="H29" s="450"/>
    </row>
    <row r="30" spans="1:10" x14ac:dyDescent="0.25">
      <c r="A30" s="74"/>
      <c r="B30" s="444"/>
      <c r="C30" s="444"/>
      <c r="D30" s="444"/>
      <c r="E30" s="444"/>
      <c r="F30" s="444"/>
      <c r="G30" s="444"/>
      <c r="H30" s="445"/>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64" t="s">
        <v>656</v>
      </c>
      <c r="E33" s="464"/>
      <c r="F33" s="464"/>
      <c r="G33" s="464"/>
      <c r="H33" s="465"/>
      <c r="J33" s="132"/>
    </row>
    <row r="34" spans="1:11" ht="15" customHeight="1" x14ac:dyDescent="0.25">
      <c r="A34" s="74"/>
      <c r="B34" s="50"/>
      <c r="D34" s="464"/>
      <c r="E34" s="464"/>
      <c r="F34" s="464"/>
      <c r="G34" s="464"/>
      <c r="H34" s="465"/>
      <c r="J34" s="132"/>
    </row>
    <row r="35" spans="1:11" x14ac:dyDescent="0.25">
      <c r="A35" s="74"/>
      <c r="B35" s="50"/>
      <c r="D35" s="464"/>
      <c r="E35" s="464"/>
      <c r="F35" s="464"/>
      <c r="G35" s="464"/>
      <c r="H35" s="465"/>
    </row>
    <row r="36" spans="1:11" x14ac:dyDescent="0.25">
      <c r="A36" s="74"/>
      <c r="C36" s="78"/>
      <c r="D36" s="78"/>
      <c r="E36" s="78"/>
      <c r="F36" s="78"/>
      <c r="G36" s="78"/>
      <c r="H36" s="79"/>
    </row>
    <row r="37" spans="1:11" ht="15" customHeight="1" x14ac:dyDescent="0.25">
      <c r="A37" s="106"/>
      <c r="B37" s="78"/>
      <c r="C37" s="78"/>
      <c r="D37" s="78"/>
      <c r="E37" s="451" t="s">
        <v>272</v>
      </c>
      <c r="F37" s="451"/>
      <c r="G37" s="451"/>
      <c r="H37" s="452"/>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20" t="s">
        <v>679</v>
      </c>
      <c r="C43" s="420"/>
      <c r="D43" s="262">
        <v>24470317.382416584</v>
      </c>
      <c r="E43" s="263">
        <v>0</v>
      </c>
      <c r="F43" s="263">
        <v>0</v>
      </c>
      <c r="G43" s="264">
        <v>24470317.382416584</v>
      </c>
      <c r="H43" s="265">
        <v>24470317.382416584</v>
      </c>
    </row>
    <row r="44" spans="1:11" ht="15" customHeight="1" x14ac:dyDescent="0.25">
      <c r="A44" s="106"/>
      <c r="B44" s="442" t="s">
        <v>680</v>
      </c>
      <c r="C44" s="443"/>
      <c r="D44" s="262">
        <v>188917796.57595146</v>
      </c>
      <c r="E44" s="263">
        <v>188917796.57595146</v>
      </c>
      <c r="F44" s="263">
        <v>188917796.57595146</v>
      </c>
      <c r="G44" s="264">
        <v>0</v>
      </c>
      <c r="H44" s="265">
        <v>188917796.57595146</v>
      </c>
    </row>
    <row r="45" spans="1:11" ht="15" customHeight="1" x14ac:dyDescent="0.25">
      <c r="A45" s="106"/>
      <c r="B45" s="442" t="s">
        <v>681</v>
      </c>
      <c r="C45" s="443"/>
      <c r="D45" s="262">
        <v>42217266.23167789</v>
      </c>
      <c r="E45" s="263">
        <v>42217266.23167789</v>
      </c>
      <c r="F45" s="263">
        <v>42217266.23167789</v>
      </c>
      <c r="G45" s="264">
        <v>0</v>
      </c>
      <c r="H45" s="265">
        <v>42217266.23167789</v>
      </c>
    </row>
    <row r="46" spans="1:11" ht="15" customHeight="1" x14ac:dyDescent="0.25">
      <c r="A46" s="106"/>
      <c r="B46" s="442" t="s">
        <v>682</v>
      </c>
      <c r="C46" s="443"/>
      <c r="D46" s="262">
        <v>20731137.905786525</v>
      </c>
      <c r="E46" s="263">
        <v>20731137.905786525</v>
      </c>
      <c r="F46" s="263">
        <v>20731137.905786525</v>
      </c>
      <c r="G46" s="264">
        <v>0</v>
      </c>
      <c r="H46" s="265">
        <v>20731137.905786525</v>
      </c>
    </row>
    <row r="47" spans="1:11" ht="15" customHeight="1" x14ac:dyDescent="0.25">
      <c r="A47" s="106"/>
      <c r="B47" s="376" t="s">
        <v>683</v>
      </c>
      <c r="C47" s="377"/>
      <c r="D47" s="262">
        <v>21755205.630104169</v>
      </c>
      <c r="E47" s="263">
        <v>0</v>
      </c>
      <c r="F47" s="263">
        <v>0</v>
      </c>
      <c r="G47" s="264">
        <v>21755205.630104169</v>
      </c>
      <c r="H47" s="265">
        <v>21755205.630104169</v>
      </c>
    </row>
    <row r="48" spans="1:11" ht="15" customHeight="1" x14ac:dyDescent="0.25">
      <c r="A48" s="106"/>
      <c r="B48" s="376" t="s">
        <v>684</v>
      </c>
      <c r="C48" s="377"/>
      <c r="D48" s="262">
        <v>66141660.384858064</v>
      </c>
      <c r="E48" s="263">
        <v>0</v>
      </c>
      <c r="F48" s="263">
        <v>0</v>
      </c>
      <c r="G48" s="264">
        <v>66141660.384858064</v>
      </c>
      <c r="H48" s="265">
        <v>66141660.384858064</v>
      </c>
    </row>
    <row r="49" spans="1:8" ht="15" customHeight="1" x14ac:dyDescent="0.25">
      <c r="A49" s="106"/>
      <c r="B49" s="376" t="s">
        <v>685</v>
      </c>
      <c r="C49" s="377"/>
      <c r="D49" s="262">
        <v>16339434.79897256</v>
      </c>
      <c r="E49" s="263">
        <v>16339434.79897256</v>
      </c>
      <c r="F49" s="263">
        <v>16339434.79897256</v>
      </c>
      <c r="G49" s="264">
        <v>0</v>
      </c>
      <c r="H49" s="265">
        <v>16339434.79897256</v>
      </c>
    </row>
    <row r="50" spans="1:8" ht="15" customHeight="1" x14ac:dyDescent="0.25">
      <c r="A50" s="106"/>
      <c r="B50" s="376" t="s">
        <v>686</v>
      </c>
      <c r="C50" s="377"/>
      <c r="D50" s="262">
        <v>178455082.41888142</v>
      </c>
      <c r="E50" s="263">
        <v>178455082.41888142</v>
      </c>
      <c r="F50" s="263">
        <v>178455082.41888142</v>
      </c>
      <c r="G50" s="264">
        <v>0</v>
      </c>
      <c r="H50" s="265">
        <v>178455082.41888142</v>
      </c>
    </row>
    <row r="51" spans="1:8" ht="15" customHeight="1" x14ac:dyDescent="0.25">
      <c r="A51" s="106"/>
      <c r="B51" s="376" t="s">
        <v>687</v>
      </c>
      <c r="C51" s="377"/>
      <c r="D51" s="262">
        <v>13804087.806047115</v>
      </c>
      <c r="E51" s="263">
        <v>0</v>
      </c>
      <c r="F51" s="263">
        <v>0</v>
      </c>
      <c r="G51" s="264">
        <v>13804087.806047115</v>
      </c>
      <c r="H51" s="265">
        <v>13804087.806047115</v>
      </c>
    </row>
    <row r="52" spans="1:8" ht="15" customHeight="1" x14ac:dyDescent="0.25">
      <c r="A52" s="106"/>
      <c r="B52" s="376" t="s">
        <v>688</v>
      </c>
      <c r="C52" s="377"/>
      <c r="D52" s="262">
        <v>100073172.98458917</v>
      </c>
      <c r="E52" s="263">
        <v>100073172.98458917</v>
      </c>
      <c r="F52" s="263">
        <v>100073172.98458917</v>
      </c>
      <c r="G52" s="264">
        <v>0</v>
      </c>
      <c r="H52" s="265">
        <v>100073172.98458917</v>
      </c>
    </row>
    <row r="53" spans="1:8" ht="15" customHeight="1" x14ac:dyDescent="0.25">
      <c r="A53" s="106"/>
      <c r="B53" s="376" t="s">
        <v>689</v>
      </c>
      <c r="C53" s="377"/>
      <c r="D53" s="262">
        <v>31155304.583483767</v>
      </c>
      <c r="E53" s="263">
        <v>0</v>
      </c>
      <c r="F53" s="263">
        <v>0</v>
      </c>
      <c r="G53" s="264">
        <v>31155304.583483767</v>
      </c>
      <c r="H53" s="265">
        <v>31155304.583483767</v>
      </c>
    </row>
    <row r="54" spans="1:8" ht="15" customHeight="1" x14ac:dyDescent="0.25">
      <c r="A54" s="106"/>
      <c r="B54" s="376" t="s">
        <v>690</v>
      </c>
      <c r="C54" s="377"/>
      <c r="D54" s="262">
        <v>61382170.38492462</v>
      </c>
      <c r="E54" s="263">
        <v>0</v>
      </c>
      <c r="F54" s="263">
        <v>0</v>
      </c>
      <c r="G54" s="264">
        <v>61382170.38492462</v>
      </c>
      <c r="H54" s="265">
        <v>61382170.38492462</v>
      </c>
    </row>
    <row r="55" spans="1:8" ht="15" customHeight="1" x14ac:dyDescent="0.25">
      <c r="A55" s="106"/>
      <c r="B55" s="376" t="s">
        <v>691</v>
      </c>
      <c r="C55" s="377"/>
      <c r="D55" s="262">
        <v>1908023.9463168602</v>
      </c>
      <c r="E55" s="263">
        <v>0</v>
      </c>
      <c r="F55" s="263">
        <v>0</v>
      </c>
      <c r="G55" s="264">
        <v>1908023.9463168602</v>
      </c>
      <c r="H55" s="265">
        <v>1908023.9463168602</v>
      </c>
    </row>
    <row r="56" spans="1:8" ht="15" customHeight="1" x14ac:dyDescent="0.25">
      <c r="A56" s="106"/>
      <c r="B56" s="376" t="s">
        <v>692</v>
      </c>
      <c r="C56" s="377"/>
      <c r="D56" s="262">
        <v>492909.4034281869</v>
      </c>
      <c r="E56" s="263">
        <v>0</v>
      </c>
      <c r="F56" s="263">
        <v>0</v>
      </c>
      <c r="G56" s="264">
        <v>0</v>
      </c>
      <c r="H56" s="265">
        <v>0</v>
      </c>
    </row>
    <row r="57" spans="1:8" ht="15" customHeight="1" x14ac:dyDescent="0.25">
      <c r="A57" s="106"/>
      <c r="B57" s="376" t="s">
        <v>693</v>
      </c>
      <c r="C57" s="377"/>
      <c r="D57" s="262">
        <v>4163785.5990947355</v>
      </c>
      <c r="E57" s="263">
        <v>0</v>
      </c>
      <c r="F57" s="263">
        <v>0</v>
      </c>
      <c r="G57" s="264">
        <v>0</v>
      </c>
      <c r="H57" s="265">
        <v>4163785.5990947355</v>
      </c>
    </row>
    <row r="58" spans="1:8" ht="15" customHeight="1" x14ac:dyDescent="0.25">
      <c r="A58" s="106"/>
      <c r="B58" s="376" t="s">
        <v>694</v>
      </c>
      <c r="C58" s="377"/>
      <c r="D58" s="262">
        <v>29787848.092614289</v>
      </c>
      <c r="E58" s="263">
        <v>0</v>
      </c>
      <c r="F58" s="263">
        <v>0</v>
      </c>
      <c r="G58" s="264">
        <v>29787848.092614289</v>
      </c>
      <c r="H58" s="265">
        <v>29787848.092614289</v>
      </c>
    </row>
    <row r="59" spans="1:8" ht="15" customHeight="1" x14ac:dyDescent="0.25">
      <c r="A59" s="106"/>
      <c r="B59" s="376" t="s">
        <v>695</v>
      </c>
      <c r="C59" s="377"/>
      <c r="D59" s="262">
        <v>11598226.909022145</v>
      </c>
      <c r="E59" s="263">
        <v>0</v>
      </c>
      <c r="F59" s="263">
        <v>0</v>
      </c>
      <c r="G59" s="264">
        <v>11598226.909022145</v>
      </c>
      <c r="H59" s="265">
        <v>11598226.909022145</v>
      </c>
    </row>
    <row r="60" spans="1:8" ht="15" customHeight="1" x14ac:dyDescent="0.25">
      <c r="A60" s="106"/>
      <c r="B60" s="376" t="s">
        <v>696</v>
      </c>
      <c r="C60" s="377"/>
      <c r="D60" s="262">
        <v>15798256.000297001</v>
      </c>
      <c r="E60" s="263">
        <v>0</v>
      </c>
      <c r="F60" s="263">
        <v>0</v>
      </c>
      <c r="G60" s="264">
        <v>15798256.000297001</v>
      </c>
      <c r="H60" s="265">
        <v>15798256.000297001</v>
      </c>
    </row>
    <row r="61" spans="1:8" ht="15" customHeight="1" x14ac:dyDescent="0.25">
      <c r="A61" s="106"/>
      <c r="B61" s="376" t="s">
        <v>697</v>
      </c>
      <c r="C61" s="377"/>
      <c r="D61" s="262">
        <v>20142873.235192209</v>
      </c>
      <c r="E61" s="263">
        <v>0</v>
      </c>
      <c r="F61" s="263">
        <v>0</v>
      </c>
      <c r="G61" s="264">
        <v>0</v>
      </c>
      <c r="H61" s="265">
        <v>20142873.235192209</v>
      </c>
    </row>
    <row r="62" spans="1:8" ht="15" customHeight="1" x14ac:dyDescent="0.25">
      <c r="A62" s="106"/>
      <c r="B62" s="376" t="s">
        <v>698</v>
      </c>
      <c r="C62" s="377"/>
      <c r="D62" s="262">
        <v>1069416.2220598243</v>
      </c>
      <c r="E62" s="263">
        <v>1069416.2220598243</v>
      </c>
      <c r="F62" s="263">
        <v>1069416.2220598243</v>
      </c>
      <c r="G62" s="264">
        <v>0</v>
      </c>
      <c r="H62" s="265">
        <v>1069416.2220598243</v>
      </c>
    </row>
    <row r="63" spans="1:8" ht="15" customHeight="1" x14ac:dyDescent="0.25">
      <c r="A63" s="106"/>
      <c r="B63" s="421" t="s">
        <v>135</v>
      </c>
      <c r="C63" s="423"/>
      <c r="D63" s="262"/>
      <c r="E63" s="263"/>
      <c r="F63" s="263"/>
      <c r="G63" s="264"/>
      <c r="H63" s="265"/>
    </row>
    <row r="64" spans="1:8" x14ac:dyDescent="0.25">
      <c r="A64" s="106"/>
      <c r="B64" s="420"/>
      <c r="C64" s="420"/>
      <c r="D64" s="263"/>
      <c r="E64" s="263"/>
      <c r="F64" s="263"/>
      <c r="G64" s="266"/>
      <c r="H64" s="267"/>
    </row>
    <row r="65" spans="1:10" ht="21.95" customHeight="1" x14ac:dyDescent="0.25">
      <c r="A65" s="106"/>
      <c r="B65" s="88" t="s">
        <v>270</v>
      </c>
      <c r="C65" s="113"/>
      <c r="D65" s="140"/>
      <c r="E65" s="140"/>
      <c r="F65" s="140"/>
      <c r="G65" s="141"/>
      <c r="H65" s="142"/>
      <c r="J65" s="178"/>
    </row>
    <row r="66" spans="1:10" x14ac:dyDescent="0.25">
      <c r="A66" s="106"/>
      <c r="B66" s="420" t="s">
        <v>634</v>
      </c>
      <c r="C66" s="420"/>
      <c r="D66" s="263"/>
      <c r="E66" s="263"/>
      <c r="F66" s="263"/>
      <c r="G66" s="266"/>
      <c r="H66" s="267"/>
    </row>
    <row r="67" spans="1:10" x14ac:dyDescent="0.25">
      <c r="A67" s="106"/>
      <c r="B67" s="442"/>
      <c r="C67" s="443"/>
      <c r="D67" s="263"/>
      <c r="E67" s="263"/>
      <c r="F67" s="263"/>
      <c r="G67" s="266"/>
      <c r="H67" s="267"/>
    </row>
    <row r="68" spans="1:10" x14ac:dyDescent="0.25">
      <c r="A68" s="106"/>
      <c r="B68" s="442"/>
      <c r="C68" s="443"/>
      <c r="D68" s="263"/>
      <c r="E68" s="263"/>
      <c r="F68" s="263"/>
      <c r="G68" s="266"/>
      <c r="H68" s="267"/>
    </row>
    <row r="69" spans="1:10" x14ac:dyDescent="0.25">
      <c r="A69" s="106"/>
      <c r="B69" s="442"/>
      <c r="C69" s="443"/>
      <c r="D69" s="263"/>
      <c r="E69" s="263"/>
      <c r="F69" s="263"/>
      <c r="G69" s="266"/>
      <c r="H69" s="267"/>
    </row>
    <row r="70" spans="1:10" x14ac:dyDescent="0.25">
      <c r="A70" s="106"/>
      <c r="B70" s="421" t="s">
        <v>135</v>
      </c>
      <c r="C70" s="423"/>
      <c r="D70" s="263"/>
      <c r="E70" s="263"/>
      <c r="F70" s="263"/>
      <c r="G70" s="266"/>
      <c r="H70" s="267"/>
    </row>
    <row r="71" spans="1:10" x14ac:dyDescent="0.25">
      <c r="A71" s="106"/>
      <c r="B71" s="420"/>
      <c r="C71" s="420"/>
      <c r="D71" s="263"/>
      <c r="E71" s="263"/>
      <c r="F71" s="263"/>
      <c r="G71" s="266"/>
      <c r="H71" s="267"/>
    </row>
    <row r="72" spans="1:10" x14ac:dyDescent="0.25">
      <c r="A72" s="106"/>
      <c r="B72" s="143"/>
      <c r="C72" s="120"/>
      <c r="D72" s="144">
        <f>SUM(D43:D71)</f>
        <v>850403976.4957186</v>
      </c>
      <c r="E72" s="145">
        <f>SUM(E43:E71)</f>
        <v>547803307.13791883</v>
      </c>
      <c r="F72" s="145">
        <f>SUM(F43:F71)</f>
        <v>547803307.13791883</v>
      </c>
      <c r="G72" s="144">
        <f>SUM(G43:G71)</f>
        <v>277801101.12008464</v>
      </c>
      <c r="H72" s="146">
        <f>SUM(H43:H71)</f>
        <v>849911067.0922904</v>
      </c>
    </row>
    <row r="73" spans="1:10" x14ac:dyDescent="0.25">
      <c r="A73" s="74" t="s">
        <v>113</v>
      </c>
      <c r="B73" s="50" t="s">
        <v>279</v>
      </c>
      <c r="C73" s="120"/>
      <c r="D73" s="147"/>
      <c r="E73" s="147"/>
      <c r="F73" s="147"/>
      <c r="G73" s="141"/>
      <c r="H73" s="142"/>
    </row>
    <row r="74" spans="1:10" x14ac:dyDescent="0.25">
      <c r="A74" s="106"/>
      <c r="C74" s="44" t="s">
        <v>265</v>
      </c>
      <c r="D74" s="144">
        <f>D72</f>
        <v>850403976.4957186</v>
      </c>
      <c r="E74" s="145">
        <f t="shared" ref="E74:H74" si="0">E72</f>
        <v>547803307.13791883</v>
      </c>
      <c r="F74" s="145">
        <f t="shared" si="0"/>
        <v>547803307.13791883</v>
      </c>
      <c r="G74" s="144">
        <f t="shared" si="0"/>
        <v>277801101.12008464</v>
      </c>
      <c r="H74" s="150">
        <f t="shared" si="0"/>
        <v>849911067.0922904</v>
      </c>
    </row>
    <row r="75" spans="1:10" x14ac:dyDescent="0.25">
      <c r="A75" s="106"/>
      <c r="C75" s="44" t="s">
        <v>266</v>
      </c>
      <c r="E75" s="296">
        <f>E74/D74</f>
        <v>0.64416832738161212</v>
      </c>
      <c r="F75" s="296">
        <f>F74/D74</f>
        <v>0.64416832738161212</v>
      </c>
      <c r="G75" s="296">
        <f>G74/D74</f>
        <v>0.32666956975533762</v>
      </c>
      <c r="H75" s="297">
        <f>H74/D74</f>
        <v>0.99942038205717321</v>
      </c>
    </row>
    <row r="76" spans="1:10" x14ac:dyDescent="0.25">
      <c r="A76" s="106"/>
      <c r="C76" s="44" t="s">
        <v>280</v>
      </c>
      <c r="E76" s="92" t="str">
        <f>IF(E75&gt;=(2/3),"Yes","No")</f>
        <v>No</v>
      </c>
      <c r="F76" s="92" t="str">
        <f>IF(F75&gt;=(2/3),"Yes","No")</f>
        <v>No</v>
      </c>
      <c r="G76" s="92" t="str">
        <f>IF(G75&gt;=(2/3),"Yes","No")</f>
        <v>No</v>
      </c>
      <c r="H76" s="151" t="str">
        <f>IF(H75&gt;=(2/3),"Yes","No")</f>
        <v>Yes</v>
      </c>
    </row>
    <row r="77" spans="1:10" x14ac:dyDescent="0.25">
      <c r="A77" s="106"/>
      <c r="B77" s="84"/>
      <c r="C77" s="84"/>
      <c r="D77" s="84"/>
      <c r="E77" s="152" t="str">
        <f>IF(E76="No", "Note A", "Note B")</f>
        <v>Note A</v>
      </c>
      <c r="F77" s="152" t="str">
        <f>IF(F76="No", "Note A", "Note B")</f>
        <v>Note A</v>
      </c>
      <c r="G77" s="152" t="str">
        <f>IF(G76="No", "Note A", "Note B")</f>
        <v>Note A</v>
      </c>
      <c r="H77" s="153" t="str">
        <f>IF(H76="No", "Note A", "Note B")</f>
        <v>Note B</v>
      </c>
    </row>
    <row r="78" spans="1:10" x14ac:dyDescent="0.25">
      <c r="A78" s="137" t="s">
        <v>444</v>
      </c>
      <c r="D78" s="154"/>
      <c r="E78" s="154"/>
      <c r="F78" s="154"/>
      <c r="G78" s="154"/>
      <c r="H78" s="76"/>
    </row>
    <row r="79" spans="1:10" x14ac:dyDescent="0.25">
      <c r="A79" s="106"/>
      <c r="B79" s="88" t="s">
        <v>269</v>
      </c>
      <c r="C79" s="80"/>
      <c r="D79" s="80"/>
      <c r="E79" s="80"/>
      <c r="F79" s="80"/>
      <c r="G79" s="80"/>
      <c r="H79" s="81"/>
      <c r="J79" s="139"/>
    </row>
    <row r="80" spans="1:10" x14ac:dyDescent="0.25">
      <c r="A80" s="106"/>
      <c r="B80" s="420"/>
      <c r="C80" s="420"/>
      <c r="D80" s="262"/>
      <c r="E80" s="263"/>
      <c r="F80" s="263"/>
      <c r="G80" s="264"/>
      <c r="H80" s="265"/>
      <c r="J80" s="132"/>
    </row>
    <row r="81" spans="1:10" x14ac:dyDescent="0.25">
      <c r="A81" s="106"/>
      <c r="B81" s="442"/>
      <c r="C81" s="443"/>
      <c r="D81" s="262"/>
      <c r="E81" s="263"/>
      <c r="F81" s="263"/>
      <c r="G81" s="264"/>
      <c r="H81" s="265"/>
      <c r="J81" s="132"/>
    </row>
    <row r="82" spans="1:10" x14ac:dyDescent="0.25">
      <c r="A82" s="106"/>
      <c r="B82" s="442"/>
      <c r="C82" s="443"/>
      <c r="D82" s="262"/>
      <c r="E82" s="263"/>
      <c r="F82" s="263"/>
      <c r="G82" s="264"/>
      <c r="H82" s="265"/>
      <c r="J82" s="132"/>
    </row>
    <row r="83" spans="1:10" x14ac:dyDescent="0.25">
      <c r="A83" s="106"/>
      <c r="B83" s="442"/>
      <c r="C83" s="443"/>
      <c r="D83" s="262"/>
      <c r="E83" s="263"/>
      <c r="F83" s="263"/>
      <c r="G83" s="264"/>
      <c r="H83" s="265"/>
      <c r="J83" s="132"/>
    </row>
    <row r="84" spans="1:10" x14ac:dyDescent="0.25">
      <c r="A84" s="106"/>
      <c r="B84" s="421" t="s">
        <v>135</v>
      </c>
      <c r="C84" s="423"/>
      <c r="D84" s="262"/>
      <c r="E84" s="263"/>
      <c r="F84" s="263"/>
      <c r="G84" s="264"/>
      <c r="H84" s="265"/>
      <c r="J84" s="132"/>
    </row>
    <row r="85" spans="1:10" x14ac:dyDescent="0.25">
      <c r="A85" s="106"/>
      <c r="B85" s="420"/>
      <c r="C85" s="420"/>
      <c r="D85" s="263"/>
      <c r="E85" s="263"/>
      <c r="F85" s="263"/>
      <c r="G85" s="266"/>
      <c r="H85" s="267"/>
    </row>
    <row r="86" spans="1:10" x14ac:dyDescent="0.25">
      <c r="A86" s="106"/>
      <c r="B86" s="88" t="s">
        <v>270</v>
      </c>
      <c r="C86" s="113"/>
      <c r="D86" s="140"/>
      <c r="E86" s="140"/>
      <c r="F86" s="140"/>
      <c r="G86" s="141"/>
      <c r="H86" s="142"/>
    </row>
    <row r="87" spans="1:10" x14ac:dyDescent="0.25">
      <c r="A87" s="106"/>
      <c r="B87" s="420"/>
      <c r="C87" s="420"/>
      <c r="D87" s="263"/>
      <c r="E87" s="263"/>
      <c r="F87" s="263"/>
      <c r="G87" s="266"/>
      <c r="H87" s="267"/>
    </row>
    <row r="88" spans="1:10" x14ac:dyDescent="0.25">
      <c r="A88" s="106"/>
      <c r="B88" s="442"/>
      <c r="C88" s="443"/>
      <c r="D88" s="263"/>
      <c r="E88" s="263"/>
      <c r="F88" s="263"/>
      <c r="G88" s="266"/>
      <c r="H88" s="267"/>
    </row>
    <row r="89" spans="1:10" x14ac:dyDescent="0.25">
      <c r="A89" s="106"/>
      <c r="B89" s="442"/>
      <c r="C89" s="443"/>
      <c r="D89" s="263"/>
      <c r="E89" s="263"/>
      <c r="F89" s="263"/>
      <c r="G89" s="266"/>
      <c r="H89" s="267"/>
    </row>
    <row r="90" spans="1:10" x14ac:dyDescent="0.25">
      <c r="A90" s="106"/>
      <c r="B90" s="442"/>
      <c r="C90" s="443"/>
      <c r="D90" s="263"/>
      <c r="E90" s="263"/>
      <c r="F90" s="263"/>
      <c r="G90" s="266"/>
      <c r="H90" s="267"/>
    </row>
    <row r="91" spans="1:10" x14ac:dyDescent="0.25">
      <c r="A91" s="106"/>
      <c r="B91" s="421" t="s">
        <v>135</v>
      </c>
      <c r="C91" s="423"/>
      <c r="D91" s="263"/>
      <c r="E91" s="263"/>
      <c r="F91" s="263"/>
      <c r="G91" s="266"/>
      <c r="H91" s="267"/>
    </row>
    <row r="92" spans="1:10" x14ac:dyDescent="0.25">
      <c r="A92" s="106"/>
      <c r="B92" s="420"/>
      <c r="C92" s="420"/>
      <c r="D92" s="263"/>
      <c r="E92" s="263"/>
      <c r="F92" s="263"/>
      <c r="G92" s="266"/>
      <c r="H92" s="267"/>
    </row>
    <row r="93" spans="1:10" x14ac:dyDescent="0.25">
      <c r="A93" s="106"/>
      <c r="B93" s="143"/>
      <c r="C93" s="120"/>
      <c r="D93" s="144">
        <f>SUM(D80:D92)</f>
        <v>0</v>
      </c>
      <c r="E93" s="145">
        <f>SUM(E80:E92)</f>
        <v>0</v>
      </c>
      <c r="F93" s="145">
        <f>SUM(F80:F92)</f>
        <v>0</v>
      </c>
      <c r="G93" s="144">
        <f>SUM(G80:G92)</f>
        <v>0</v>
      </c>
      <c r="H93" s="146">
        <f>SUM(H80:H92)</f>
        <v>0</v>
      </c>
    </row>
    <row r="94" spans="1:10" x14ac:dyDescent="0.25">
      <c r="A94" s="74" t="s">
        <v>113</v>
      </c>
      <c r="B94" s="50" t="s">
        <v>279</v>
      </c>
      <c r="C94" s="120"/>
      <c r="D94" s="147"/>
      <c r="E94" s="147"/>
      <c r="F94" s="147"/>
      <c r="G94" s="141"/>
      <c r="H94" s="142"/>
    </row>
    <row r="95" spans="1:10" x14ac:dyDescent="0.25">
      <c r="A95" s="106"/>
      <c r="C95" s="44" t="s">
        <v>265</v>
      </c>
      <c r="D95" s="144">
        <f>D93</f>
        <v>0</v>
      </c>
      <c r="E95" s="145">
        <f t="shared" ref="E95:H95" si="1">E93</f>
        <v>0</v>
      </c>
      <c r="F95" s="145">
        <f t="shared" si="1"/>
        <v>0</v>
      </c>
      <c r="G95" s="144">
        <f t="shared" si="1"/>
        <v>0</v>
      </c>
      <c r="H95" s="150">
        <f t="shared" si="1"/>
        <v>0</v>
      </c>
    </row>
    <row r="96" spans="1:10" x14ac:dyDescent="0.25">
      <c r="A96" s="106"/>
      <c r="C96" s="44" t="s">
        <v>266</v>
      </c>
      <c r="E96" s="296" t="e">
        <f>E95/D95</f>
        <v>#DIV/0!</v>
      </c>
      <c r="F96" s="296" t="e">
        <f>F95/D95</f>
        <v>#DIV/0!</v>
      </c>
      <c r="G96" s="296" t="e">
        <f>G95/D95</f>
        <v>#DIV/0!</v>
      </c>
      <c r="H96" s="297" t="e">
        <f>H95/D95</f>
        <v>#DIV/0!</v>
      </c>
    </row>
    <row r="97" spans="1:10" x14ac:dyDescent="0.25">
      <c r="A97" s="106"/>
      <c r="C97" s="44" t="s">
        <v>280</v>
      </c>
      <c r="E97" s="92" t="e">
        <f>IF(E96&gt;=(2/3),"Yes","No")</f>
        <v>#DIV/0!</v>
      </c>
      <c r="F97" s="92" t="e">
        <f>IF(F96&gt;=(2/3),"Yes","No")</f>
        <v>#DIV/0!</v>
      </c>
      <c r="G97" s="92" t="e">
        <f>IF(G96&gt;=(2/3),"Yes","No")</f>
        <v>#DIV/0!</v>
      </c>
      <c r="H97" s="151" t="e">
        <f>IF(H96&gt;=(2/3),"Yes","No")</f>
        <v>#DIV/0!</v>
      </c>
    </row>
    <row r="98" spans="1:10" x14ac:dyDescent="0.25">
      <c r="A98" s="106"/>
      <c r="B98" s="84"/>
      <c r="C98" s="84"/>
      <c r="D98" s="84"/>
      <c r="E98" s="152" t="e">
        <f>IF(E97="No", "Note A", "Note B")</f>
        <v>#DIV/0!</v>
      </c>
      <c r="F98" s="152" t="e">
        <f>IF(F97="No", "Note A", "Note B")</f>
        <v>#DIV/0!</v>
      </c>
      <c r="G98" s="152" t="e">
        <f>IF(G97="No", "Note A", "Note B")</f>
        <v>#DIV/0!</v>
      </c>
      <c r="H98" s="153" t="e">
        <f>IF(H97="No", "Note A", "Note B")</f>
        <v>#DIV/0!</v>
      </c>
    </row>
    <row r="99" spans="1:10" x14ac:dyDescent="0.25">
      <c r="A99" s="137" t="s">
        <v>445</v>
      </c>
      <c r="D99" s="154"/>
      <c r="E99" s="154"/>
      <c r="F99" s="154"/>
      <c r="G99" s="154"/>
      <c r="H99" s="76"/>
    </row>
    <row r="100" spans="1:10" x14ac:dyDescent="0.25">
      <c r="A100" s="106"/>
      <c r="B100" s="88" t="s">
        <v>269</v>
      </c>
      <c r="C100" s="80"/>
      <c r="D100" s="80"/>
      <c r="E100" s="80"/>
      <c r="F100" s="80"/>
      <c r="G100" s="80"/>
      <c r="H100" s="81"/>
    </row>
    <row r="101" spans="1:10" x14ac:dyDescent="0.25">
      <c r="A101" s="106"/>
      <c r="B101" s="420"/>
      <c r="C101" s="420"/>
      <c r="D101" s="262"/>
      <c r="E101" s="263"/>
      <c r="F101" s="263"/>
      <c r="G101" s="264"/>
      <c r="H101" s="265"/>
      <c r="J101" s="139"/>
    </row>
    <row r="102" spans="1:10" x14ac:dyDescent="0.25">
      <c r="A102" s="106"/>
      <c r="B102" s="442"/>
      <c r="C102" s="443"/>
      <c r="D102" s="262"/>
      <c r="E102" s="263"/>
      <c r="F102" s="263"/>
      <c r="G102" s="264"/>
      <c r="H102" s="265"/>
      <c r="J102" s="139"/>
    </row>
    <row r="103" spans="1:10" x14ac:dyDescent="0.25">
      <c r="A103" s="106"/>
      <c r="B103" s="442"/>
      <c r="C103" s="443"/>
      <c r="D103" s="262"/>
      <c r="E103" s="263"/>
      <c r="F103" s="263"/>
      <c r="G103" s="264"/>
      <c r="H103" s="265"/>
      <c r="J103" s="139"/>
    </row>
    <row r="104" spans="1:10" x14ac:dyDescent="0.25">
      <c r="A104" s="106"/>
      <c r="B104" s="442"/>
      <c r="C104" s="443"/>
      <c r="D104" s="262"/>
      <c r="E104" s="263"/>
      <c r="F104" s="263"/>
      <c r="G104" s="264"/>
      <c r="H104" s="265"/>
      <c r="J104" s="139"/>
    </row>
    <row r="105" spans="1:10" x14ac:dyDescent="0.25">
      <c r="A105" s="106"/>
      <c r="B105" s="421" t="s">
        <v>135</v>
      </c>
      <c r="C105" s="423"/>
      <c r="D105" s="262"/>
      <c r="E105" s="263"/>
      <c r="F105" s="263"/>
      <c r="G105" s="264"/>
      <c r="H105" s="265"/>
      <c r="J105" s="139"/>
    </row>
    <row r="106" spans="1:10" x14ac:dyDescent="0.25">
      <c r="A106" s="106"/>
      <c r="B106" s="420"/>
      <c r="C106" s="420"/>
      <c r="D106" s="263"/>
      <c r="E106" s="263"/>
      <c r="F106" s="263"/>
      <c r="G106" s="266"/>
      <c r="H106" s="267"/>
    </row>
    <row r="107" spans="1:10" x14ac:dyDescent="0.25">
      <c r="A107" s="106"/>
      <c r="B107" s="88" t="s">
        <v>270</v>
      </c>
      <c r="C107" s="113"/>
      <c r="D107" s="140"/>
      <c r="E107" s="140"/>
      <c r="F107" s="140"/>
      <c r="G107" s="141"/>
      <c r="H107" s="142"/>
    </row>
    <row r="108" spans="1:10" x14ac:dyDescent="0.25">
      <c r="A108" s="106"/>
      <c r="B108" s="420"/>
      <c r="C108" s="420"/>
      <c r="D108" s="263"/>
      <c r="E108" s="263"/>
      <c r="F108" s="263"/>
      <c r="G108" s="266"/>
      <c r="H108" s="267"/>
    </row>
    <row r="109" spans="1:10" x14ac:dyDescent="0.25">
      <c r="A109" s="106"/>
      <c r="B109" s="442"/>
      <c r="C109" s="443"/>
      <c r="D109" s="263"/>
      <c r="E109" s="263"/>
      <c r="F109" s="263"/>
      <c r="G109" s="266"/>
      <c r="H109" s="267"/>
    </row>
    <row r="110" spans="1:10" x14ac:dyDescent="0.25">
      <c r="A110" s="106"/>
      <c r="B110" s="442"/>
      <c r="C110" s="443"/>
      <c r="D110" s="263"/>
      <c r="E110" s="263"/>
      <c r="F110" s="263"/>
      <c r="G110" s="266"/>
      <c r="H110" s="267"/>
    </row>
    <row r="111" spans="1:10" x14ac:dyDescent="0.25">
      <c r="A111" s="106"/>
      <c r="B111" s="442"/>
      <c r="C111" s="443"/>
      <c r="D111" s="263"/>
      <c r="E111" s="263"/>
      <c r="F111" s="263"/>
      <c r="G111" s="266"/>
      <c r="H111" s="267"/>
    </row>
    <row r="112" spans="1:10" x14ac:dyDescent="0.25">
      <c r="A112" s="106"/>
      <c r="B112" s="421" t="s">
        <v>135</v>
      </c>
      <c r="C112" s="423"/>
      <c r="D112" s="263"/>
      <c r="E112" s="263"/>
      <c r="F112" s="263"/>
      <c r="G112" s="266"/>
      <c r="H112" s="267"/>
    </row>
    <row r="113" spans="1:10" x14ac:dyDescent="0.25">
      <c r="A113" s="106"/>
      <c r="B113" s="420"/>
      <c r="C113" s="420"/>
      <c r="D113" s="263"/>
      <c r="E113" s="263"/>
      <c r="F113" s="263"/>
      <c r="G113" s="266"/>
      <c r="H113" s="267"/>
    </row>
    <row r="114" spans="1:10" x14ac:dyDescent="0.25">
      <c r="A114" s="106"/>
      <c r="B114" s="143"/>
      <c r="C114" s="120"/>
      <c r="D114" s="144">
        <f>SUM(D101:D113)</f>
        <v>0</v>
      </c>
      <c r="E114" s="145">
        <f>SUM(E101:E113)</f>
        <v>0</v>
      </c>
      <c r="F114" s="145">
        <f>SUM(F101:F113)</f>
        <v>0</v>
      </c>
      <c r="G114" s="144">
        <f>SUM(G101:G113)</f>
        <v>0</v>
      </c>
      <c r="H114" s="146">
        <f>SUM(H101:H113)</f>
        <v>0</v>
      </c>
    </row>
    <row r="115" spans="1:10" x14ac:dyDescent="0.25">
      <c r="A115" s="74" t="s">
        <v>113</v>
      </c>
      <c r="B115" s="50" t="s">
        <v>279</v>
      </c>
      <c r="C115" s="120"/>
      <c r="D115" s="147"/>
      <c r="E115" s="147"/>
      <c r="F115" s="147"/>
      <c r="G115" s="141"/>
      <c r="H115" s="142"/>
    </row>
    <row r="116" spans="1:10" x14ac:dyDescent="0.25">
      <c r="A116" s="106"/>
      <c r="C116" s="44" t="s">
        <v>265</v>
      </c>
      <c r="D116" s="144">
        <f>D114</f>
        <v>0</v>
      </c>
      <c r="E116" s="145">
        <f t="shared" ref="E116:H116" si="2">E114</f>
        <v>0</v>
      </c>
      <c r="F116" s="145">
        <f t="shared" si="2"/>
        <v>0</v>
      </c>
      <c r="G116" s="144">
        <f t="shared" si="2"/>
        <v>0</v>
      </c>
      <c r="H116" s="150">
        <f t="shared" si="2"/>
        <v>0</v>
      </c>
    </row>
    <row r="117" spans="1:10" x14ac:dyDescent="0.25">
      <c r="A117" s="106"/>
      <c r="C117" s="44" t="s">
        <v>266</v>
      </c>
      <c r="E117" s="296" t="e">
        <f>E116/D116</f>
        <v>#DIV/0!</v>
      </c>
      <c r="F117" s="296" t="e">
        <f>F116/D116</f>
        <v>#DIV/0!</v>
      </c>
      <c r="G117" s="296" t="e">
        <f>G116/D116</f>
        <v>#DIV/0!</v>
      </c>
      <c r="H117" s="297" t="e">
        <f>H116/D116</f>
        <v>#DIV/0!</v>
      </c>
    </row>
    <row r="118" spans="1:10" x14ac:dyDescent="0.25">
      <c r="A118" s="106"/>
      <c r="C118" s="44" t="s">
        <v>280</v>
      </c>
      <c r="E118" s="92" t="e">
        <f>IF(E117&gt;=(2/3),"Yes","No")</f>
        <v>#DIV/0!</v>
      </c>
      <c r="F118" s="92" t="e">
        <f>IF(F117&gt;=(2/3),"Yes","No")</f>
        <v>#DIV/0!</v>
      </c>
      <c r="G118" s="92" t="e">
        <f>IF(G117&gt;=(2/3),"Yes","No")</f>
        <v>#DIV/0!</v>
      </c>
      <c r="H118" s="151" t="e">
        <f>IF(H117&gt;=(2/3),"Yes","No")</f>
        <v>#DIV/0!</v>
      </c>
    </row>
    <row r="119" spans="1:10" x14ac:dyDescent="0.25">
      <c r="A119" s="106"/>
      <c r="B119" s="84"/>
      <c r="C119" s="84"/>
      <c r="D119" s="84"/>
      <c r="E119" s="152" t="e">
        <f>IF(E118="No", "Note A", "Note B")</f>
        <v>#DIV/0!</v>
      </c>
      <c r="F119" s="152" t="e">
        <f>IF(F118="No", "Note A", "Note B")</f>
        <v>#DIV/0!</v>
      </c>
      <c r="G119" s="152" t="e">
        <f>IF(G118="No", "Note A", "Note B")</f>
        <v>#DIV/0!</v>
      </c>
      <c r="H119" s="153" t="e">
        <f>IF(H118="No", "Note A", "Note B")</f>
        <v>#DIV/0!</v>
      </c>
    </row>
    <row r="120" spans="1:10" x14ac:dyDescent="0.25">
      <c r="A120" s="137" t="s">
        <v>446</v>
      </c>
      <c r="D120" s="154"/>
      <c r="E120" s="154"/>
      <c r="F120" s="154"/>
      <c r="G120" s="154"/>
      <c r="H120" s="76"/>
    </row>
    <row r="121" spans="1:10" x14ac:dyDescent="0.25">
      <c r="A121" s="106"/>
      <c r="B121" s="88" t="s">
        <v>269</v>
      </c>
      <c r="C121" s="80"/>
      <c r="D121" s="80"/>
      <c r="E121" s="80"/>
      <c r="F121" s="80"/>
      <c r="G121" s="80"/>
      <c r="H121" s="81"/>
    </row>
    <row r="122" spans="1:10" x14ac:dyDescent="0.25">
      <c r="A122" s="106"/>
      <c r="B122" s="420"/>
      <c r="C122" s="420"/>
      <c r="D122" s="262"/>
      <c r="E122" s="263"/>
      <c r="F122" s="263"/>
      <c r="G122" s="264"/>
      <c r="H122" s="265"/>
      <c r="J122" s="139"/>
    </row>
    <row r="123" spans="1:10" x14ac:dyDescent="0.25">
      <c r="A123" s="106"/>
      <c r="B123" s="442"/>
      <c r="C123" s="443"/>
      <c r="D123" s="262"/>
      <c r="E123" s="263"/>
      <c r="F123" s="263"/>
      <c r="G123" s="264"/>
      <c r="H123" s="265"/>
      <c r="J123" s="139"/>
    </row>
    <row r="124" spans="1:10" x14ac:dyDescent="0.25">
      <c r="A124" s="106"/>
      <c r="B124" s="442"/>
      <c r="C124" s="443"/>
      <c r="D124" s="262"/>
      <c r="E124" s="263"/>
      <c r="F124" s="263"/>
      <c r="G124" s="264"/>
      <c r="H124" s="265"/>
      <c r="J124" s="139"/>
    </row>
    <row r="125" spans="1:10" x14ac:dyDescent="0.25">
      <c r="A125" s="106"/>
      <c r="B125" s="442"/>
      <c r="C125" s="443"/>
      <c r="D125" s="262"/>
      <c r="E125" s="263"/>
      <c r="F125" s="263"/>
      <c r="G125" s="264"/>
      <c r="H125" s="265"/>
      <c r="J125" s="139"/>
    </row>
    <row r="126" spans="1:10" x14ac:dyDescent="0.25">
      <c r="A126" s="106"/>
      <c r="B126" s="421" t="s">
        <v>135</v>
      </c>
      <c r="C126" s="423"/>
      <c r="D126" s="262"/>
      <c r="E126" s="263"/>
      <c r="F126" s="263"/>
      <c r="G126" s="264"/>
      <c r="H126" s="265"/>
      <c r="J126" s="139"/>
    </row>
    <row r="127" spans="1:10" x14ac:dyDescent="0.25">
      <c r="A127" s="106"/>
      <c r="B127" s="420"/>
      <c r="C127" s="420"/>
      <c r="D127" s="263"/>
      <c r="E127" s="263"/>
      <c r="F127" s="263"/>
      <c r="G127" s="266"/>
      <c r="H127" s="267"/>
    </row>
    <row r="128" spans="1:10" x14ac:dyDescent="0.25">
      <c r="A128" s="106"/>
      <c r="B128" s="88" t="s">
        <v>270</v>
      </c>
      <c r="C128" s="113"/>
      <c r="D128" s="140"/>
      <c r="E128" s="140"/>
      <c r="F128" s="140"/>
      <c r="G128" s="141"/>
      <c r="H128" s="142"/>
    </row>
    <row r="129" spans="1:8" x14ac:dyDescent="0.25">
      <c r="A129" s="106"/>
      <c r="B129" s="420"/>
      <c r="C129" s="420"/>
      <c r="D129" s="263"/>
      <c r="E129" s="263"/>
      <c r="F129" s="263"/>
      <c r="G129" s="266"/>
      <c r="H129" s="267"/>
    </row>
    <row r="130" spans="1:8" x14ac:dyDescent="0.25">
      <c r="A130" s="106"/>
      <c r="B130" s="442"/>
      <c r="C130" s="443"/>
      <c r="D130" s="263"/>
      <c r="E130" s="263"/>
      <c r="F130" s="263"/>
      <c r="G130" s="266"/>
      <c r="H130" s="267"/>
    </row>
    <row r="131" spans="1:8" x14ac:dyDescent="0.25">
      <c r="A131" s="106"/>
      <c r="B131" s="442"/>
      <c r="C131" s="443"/>
      <c r="D131" s="263"/>
      <c r="E131" s="263"/>
      <c r="F131" s="263"/>
      <c r="G131" s="266"/>
      <c r="H131" s="267"/>
    </row>
    <row r="132" spans="1:8" x14ac:dyDescent="0.25">
      <c r="A132" s="106"/>
      <c r="B132" s="442"/>
      <c r="C132" s="443"/>
      <c r="D132" s="263"/>
      <c r="E132" s="263"/>
      <c r="F132" s="263"/>
      <c r="G132" s="266"/>
      <c r="H132" s="267"/>
    </row>
    <row r="133" spans="1:8" x14ac:dyDescent="0.25">
      <c r="A133" s="106"/>
      <c r="B133" s="421" t="s">
        <v>135</v>
      </c>
      <c r="C133" s="423"/>
      <c r="D133" s="263"/>
      <c r="E133" s="263"/>
      <c r="F133" s="263"/>
      <c r="G133" s="266"/>
      <c r="H133" s="267"/>
    </row>
    <row r="134" spans="1:8" x14ac:dyDescent="0.25">
      <c r="A134" s="106"/>
      <c r="B134" s="420"/>
      <c r="C134" s="420"/>
      <c r="D134" s="263"/>
      <c r="E134" s="263"/>
      <c r="F134" s="263"/>
      <c r="G134" s="266"/>
      <c r="H134" s="267"/>
    </row>
    <row r="135" spans="1:8" x14ac:dyDescent="0.25">
      <c r="A135" s="106"/>
      <c r="B135" s="143"/>
      <c r="C135" s="120"/>
      <c r="D135" s="144">
        <f>SUM(D122:D134)</f>
        <v>0</v>
      </c>
      <c r="E135" s="145">
        <f>SUM(E122:E134)</f>
        <v>0</v>
      </c>
      <c r="F135" s="145">
        <f>SUM(F122:F134)</f>
        <v>0</v>
      </c>
      <c r="G135" s="144">
        <f>SUM(G122:G134)</f>
        <v>0</v>
      </c>
      <c r="H135" s="146">
        <f>SUM(H122:H134)</f>
        <v>0</v>
      </c>
    </row>
    <row r="136" spans="1:8" x14ac:dyDescent="0.25">
      <c r="A136" s="74" t="s">
        <v>113</v>
      </c>
      <c r="B136" s="50" t="s">
        <v>279</v>
      </c>
      <c r="C136" s="120"/>
      <c r="D136" s="147"/>
      <c r="E136" s="147"/>
      <c r="F136" s="147"/>
      <c r="G136" s="141"/>
      <c r="H136" s="142"/>
    </row>
    <row r="137" spans="1:8" x14ac:dyDescent="0.25">
      <c r="A137" s="106"/>
      <c r="C137" s="44" t="s">
        <v>265</v>
      </c>
      <c r="D137" s="144">
        <f>D135</f>
        <v>0</v>
      </c>
      <c r="E137" s="145">
        <f t="shared" ref="E137:H137" si="3">E135</f>
        <v>0</v>
      </c>
      <c r="F137" s="145">
        <f t="shared" si="3"/>
        <v>0</v>
      </c>
      <c r="G137" s="144">
        <f t="shared" si="3"/>
        <v>0</v>
      </c>
      <c r="H137" s="150">
        <f t="shared" si="3"/>
        <v>0</v>
      </c>
    </row>
    <row r="138" spans="1:8" x14ac:dyDescent="0.25">
      <c r="A138" s="106"/>
      <c r="C138" s="44" t="s">
        <v>266</v>
      </c>
      <c r="E138" s="296" t="e">
        <f>E137/D137</f>
        <v>#DIV/0!</v>
      </c>
      <c r="F138" s="296" t="e">
        <f>F137/D137</f>
        <v>#DIV/0!</v>
      </c>
      <c r="G138" s="296" t="e">
        <f>G137/D137</f>
        <v>#DIV/0!</v>
      </c>
      <c r="H138" s="297" t="e">
        <f>H137/D137</f>
        <v>#DIV/0!</v>
      </c>
    </row>
    <row r="139" spans="1:8" x14ac:dyDescent="0.25">
      <c r="A139" s="106"/>
      <c r="C139" s="44" t="s">
        <v>280</v>
      </c>
      <c r="E139" s="92" t="e">
        <f>IF(E138&gt;=(2/3),"Yes","No")</f>
        <v>#DIV/0!</v>
      </c>
      <c r="F139" s="92" t="e">
        <f>IF(F138&gt;=(2/3),"Yes","No")</f>
        <v>#DIV/0!</v>
      </c>
      <c r="G139" s="92" t="e">
        <f>IF(G138&gt;=(2/3),"Yes","No")</f>
        <v>#DIV/0!</v>
      </c>
      <c r="H139" s="151" t="e">
        <f>IF(H138&gt;=(2/3),"Yes","No")</f>
        <v>#DIV/0!</v>
      </c>
    </row>
    <row r="140" spans="1:8" x14ac:dyDescent="0.25">
      <c r="A140" s="106"/>
      <c r="B140" s="84"/>
      <c r="C140" s="84"/>
      <c r="D140" s="84"/>
      <c r="E140" s="152" t="e">
        <f>IF(E139="No", "Note A", "Note B")</f>
        <v>#DIV/0!</v>
      </c>
      <c r="F140" s="152" t="e">
        <f>IF(F139="No", "Note A", "Note B")</f>
        <v>#DIV/0!</v>
      </c>
      <c r="G140" s="152" t="e">
        <f>IF(G139="No", "Note A", "Note B")</f>
        <v>#DIV/0!</v>
      </c>
      <c r="H140" s="153" t="e">
        <f>IF(H139="No", "Note A", "Note B")</f>
        <v>#DIV/0!</v>
      </c>
    </row>
    <row r="141" spans="1:8" x14ac:dyDescent="0.25">
      <c r="A141" s="106"/>
      <c r="D141" s="154"/>
      <c r="E141" s="154"/>
      <c r="F141" s="154"/>
      <c r="G141" s="154"/>
      <c r="H141" s="76"/>
    </row>
    <row r="142" spans="1:8" ht="15" customHeight="1" x14ac:dyDescent="0.25">
      <c r="A142" s="106"/>
      <c r="B142" s="155" t="s">
        <v>273</v>
      </c>
      <c r="C142" s="143" t="s">
        <v>299</v>
      </c>
      <c r="D142" s="143"/>
      <c r="E142" s="143"/>
      <c r="F142" s="143"/>
      <c r="G142" s="143"/>
      <c r="H142" s="156"/>
    </row>
    <row r="143" spans="1:8" ht="15" customHeight="1" x14ac:dyDescent="0.25">
      <c r="A143" s="106"/>
      <c r="B143" s="155" t="s">
        <v>274</v>
      </c>
      <c r="C143" s="455" t="s">
        <v>333</v>
      </c>
      <c r="D143" s="455"/>
      <c r="E143" s="455"/>
      <c r="F143" s="455"/>
      <c r="G143" s="455"/>
      <c r="H143" s="456"/>
    </row>
    <row r="144" spans="1:8" x14ac:dyDescent="0.25">
      <c r="A144" s="106"/>
      <c r="B144" s="157"/>
      <c r="C144" s="455"/>
      <c r="D144" s="455"/>
      <c r="E144" s="455"/>
      <c r="F144" s="455"/>
      <c r="G144" s="455"/>
      <c r="H144" s="456"/>
    </row>
    <row r="145" spans="1:10" x14ac:dyDescent="0.25">
      <c r="A145" s="106"/>
      <c r="E145" s="92"/>
      <c r="F145" s="92"/>
      <c r="G145" s="92"/>
      <c r="H145" s="151"/>
    </row>
    <row r="146" spans="1:10" x14ac:dyDescent="0.25">
      <c r="A146" s="74" t="s">
        <v>114</v>
      </c>
      <c r="B146" s="50" t="s">
        <v>275</v>
      </c>
      <c r="E146" s="92"/>
      <c r="F146" s="92"/>
      <c r="G146" s="92"/>
      <c r="H146" s="151"/>
    </row>
    <row r="147" spans="1:10" x14ac:dyDescent="0.25">
      <c r="A147" s="106"/>
      <c r="B147" s="444" t="s">
        <v>283</v>
      </c>
      <c r="C147" s="444"/>
      <c r="D147" s="444"/>
      <c r="E147" s="444"/>
      <c r="F147" s="444"/>
      <c r="G147" s="444"/>
      <c r="H147" s="445"/>
    </row>
    <row r="148" spans="1:10" x14ac:dyDescent="0.25">
      <c r="A148" s="74"/>
      <c r="B148" s="444"/>
      <c r="C148" s="444"/>
      <c r="D148" s="444"/>
      <c r="E148" s="444"/>
      <c r="F148" s="444"/>
      <c r="G148" s="444"/>
      <c r="H148" s="445"/>
    </row>
    <row r="149" spans="1:10" x14ac:dyDescent="0.25">
      <c r="A149" s="74"/>
      <c r="B149" s="444"/>
      <c r="C149" s="444"/>
      <c r="D149" s="444"/>
      <c r="E149" s="444"/>
      <c r="F149" s="444"/>
      <c r="G149" s="444"/>
      <c r="H149" s="445"/>
    </row>
    <row r="150" spans="1:10" x14ac:dyDescent="0.25">
      <c r="A150" s="74"/>
      <c r="E150" s="92"/>
      <c r="F150" s="92"/>
      <c r="G150" s="92"/>
      <c r="H150" s="151"/>
    </row>
    <row r="151" spans="1:10" x14ac:dyDescent="0.25">
      <c r="A151" s="74"/>
      <c r="B151" s="444" t="s">
        <v>316</v>
      </c>
      <c r="C151" s="444"/>
      <c r="D151" s="444"/>
      <c r="E151" s="444"/>
      <c r="F151" s="444"/>
      <c r="G151" s="444"/>
      <c r="H151" s="445"/>
    </row>
    <row r="152" spans="1:10" x14ac:dyDescent="0.25">
      <c r="A152" s="74"/>
      <c r="B152" s="444"/>
      <c r="C152" s="444"/>
      <c r="D152" s="444"/>
      <c r="E152" s="444"/>
      <c r="F152" s="444"/>
      <c r="G152" s="444"/>
      <c r="H152" s="445"/>
    </row>
    <row r="153" spans="1:10" x14ac:dyDescent="0.25">
      <c r="A153" s="74"/>
      <c r="B153" s="444"/>
      <c r="C153" s="444"/>
      <c r="D153" s="444"/>
      <c r="E153" s="444"/>
      <c r="F153" s="444"/>
      <c r="G153" s="444"/>
      <c r="H153" s="445"/>
    </row>
    <row r="154" spans="1:10" x14ac:dyDescent="0.25">
      <c r="A154" s="74"/>
      <c r="B154" s="444"/>
      <c r="C154" s="444"/>
      <c r="D154" s="444"/>
      <c r="E154" s="444"/>
      <c r="F154" s="444"/>
      <c r="G154" s="444"/>
      <c r="H154" s="445"/>
    </row>
    <row r="155" spans="1:10" x14ac:dyDescent="0.25">
      <c r="A155" s="74"/>
      <c r="B155" s="444"/>
      <c r="C155" s="444"/>
      <c r="D155" s="444"/>
      <c r="E155" s="444"/>
      <c r="F155" s="444"/>
      <c r="G155" s="444"/>
      <c r="H155" s="445"/>
    </row>
    <row r="156" spans="1:10" x14ac:dyDescent="0.25">
      <c r="A156" s="74"/>
      <c r="E156" s="92"/>
      <c r="F156" s="92"/>
      <c r="G156" s="92"/>
      <c r="H156" s="151"/>
    </row>
    <row r="157" spans="1:10" x14ac:dyDescent="0.25">
      <c r="A157" s="74"/>
      <c r="B157" s="50" t="s">
        <v>395</v>
      </c>
      <c r="D157" s="436" t="s">
        <v>656</v>
      </c>
      <c r="E157" s="436"/>
      <c r="F157" s="436"/>
      <c r="G157" s="436"/>
      <c r="H157" s="437"/>
      <c r="J157" s="132"/>
    </row>
    <row r="158" spans="1:10" x14ac:dyDescent="0.25">
      <c r="A158" s="74"/>
      <c r="D158" s="78"/>
      <c r="E158" s="158"/>
      <c r="F158" s="158"/>
      <c r="G158" s="158"/>
      <c r="H158" s="159"/>
    </row>
    <row r="159" spans="1:10" x14ac:dyDescent="0.25">
      <c r="A159" s="74"/>
      <c r="D159" s="78" t="s">
        <v>284</v>
      </c>
      <c r="E159" s="158" t="s">
        <v>277</v>
      </c>
      <c r="F159" s="158" t="s">
        <v>282</v>
      </c>
      <c r="G159" s="158"/>
      <c r="H159" s="159"/>
    </row>
    <row r="160" spans="1:10" x14ac:dyDescent="0.25">
      <c r="A160" s="74"/>
      <c r="B160" s="160" t="s">
        <v>276</v>
      </c>
      <c r="C160" s="84"/>
      <c r="D160" s="161" t="s">
        <v>285</v>
      </c>
      <c r="E160" s="162" t="s">
        <v>278</v>
      </c>
      <c r="F160" s="162" t="s">
        <v>281</v>
      </c>
      <c r="G160" s="457" t="s">
        <v>286</v>
      </c>
      <c r="H160" s="458"/>
    </row>
    <row r="161" spans="1:8" x14ac:dyDescent="0.25">
      <c r="A161" s="74"/>
      <c r="B161" s="44" t="s">
        <v>461</v>
      </c>
      <c r="C161" s="44" t="s">
        <v>332</v>
      </c>
      <c r="E161" s="92"/>
      <c r="G161" s="92"/>
      <c r="H161" s="151"/>
    </row>
    <row r="162" spans="1:8" x14ac:dyDescent="0.25">
      <c r="A162" s="74"/>
      <c r="C162" s="163" t="str">
        <f>IF(E76="Yes", "Complete Analysis", "N/A - Do Not Complete")</f>
        <v>N/A - Do Not Complete</v>
      </c>
      <c r="D162" s="284"/>
      <c r="E162" s="263"/>
      <c r="F162" s="91" t="e">
        <f>E162/E168</f>
        <v>#DIV/0!</v>
      </c>
      <c r="G162" s="440"/>
      <c r="H162" s="441"/>
    </row>
    <row r="163" spans="1:8" x14ac:dyDescent="0.25">
      <c r="A163" s="74"/>
      <c r="D163" s="284"/>
      <c r="E163" s="263"/>
      <c r="F163" s="91" t="e">
        <f>E163/E168</f>
        <v>#DIV/0!</v>
      </c>
      <c r="G163" s="440"/>
      <c r="H163" s="441"/>
    </row>
    <row r="164" spans="1:8" x14ac:dyDescent="0.25">
      <c r="A164" s="74"/>
      <c r="D164" s="284"/>
      <c r="E164" s="263"/>
      <c r="F164" s="91" t="e">
        <f>E164/E168</f>
        <v>#DIV/0!</v>
      </c>
      <c r="G164" s="440"/>
      <c r="H164" s="441"/>
    </row>
    <row r="165" spans="1:8" x14ac:dyDescent="0.25">
      <c r="A165" s="74"/>
      <c r="D165" s="284"/>
      <c r="E165" s="263"/>
      <c r="F165" s="91" t="e">
        <f>E165/E168</f>
        <v>#DIV/0!</v>
      </c>
      <c r="G165" s="440"/>
      <c r="H165" s="441"/>
    </row>
    <row r="166" spans="1:8" x14ac:dyDescent="0.25">
      <c r="A166" s="74"/>
      <c r="D166" s="284"/>
      <c r="E166" s="263"/>
      <c r="F166" s="91" t="e">
        <f>E166/E168</f>
        <v>#DIV/0!</v>
      </c>
      <c r="G166" s="440"/>
      <c r="H166" s="441"/>
    </row>
    <row r="167" spans="1:8" x14ac:dyDescent="0.25">
      <c r="A167" s="74"/>
      <c r="D167" s="285"/>
      <c r="E167" s="269"/>
      <c r="F167" s="91" t="e">
        <f>E167/E168</f>
        <v>#DIV/0!</v>
      </c>
      <c r="G167" s="438"/>
      <c r="H167" s="439"/>
    </row>
    <row r="168" spans="1:8" x14ac:dyDescent="0.25">
      <c r="A168" s="74"/>
      <c r="C168" s="164"/>
      <c r="D168" s="164" t="s">
        <v>334</v>
      </c>
      <c r="E168" s="165">
        <f>SUM(E162:E167)</f>
        <v>0</v>
      </c>
      <c r="F168" s="92"/>
      <c r="G168" s="166" t="s">
        <v>287</v>
      </c>
      <c r="H168" s="288"/>
    </row>
    <row r="169" spans="1:8" x14ac:dyDescent="0.25">
      <c r="A169" s="74"/>
      <c r="E169" s="92"/>
      <c r="F169" s="92"/>
      <c r="G169" s="92"/>
      <c r="H169" s="151"/>
    </row>
    <row r="170" spans="1:8" x14ac:dyDescent="0.25">
      <c r="A170" s="74"/>
      <c r="B170" s="44" t="s">
        <v>461</v>
      </c>
      <c r="C170" s="44" t="s">
        <v>130</v>
      </c>
      <c r="E170" s="92"/>
      <c r="F170" s="92"/>
      <c r="G170" s="92"/>
      <c r="H170" s="151"/>
    </row>
    <row r="171" spans="1:8" x14ac:dyDescent="0.25">
      <c r="A171" s="74"/>
      <c r="C171" s="163" t="str">
        <f>IF(F76="Yes", "Complete Analysis", "N/A - Do Not Complete")</f>
        <v>N/A - Do Not Complete</v>
      </c>
      <c r="D171" s="284"/>
      <c r="E171" s="263"/>
      <c r="F171" s="91" t="e">
        <f>E171/E177</f>
        <v>#DIV/0!</v>
      </c>
      <c r="G171" s="440"/>
      <c r="H171" s="441"/>
    </row>
    <row r="172" spans="1:8" x14ac:dyDescent="0.25">
      <c r="A172" s="74"/>
      <c r="D172" s="284"/>
      <c r="E172" s="263"/>
      <c r="F172" s="91" t="e">
        <f>E172/E177</f>
        <v>#DIV/0!</v>
      </c>
      <c r="G172" s="440"/>
      <c r="H172" s="441"/>
    </row>
    <row r="173" spans="1:8" x14ac:dyDescent="0.25">
      <c r="A173" s="74"/>
      <c r="D173" s="284"/>
      <c r="E173" s="263"/>
      <c r="F173" s="91" t="e">
        <f>E173/E177</f>
        <v>#DIV/0!</v>
      </c>
      <c r="G173" s="440"/>
      <c r="H173" s="441"/>
    </row>
    <row r="174" spans="1:8" x14ac:dyDescent="0.25">
      <c r="A174" s="74"/>
      <c r="D174" s="284"/>
      <c r="E174" s="263"/>
      <c r="F174" s="91" t="e">
        <f>E174/E177</f>
        <v>#DIV/0!</v>
      </c>
      <c r="G174" s="440"/>
      <c r="H174" s="441"/>
    </row>
    <row r="175" spans="1:8" x14ac:dyDescent="0.25">
      <c r="A175" s="74"/>
      <c r="D175" s="284"/>
      <c r="E175" s="263"/>
      <c r="F175" s="91" t="e">
        <f>E175/E177</f>
        <v>#DIV/0!</v>
      </c>
      <c r="G175" s="440"/>
      <c r="H175" s="441"/>
    </row>
    <row r="176" spans="1:8" x14ac:dyDescent="0.25">
      <c r="A176" s="74"/>
      <c r="D176" s="285"/>
      <c r="E176" s="269"/>
      <c r="F176" s="91" t="e">
        <f>E176/E177</f>
        <v>#DIV/0!</v>
      </c>
      <c r="G176" s="438"/>
      <c r="H176" s="439"/>
    </row>
    <row r="177" spans="1:11" x14ac:dyDescent="0.25">
      <c r="A177" s="74"/>
      <c r="D177" s="164" t="s">
        <v>288</v>
      </c>
      <c r="E177" s="165">
        <f>SUM(E171:E176)</f>
        <v>0</v>
      </c>
      <c r="F177" s="92"/>
      <c r="G177" s="166" t="s">
        <v>287</v>
      </c>
      <c r="H177" s="289"/>
    </row>
    <row r="178" spans="1:11" x14ac:dyDescent="0.25">
      <c r="A178" s="74"/>
      <c r="D178" s="164"/>
      <c r="E178" s="140"/>
      <c r="F178" s="92"/>
      <c r="G178" s="166"/>
      <c r="H178" s="167"/>
    </row>
    <row r="179" spans="1:11" x14ac:dyDescent="0.25">
      <c r="A179" s="106"/>
      <c r="B179" s="44" t="s">
        <v>461</v>
      </c>
      <c r="C179" s="44" t="s">
        <v>462</v>
      </c>
      <c r="E179" s="92"/>
      <c r="F179" s="92"/>
      <c r="G179" s="92"/>
      <c r="H179" s="151"/>
      <c r="I179" s="179"/>
      <c r="J179" s="132"/>
    </row>
    <row r="180" spans="1:11" x14ac:dyDescent="0.25">
      <c r="A180" s="106"/>
      <c r="C180" s="163" t="str">
        <f>IF(G76="Yes", "Complete Analysis", "N/A - Do Not Complete")</f>
        <v>N/A - Do Not Complete</v>
      </c>
      <c r="D180" s="284"/>
      <c r="E180" s="262"/>
      <c r="F180" s="91" t="e">
        <f>E180/$E$184</f>
        <v>#DIV/0!</v>
      </c>
      <c r="G180" s="440"/>
      <c r="H180" s="441"/>
      <c r="J180" s="139"/>
    </row>
    <row r="181" spans="1:11" x14ac:dyDescent="0.25">
      <c r="A181" s="106"/>
      <c r="C181" s="163"/>
      <c r="D181" s="284"/>
      <c r="E181" s="262"/>
      <c r="F181" s="91" t="e">
        <f>E181/$E$184</f>
        <v>#DIV/0!</v>
      </c>
      <c r="G181" s="440"/>
      <c r="H181" s="441"/>
      <c r="J181" s="139"/>
    </row>
    <row r="182" spans="1:11" x14ac:dyDescent="0.25">
      <c r="A182" s="106"/>
      <c r="D182" s="286"/>
      <c r="E182" s="262"/>
      <c r="F182" s="91" t="e">
        <f>E182/$E$184</f>
        <v>#DIV/0!</v>
      </c>
      <c r="G182" s="440"/>
      <c r="H182" s="441"/>
    </row>
    <row r="183" spans="1:11" x14ac:dyDescent="0.25">
      <c r="A183" s="106"/>
      <c r="D183" s="285"/>
      <c r="E183" s="262"/>
      <c r="F183" s="91" t="e">
        <f>E183/$E$184</f>
        <v>#DIV/0!</v>
      </c>
      <c r="G183" s="438"/>
      <c r="H183" s="439"/>
    </row>
    <row r="184" spans="1:11" x14ac:dyDescent="0.25">
      <c r="A184" s="106"/>
      <c r="D184" s="164" t="s">
        <v>289</v>
      </c>
      <c r="E184" s="168">
        <f>SUM(E180:E183)</f>
        <v>0</v>
      </c>
      <c r="F184" s="92"/>
      <c r="G184" s="166" t="s">
        <v>287</v>
      </c>
      <c r="H184" s="289"/>
    </row>
    <row r="185" spans="1:11" x14ac:dyDescent="0.25">
      <c r="A185" s="106"/>
      <c r="E185" s="92"/>
      <c r="F185" s="92"/>
      <c r="G185" s="92"/>
      <c r="H185" s="151"/>
    </row>
    <row r="186" spans="1:11" x14ac:dyDescent="0.25">
      <c r="A186" s="106"/>
      <c r="B186" s="44" t="s">
        <v>461</v>
      </c>
      <c r="C186" s="44" t="s">
        <v>474</v>
      </c>
      <c r="E186" s="92"/>
      <c r="F186" s="92"/>
      <c r="G186" s="92"/>
      <c r="H186" s="151"/>
      <c r="I186" s="179"/>
      <c r="J186" s="139"/>
    </row>
    <row r="187" spans="1:11" x14ac:dyDescent="0.25">
      <c r="A187" s="106"/>
      <c r="C187" s="163" t="e">
        <f>IF(G97 ="Yes", "Complete Analysis", "N/A - Do Not Complete")</f>
        <v>#DIV/0!</v>
      </c>
      <c r="D187" s="284"/>
      <c r="E187" s="262"/>
      <c r="F187" s="91" t="e">
        <f>E187/$E$192</f>
        <v>#DIV/0!</v>
      </c>
      <c r="G187" s="440"/>
      <c r="H187" s="441"/>
      <c r="J187" s="132"/>
    </row>
    <row r="188" spans="1:11" x14ac:dyDescent="0.25">
      <c r="A188" s="106"/>
      <c r="C188" s="163"/>
      <c r="D188" s="284"/>
      <c r="E188" s="262"/>
      <c r="F188" s="91" t="e">
        <f>E188/$E$192</f>
        <v>#DIV/0!</v>
      </c>
      <c r="G188" s="440"/>
      <c r="H188" s="441"/>
      <c r="K188" s="132"/>
    </row>
    <row r="189" spans="1:11" x14ac:dyDescent="0.25">
      <c r="A189" s="106"/>
      <c r="D189" s="286"/>
      <c r="E189" s="262"/>
      <c r="F189" s="91" t="e">
        <f>E189/$E$192</f>
        <v>#DIV/0!</v>
      </c>
      <c r="G189" s="440"/>
      <c r="H189" s="441"/>
    </row>
    <row r="190" spans="1:11" x14ac:dyDescent="0.25">
      <c r="A190" s="106"/>
      <c r="D190" s="286"/>
      <c r="E190" s="262"/>
      <c r="F190" s="91" t="e">
        <f>E190/$E$192</f>
        <v>#DIV/0!</v>
      </c>
      <c r="G190" s="440"/>
      <c r="H190" s="441"/>
    </row>
    <row r="191" spans="1:11" x14ac:dyDescent="0.25">
      <c r="A191" s="106"/>
      <c r="D191" s="285"/>
      <c r="E191" s="262"/>
      <c r="F191" s="91" t="e">
        <f>E191/$E$192</f>
        <v>#DIV/0!</v>
      </c>
      <c r="G191" s="438"/>
      <c r="H191" s="439"/>
    </row>
    <row r="192" spans="1:11" x14ac:dyDescent="0.25">
      <c r="A192" s="106"/>
      <c r="D192" s="164" t="s">
        <v>289</v>
      </c>
      <c r="E192" s="168">
        <f>SUM(E187:E191)</f>
        <v>0</v>
      </c>
      <c r="F192" s="92"/>
      <c r="G192" s="166" t="s">
        <v>287</v>
      </c>
      <c r="H192" s="289"/>
    </row>
    <row r="193" spans="1:11" x14ac:dyDescent="0.25">
      <c r="A193" s="106"/>
      <c r="E193" s="92"/>
      <c r="F193" s="92"/>
      <c r="G193" s="92"/>
      <c r="H193" s="151"/>
    </row>
    <row r="194" spans="1:11" x14ac:dyDescent="0.25">
      <c r="A194" s="106"/>
      <c r="B194" s="44" t="s">
        <v>461</v>
      </c>
      <c r="C194" s="44" t="s">
        <v>475</v>
      </c>
      <c r="E194" s="92"/>
      <c r="F194" s="92"/>
      <c r="G194" s="92"/>
      <c r="H194" s="151"/>
      <c r="J194" s="139"/>
    </row>
    <row r="195" spans="1:11" x14ac:dyDescent="0.25">
      <c r="A195" s="106"/>
      <c r="C195" s="163" t="e">
        <f>IF(G118="Yes", "Complete Analysis", "N/A - Do Not Complete")</f>
        <v>#DIV/0!</v>
      </c>
      <c r="D195" s="284"/>
      <c r="E195" s="262"/>
      <c r="F195" s="91" t="e">
        <f>E195/$E$203</f>
        <v>#DIV/0!</v>
      </c>
      <c r="G195" s="440"/>
      <c r="H195" s="441"/>
      <c r="J195" s="132"/>
    </row>
    <row r="196" spans="1:11" x14ac:dyDescent="0.25">
      <c r="A196" s="106"/>
      <c r="C196" s="163"/>
      <c r="D196" s="284"/>
      <c r="E196" s="262"/>
      <c r="F196" s="91" t="e">
        <f>E196/$E$203</f>
        <v>#DIV/0!</v>
      </c>
      <c r="G196" s="440"/>
      <c r="H196" s="441"/>
      <c r="K196" s="132"/>
    </row>
    <row r="197" spans="1:11" x14ac:dyDescent="0.25">
      <c r="A197" s="106"/>
      <c r="C197" s="163"/>
      <c r="D197" s="286"/>
      <c r="E197" s="262"/>
      <c r="F197" s="91"/>
      <c r="G197" s="440"/>
      <c r="H197" s="441"/>
      <c r="K197" s="132"/>
    </row>
    <row r="198" spans="1:11" x14ac:dyDescent="0.25">
      <c r="A198" s="106"/>
      <c r="C198" s="163"/>
      <c r="D198" s="286"/>
      <c r="E198" s="262"/>
      <c r="F198" s="91" t="e">
        <f>E198/$E$203</f>
        <v>#DIV/0!</v>
      </c>
      <c r="G198" s="440"/>
      <c r="H198" s="441"/>
      <c r="K198" s="132"/>
    </row>
    <row r="199" spans="1:11" x14ac:dyDescent="0.25">
      <c r="A199" s="106"/>
      <c r="C199" s="163"/>
      <c r="D199" s="286"/>
      <c r="E199" s="262"/>
      <c r="F199" s="91" t="e">
        <f>E199/$E$203</f>
        <v>#DIV/0!</v>
      </c>
      <c r="G199" s="440"/>
      <c r="H199" s="441"/>
      <c r="K199" s="132"/>
    </row>
    <row r="200" spans="1:11" x14ac:dyDescent="0.25">
      <c r="A200" s="106"/>
      <c r="C200" s="163"/>
      <c r="D200" s="286"/>
      <c r="E200" s="262"/>
      <c r="F200" s="91" t="e">
        <f>E200/$E$203</f>
        <v>#DIV/0!</v>
      </c>
      <c r="G200" s="440"/>
      <c r="H200" s="441"/>
      <c r="K200" s="132"/>
    </row>
    <row r="201" spans="1:11" x14ac:dyDescent="0.25">
      <c r="A201" s="106"/>
      <c r="D201" s="286"/>
      <c r="E201" s="262"/>
      <c r="F201" s="91" t="e">
        <f>E201/$E$203</f>
        <v>#DIV/0!</v>
      </c>
      <c r="G201" s="440"/>
      <c r="H201" s="441"/>
    </row>
    <row r="202" spans="1:11" x14ac:dyDescent="0.25">
      <c r="A202" s="106"/>
      <c r="D202" s="285"/>
      <c r="E202" s="262"/>
      <c r="F202" s="91" t="e">
        <f>E202/$E$203</f>
        <v>#DIV/0!</v>
      </c>
      <c r="G202" s="438"/>
      <c r="H202" s="439"/>
    </row>
    <row r="203" spans="1:11" x14ac:dyDescent="0.25">
      <c r="A203" s="106"/>
      <c r="D203" s="164" t="s">
        <v>289</v>
      </c>
      <c r="E203" s="168">
        <f>SUM(E195:E202)</f>
        <v>0</v>
      </c>
      <c r="F203" s="92"/>
      <c r="G203" s="166" t="s">
        <v>287</v>
      </c>
      <c r="H203" s="289"/>
    </row>
    <row r="204" spans="1:11" x14ac:dyDescent="0.25">
      <c r="A204" s="106"/>
      <c r="E204" s="92"/>
      <c r="F204" s="92"/>
      <c r="G204" s="92"/>
      <c r="H204" s="151"/>
    </row>
    <row r="205" spans="1:11" x14ac:dyDescent="0.25">
      <c r="A205" s="106"/>
      <c r="B205" s="44" t="s">
        <v>461</v>
      </c>
      <c r="C205" s="44" t="s">
        <v>476</v>
      </c>
      <c r="E205" s="92"/>
      <c r="F205" s="92"/>
      <c r="G205" s="92"/>
      <c r="H205" s="151"/>
      <c r="J205" s="139"/>
    </row>
    <row r="206" spans="1:11" x14ac:dyDescent="0.25">
      <c r="A206" s="106"/>
      <c r="C206" s="163" t="e">
        <f>IF(G139="Yes", "Complete Analysis", "N/A - Do Not Complete")</f>
        <v>#DIV/0!</v>
      </c>
      <c r="D206" s="284"/>
      <c r="E206" s="262"/>
      <c r="F206" s="91" t="e">
        <f>E206/$E$210</f>
        <v>#DIV/0!</v>
      </c>
      <c r="G206" s="440"/>
      <c r="H206" s="441"/>
      <c r="J206" s="132"/>
    </row>
    <row r="207" spans="1:11" x14ac:dyDescent="0.25">
      <c r="A207" s="106"/>
      <c r="C207" s="163"/>
      <c r="D207" s="284"/>
      <c r="E207" s="262"/>
      <c r="F207" s="91" t="e">
        <f>E207/$E$210</f>
        <v>#DIV/0!</v>
      </c>
      <c r="G207" s="440"/>
      <c r="H207" s="441"/>
      <c r="K207" s="132"/>
    </row>
    <row r="208" spans="1:11" x14ac:dyDescent="0.25">
      <c r="A208" s="106"/>
      <c r="D208" s="286"/>
      <c r="E208" s="262"/>
      <c r="F208" s="91" t="e">
        <f>E208/$E$210</f>
        <v>#DIV/0!</v>
      </c>
      <c r="G208" s="440"/>
      <c r="H208" s="441"/>
    </row>
    <row r="209" spans="1:10" x14ac:dyDescent="0.25">
      <c r="A209" s="106"/>
      <c r="D209" s="285"/>
      <c r="E209" s="262"/>
      <c r="F209" s="91" t="e">
        <f>E209/$E$210</f>
        <v>#DIV/0!</v>
      </c>
      <c r="G209" s="438"/>
      <c r="H209" s="439"/>
    </row>
    <row r="210" spans="1:10" x14ac:dyDescent="0.25">
      <c r="A210" s="106"/>
      <c r="D210" s="164" t="s">
        <v>289</v>
      </c>
      <c r="E210" s="168">
        <f>SUM(E206:E209)</f>
        <v>0</v>
      </c>
      <c r="F210" s="92"/>
      <c r="G210" s="166" t="s">
        <v>287</v>
      </c>
      <c r="H210" s="289"/>
    </row>
    <row r="211" spans="1:10" x14ac:dyDescent="0.25">
      <c r="A211" s="106"/>
      <c r="E211" s="92"/>
      <c r="F211" s="92"/>
      <c r="G211" s="92"/>
      <c r="H211" s="151"/>
    </row>
    <row r="212" spans="1:10" x14ac:dyDescent="0.25">
      <c r="A212" s="106"/>
      <c r="B212" s="44" t="s">
        <v>461</v>
      </c>
      <c r="C212" s="44" t="s">
        <v>463</v>
      </c>
      <c r="E212" s="92"/>
      <c r="F212" s="92"/>
      <c r="G212" s="92"/>
      <c r="H212" s="151"/>
    </row>
    <row r="213" spans="1:10" x14ac:dyDescent="0.25">
      <c r="A213" s="106"/>
      <c r="C213" s="163" t="str">
        <f>IF(H76="Yes", "Complete Analysis", "N/A - Do Not Complete")</f>
        <v>Complete Analysis</v>
      </c>
      <c r="D213" s="287">
        <v>4000</v>
      </c>
      <c r="E213" s="262">
        <v>849911067.0922904</v>
      </c>
      <c r="F213" s="91">
        <f>E213/E215</f>
        <v>1</v>
      </c>
      <c r="G213" s="440">
        <v>4000</v>
      </c>
      <c r="H213" s="441"/>
    </row>
    <row r="214" spans="1:10" x14ac:dyDescent="0.25">
      <c r="A214" s="106"/>
      <c r="C214" s="163"/>
      <c r="D214" s="285"/>
      <c r="E214" s="270"/>
      <c r="F214" s="91">
        <f>E214/E215</f>
        <v>0</v>
      </c>
      <c r="G214" s="438"/>
      <c r="H214" s="439"/>
    </row>
    <row r="215" spans="1:10" x14ac:dyDescent="0.25">
      <c r="A215" s="106"/>
      <c r="C215" s="163"/>
      <c r="D215" s="164" t="s">
        <v>290</v>
      </c>
      <c r="E215" s="168">
        <f>SUM(E213:E214)</f>
        <v>849911067.0922904</v>
      </c>
      <c r="F215" s="91"/>
      <c r="G215" s="166" t="s">
        <v>287</v>
      </c>
      <c r="H215" s="290">
        <v>4000</v>
      </c>
    </row>
    <row r="216" spans="1:10" ht="15.75" thickBot="1" x14ac:dyDescent="0.3">
      <c r="A216" s="121"/>
      <c r="B216" s="96"/>
      <c r="C216" s="169"/>
      <c r="D216" s="170"/>
      <c r="E216" s="170"/>
      <c r="F216" s="171"/>
      <c r="G216" s="97"/>
      <c r="H216" s="172"/>
    </row>
    <row r="217" spans="1:10" ht="15.75" thickBot="1" x14ac:dyDescent="0.3">
      <c r="C217" s="163"/>
      <c r="E217" s="140"/>
      <c r="F217" s="92"/>
      <c r="G217" s="92"/>
      <c r="H217" s="92"/>
    </row>
    <row r="218" spans="1:10" ht="16.5" thickBot="1" x14ac:dyDescent="0.3">
      <c r="A218" s="432" t="s">
        <v>372</v>
      </c>
      <c r="B218" s="433"/>
      <c r="C218" s="433"/>
      <c r="D218" s="433"/>
      <c r="E218" s="433"/>
      <c r="F218" s="433"/>
      <c r="G218" s="433"/>
      <c r="H218" s="434"/>
    </row>
    <row r="219" spans="1:10" x14ac:dyDescent="0.25">
      <c r="A219" s="74" t="s">
        <v>116</v>
      </c>
      <c r="B219" s="449" t="s">
        <v>317</v>
      </c>
      <c r="C219" s="449"/>
      <c r="D219" s="449"/>
      <c r="E219" s="449"/>
      <c r="F219" s="449"/>
      <c r="G219" s="449"/>
      <c r="H219" s="450"/>
    </row>
    <row r="220" spans="1:10" x14ac:dyDescent="0.25">
      <c r="A220" s="74"/>
      <c r="B220" s="444"/>
      <c r="C220" s="444"/>
      <c r="D220" s="444"/>
      <c r="E220" s="444"/>
      <c r="F220" s="444"/>
      <c r="G220" s="444"/>
      <c r="H220" s="445"/>
    </row>
    <row r="221" spans="1:10" x14ac:dyDescent="0.25">
      <c r="A221" s="106"/>
      <c r="H221" s="76"/>
    </row>
    <row r="222" spans="1:10" x14ac:dyDescent="0.25">
      <c r="A222" s="74"/>
      <c r="B222" s="50" t="s">
        <v>395</v>
      </c>
      <c r="D222" s="436" t="s">
        <v>660</v>
      </c>
      <c r="E222" s="436"/>
      <c r="F222" s="436"/>
      <c r="G222" s="436"/>
      <c r="H222" s="437"/>
      <c r="J222" s="132"/>
    </row>
    <row r="223" spans="1:10" x14ac:dyDescent="0.25">
      <c r="A223" s="74"/>
      <c r="C223" s="78"/>
      <c r="D223" s="78"/>
      <c r="E223" s="78"/>
      <c r="F223" s="78"/>
      <c r="G223" s="78"/>
      <c r="H223" s="79"/>
      <c r="J223" s="50"/>
    </row>
    <row r="224" spans="1:10" x14ac:dyDescent="0.25">
      <c r="A224" s="106"/>
      <c r="E224" s="451" t="s">
        <v>272</v>
      </c>
      <c r="F224" s="451"/>
      <c r="G224" s="451"/>
      <c r="H224" s="452"/>
      <c r="J224" s="50"/>
    </row>
    <row r="225" spans="1:10" x14ac:dyDescent="0.25">
      <c r="A225" s="106"/>
      <c r="E225" s="80" t="s">
        <v>120</v>
      </c>
      <c r="F225" s="80" t="s">
        <v>120</v>
      </c>
      <c r="G225" s="80" t="s">
        <v>120</v>
      </c>
      <c r="H225" s="81" t="s">
        <v>120</v>
      </c>
      <c r="J225" s="50"/>
    </row>
    <row r="226" spans="1:10" x14ac:dyDescent="0.25">
      <c r="A226" s="106"/>
      <c r="B226" s="82" t="s">
        <v>181</v>
      </c>
      <c r="C226" s="83"/>
      <c r="D226" s="84"/>
      <c r="E226" s="83" t="s">
        <v>332</v>
      </c>
      <c r="F226" s="83" t="s">
        <v>130</v>
      </c>
      <c r="G226" s="83" t="s">
        <v>267</v>
      </c>
      <c r="H226" s="135" t="s">
        <v>268</v>
      </c>
      <c r="J226" s="50"/>
    </row>
    <row r="227" spans="1:10" ht="21.95" customHeight="1" x14ac:dyDescent="0.25">
      <c r="A227" s="106"/>
      <c r="B227" s="88" t="s">
        <v>269</v>
      </c>
      <c r="C227" s="80"/>
      <c r="D227" s="80"/>
      <c r="E227" s="80"/>
      <c r="F227" s="80"/>
      <c r="G227" s="80"/>
      <c r="H227" s="81"/>
      <c r="J227" s="132"/>
    </row>
    <row r="228" spans="1:10" x14ac:dyDescent="0.25">
      <c r="A228" s="106"/>
      <c r="B228" s="453" t="s">
        <v>699</v>
      </c>
      <c r="C228" s="453"/>
      <c r="D228" s="453"/>
      <c r="E228" s="271"/>
      <c r="F228" s="271"/>
      <c r="G228" s="273"/>
      <c r="H228" s="272">
        <v>4000</v>
      </c>
    </row>
    <row r="229" spans="1:10" x14ac:dyDescent="0.25">
      <c r="A229" s="106"/>
      <c r="B229" s="420" t="s">
        <v>718</v>
      </c>
      <c r="C229" s="420"/>
      <c r="D229" s="420"/>
      <c r="E229" s="273"/>
      <c r="F229" s="273"/>
      <c r="G229" s="273"/>
      <c r="H229" s="272">
        <v>4000</v>
      </c>
    </row>
    <row r="230" spans="1:10" x14ac:dyDescent="0.25">
      <c r="A230" s="106"/>
      <c r="B230" s="420" t="s">
        <v>700</v>
      </c>
      <c r="C230" s="420"/>
      <c r="D230" s="420"/>
      <c r="E230" s="273"/>
      <c r="F230" s="273"/>
      <c r="G230" s="273"/>
      <c r="H230" s="272">
        <v>4000</v>
      </c>
    </row>
    <row r="231" spans="1:10" x14ac:dyDescent="0.25">
      <c r="A231" s="106"/>
      <c r="B231" s="420" t="s">
        <v>701</v>
      </c>
      <c r="C231" s="420"/>
      <c r="D231" s="420"/>
      <c r="E231" s="273"/>
      <c r="F231" s="273"/>
      <c r="G231" s="273"/>
      <c r="H231" s="272">
        <v>4000</v>
      </c>
    </row>
    <row r="232" spans="1:10" x14ac:dyDescent="0.25">
      <c r="A232" s="106"/>
      <c r="B232" s="375" t="s">
        <v>702</v>
      </c>
      <c r="C232" s="375"/>
      <c r="D232" s="375"/>
      <c r="E232" s="273"/>
      <c r="F232" s="273"/>
      <c r="G232" s="273"/>
      <c r="H232" s="272">
        <v>4000</v>
      </c>
    </row>
    <row r="233" spans="1:10" x14ac:dyDescent="0.25">
      <c r="A233" s="106"/>
      <c r="B233" s="375" t="s">
        <v>703</v>
      </c>
      <c r="C233" s="375"/>
      <c r="D233" s="375"/>
      <c r="E233" s="273"/>
      <c r="F233" s="273"/>
      <c r="G233" s="273"/>
      <c r="H233" s="272">
        <v>4000</v>
      </c>
    </row>
    <row r="234" spans="1:10" x14ac:dyDescent="0.25">
      <c r="A234" s="106"/>
      <c r="B234" s="375" t="s">
        <v>704</v>
      </c>
      <c r="C234" s="375"/>
      <c r="D234" s="375"/>
      <c r="E234" s="273"/>
      <c r="F234" s="273"/>
      <c r="G234" s="273"/>
      <c r="H234" s="272">
        <v>4000</v>
      </c>
    </row>
    <row r="235" spans="1:10" x14ac:dyDescent="0.25">
      <c r="A235" s="106"/>
      <c r="B235" s="375" t="s">
        <v>705</v>
      </c>
      <c r="C235" s="375"/>
      <c r="D235" s="375"/>
      <c r="E235" s="273"/>
      <c r="F235" s="273"/>
      <c r="G235" s="273"/>
      <c r="H235" s="272">
        <v>4000</v>
      </c>
    </row>
    <row r="236" spans="1:10" x14ac:dyDescent="0.25">
      <c r="A236" s="106"/>
      <c r="B236" s="375" t="s">
        <v>706</v>
      </c>
      <c r="C236" s="375"/>
      <c r="D236" s="375"/>
      <c r="E236" s="273"/>
      <c r="F236" s="273"/>
      <c r="G236" s="273"/>
      <c r="H236" s="272">
        <v>4000</v>
      </c>
    </row>
    <row r="237" spans="1:10" x14ac:dyDescent="0.25">
      <c r="A237" s="106"/>
      <c r="B237" s="375" t="s">
        <v>707</v>
      </c>
      <c r="C237" s="375"/>
      <c r="D237" s="375"/>
      <c r="E237" s="273"/>
      <c r="F237" s="273"/>
      <c r="G237" s="273"/>
      <c r="H237" s="272">
        <v>4000</v>
      </c>
    </row>
    <row r="238" spans="1:10" x14ac:dyDescent="0.25">
      <c r="A238" s="106"/>
      <c r="B238" s="375" t="s">
        <v>708</v>
      </c>
      <c r="C238" s="375"/>
      <c r="D238" s="375"/>
      <c r="E238" s="273"/>
      <c r="F238" s="273"/>
      <c r="G238" s="273"/>
      <c r="H238" s="272">
        <v>4000</v>
      </c>
    </row>
    <row r="239" spans="1:10" x14ac:dyDescent="0.25">
      <c r="A239" s="106"/>
      <c r="B239" s="375" t="s">
        <v>709</v>
      </c>
      <c r="C239" s="375"/>
      <c r="D239" s="375"/>
      <c r="E239" s="273"/>
      <c r="F239" s="273"/>
      <c r="G239" s="273"/>
      <c r="H239" s="272">
        <v>4000</v>
      </c>
    </row>
    <row r="240" spans="1:10" x14ac:dyDescent="0.25">
      <c r="A240" s="106"/>
      <c r="B240" s="375" t="s">
        <v>710</v>
      </c>
      <c r="C240" s="375"/>
      <c r="D240" s="375"/>
      <c r="E240" s="273"/>
      <c r="F240" s="273"/>
      <c r="G240" s="273"/>
      <c r="H240" s="272">
        <v>4000</v>
      </c>
    </row>
    <row r="241" spans="1:10" x14ac:dyDescent="0.25">
      <c r="A241" s="106"/>
      <c r="B241" s="375" t="s">
        <v>711</v>
      </c>
      <c r="C241" s="375"/>
      <c r="D241" s="375"/>
      <c r="E241" s="273"/>
      <c r="F241" s="273"/>
      <c r="G241" s="273"/>
      <c r="H241" s="272">
        <v>4000</v>
      </c>
    </row>
    <row r="242" spans="1:10" x14ac:dyDescent="0.25">
      <c r="A242" s="106"/>
      <c r="B242" s="448" t="s">
        <v>135</v>
      </c>
      <c r="C242" s="448"/>
      <c r="D242" s="448"/>
      <c r="E242" s="273"/>
      <c r="F242" s="273"/>
      <c r="G242" s="273"/>
      <c r="H242" s="274"/>
    </row>
    <row r="243" spans="1:10" x14ac:dyDescent="0.25">
      <c r="A243" s="106"/>
      <c r="B243" s="420"/>
      <c r="C243" s="420"/>
      <c r="D243" s="420"/>
      <c r="E243" s="273"/>
      <c r="F243" s="273"/>
      <c r="G243" s="273"/>
      <c r="H243" s="274"/>
    </row>
    <row r="244" spans="1:10" ht="21.95" customHeight="1" x14ac:dyDescent="0.25">
      <c r="A244" s="106"/>
      <c r="B244" s="88" t="s">
        <v>270</v>
      </c>
      <c r="C244" s="113"/>
      <c r="D244" s="140"/>
      <c r="E244" s="140"/>
      <c r="F244" s="140"/>
      <c r="G244" s="141"/>
      <c r="H244" s="142"/>
    </row>
    <row r="245" spans="1:10" x14ac:dyDescent="0.25">
      <c r="A245" s="106"/>
      <c r="B245" s="420" t="s">
        <v>634</v>
      </c>
      <c r="C245" s="420"/>
      <c r="D245" s="420"/>
      <c r="E245" s="273"/>
      <c r="F245" s="273"/>
      <c r="G245" s="273"/>
      <c r="H245" s="274"/>
    </row>
    <row r="246" spans="1:10" x14ac:dyDescent="0.25">
      <c r="A246" s="106"/>
      <c r="B246" s="442"/>
      <c r="C246" s="454"/>
      <c r="D246" s="443"/>
      <c r="E246" s="273"/>
      <c r="F246" s="273"/>
      <c r="G246" s="273"/>
      <c r="H246" s="274"/>
    </row>
    <row r="247" spans="1:10" x14ac:dyDescent="0.25">
      <c r="A247" s="106"/>
      <c r="B247" s="442"/>
      <c r="C247" s="454"/>
      <c r="D247" s="443"/>
      <c r="E247" s="273"/>
      <c r="F247" s="273"/>
      <c r="G247" s="273"/>
      <c r="H247" s="274"/>
    </row>
    <row r="248" spans="1:10" x14ac:dyDescent="0.25">
      <c r="A248" s="106"/>
      <c r="B248" s="442"/>
      <c r="C248" s="454"/>
      <c r="D248" s="443"/>
      <c r="E248" s="273"/>
      <c r="F248" s="273"/>
      <c r="G248" s="273"/>
      <c r="H248" s="274"/>
    </row>
    <row r="249" spans="1:10" x14ac:dyDescent="0.25">
      <c r="A249" s="106"/>
      <c r="B249" s="421" t="s">
        <v>135</v>
      </c>
      <c r="C249" s="422"/>
      <c r="D249" s="423"/>
      <c r="E249" s="273"/>
      <c r="F249" s="273"/>
      <c r="G249" s="273"/>
      <c r="H249" s="274"/>
    </row>
    <row r="250" spans="1:10" x14ac:dyDescent="0.25">
      <c r="A250" s="106"/>
      <c r="B250" s="420"/>
      <c r="C250" s="420"/>
      <c r="D250" s="420"/>
      <c r="E250" s="273"/>
      <c r="F250" s="273"/>
      <c r="G250" s="273"/>
      <c r="H250" s="274"/>
    </row>
    <row r="251" spans="1:10" x14ac:dyDescent="0.25">
      <c r="A251" s="106"/>
      <c r="B251" s="119"/>
      <c r="C251" s="119"/>
      <c r="D251" s="119"/>
      <c r="E251" s="120"/>
      <c r="F251" s="120"/>
      <c r="G251" s="120"/>
      <c r="H251" s="173"/>
    </row>
    <row r="252" spans="1:10" x14ac:dyDescent="0.25">
      <c r="A252" s="74" t="s">
        <v>117</v>
      </c>
      <c r="B252" s="118" t="s">
        <v>318</v>
      </c>
      <c r="C252" s="119"/>
      <c r="D252" s="119"/>
      <c r="E252" s="120"/>
      <c r="F252" s="120"/>
      <c r="G252" s="120"/>
      <c r="H252" s="173"/>
      <c r="J252" s="139"/>
    </row>
    <row r="253" spans="1:10" x14ac:dyDescent="0.25">
      <c r="A253" s="106"/>
      <c r="B253" s="424" t="s">
        <v>717</v>
      </c>
      <c r="C253" s="424"/>
      <c r="D253" s="424"/>
      <c r="E253" s="424"/>
      <c r="F253" s="424"/>
      <c r="G253" s="424"/>
      <c r="H253" s="425"/>
      <c r="J253" s="132"/>
    </row>
    <row r="254" spans="1:10" ht="43.15" customHeight="1" x14ac:dyDescent="0.25">
      <c r="A254" s="106"/>
      <c r="B254" s="424"/>
      <c r="C254" s="424"/>
      <c r="D254" s="424"/>
      <c r="E254" s="424"/>
      <c r="F254" s="424"/>
      <c r="G254" s="424"/>
      <c r="H254" s="425"/>
      <c r="J254" s="139"/>
    </row>
    <row r="255" spans="1:10" ht="15.75" thickBot="1" x14ac:dyDescent="0.3">
      <c r="A255" s="121"/>
      <c r="B255" s="174"/>
      <c r="C255" s="175"/>
      <c r="D255" s="175"/>
      <c r="E255" s="175"/>
      <c r="F255" s="175"/>
      <c r="G255" s="175"/>
      <c r="H255" s="176"/>
    </row>
    <row r="256" spans="1:10" x14ac:dyDescent="0.25">
      <c r="C256" s="163"/>
      <c r="E256" s="140"/>
      <c r="F256" s="92"/>
      <c r="G256" s="92"/>
      <c r="H256" s="92"/>
    </row>
  </sheetData>
  <sheetProtection algorithmName="SHA-512" hashValue="YluP5TNNTru3Rlxdoi+X1wOnF0rMawL3CVKwbKHhHRvkhyfjCEfACujEl7JiZdfSaoakAHowLo3wETSuAPwBmg==" saltValue="d/qwsE+VOUcuUsLDPIJzVQ==" spinCount="100000" sheet="1" objects="1" scenarios="1" insertRows="0"/>
  <mergeCells count="112">
    <mergeCell ref="B17:E18"/>
    <mergeCell ref="B92:C92"/>
    <mergeCell ref="A28:H28"/>
    <mergeCell ref="B29:H30"/>
    <mergeCell ref="E37:H37"/>
    <mergeCell ref="B43:C43"/>
    <mergeCell ref="B64:C64"/>
    <mergeCell ref="B66:C66"/>
    <mergeCell ref="B71:C71"/>
    <mergeCell ref="B80:C80"/>
    <mergeCell ref="B85:C85"/>
    <mergeCell ref="B87:C87"/>
    <mergeCell ref="B69:C69"/>
    <mergeCell ref="B68:C68"/>
    <mergeCell ref="B89:C89"/>
    <mergeCell ref="B90:C90"/>
    <mergeCell ref="B91:C91"/>
    <mergeCell ref="B81:C81"/>
    <mergeCell ref="B82:C82"/>
    <mergeCell ref="B83:C83"/>
    <mergeCell ref="B84:C84"/>
    <mergeCell ref="B88:C88"/>
    <mergeCell ref="D33:H35"/>
    <mergeCell ref="D157:H157"/>
    <mergeCell ref="B101:C101"/>
    <mergeCell ref="B106:C106"/>
    <mergeCell ref="B108:C108"/>
    <mergeCell ref="B113:C113"/>
    <mergeCell ref="B122:C122"/>
    <mergeCell ref="B127:C127"/>
    <mergeCell ref="B129:C129"/>
    <mergeCell ref="B134:C134"/>
    <mergeCell ref="C143:H144"/>
    <mergeCell ref="B147:H149"/>
    <mergeCell ref="B151:H155"/>
    <mergeCell ref="B123:C123"/>
    <mergeCell ref="B124:C124"/>
    <mergeCell ref="B125:C125"/>
    <mergeCell ref="B126:C126"/>
    <mergeCell ref="B102:C102"/>
    <mergeCell ref="B103:C103"/>
    <mergeCell ref="B104:C104"/>
    <mergeCell ref="B105:C105"/>
    <mergeCell ref="B133:C133"/>
    <mergeCell ref="G175:H175"/>
    <mergeCell ref="G160:H160"/>
    <mergeCell ref="G162:H162"/>
    <mergeCell ref="G163:H163"/>
    <mergeCell ref="G164:H164"/>
    <mergeCell ref="G165:H165"/>
    <mergeCell ref="G166:H166"/>
    <mergeCell ref="G167:H167"/>
    <mergeCell ref="G171:H171"/>
    <mergeCell ref="G172:H172"/>
    <mergeCell ref="G173:H173"/>
    <mergeCell ref="G174:H174"/>
    <mergeCell ref="B250:D250"/>
    <mergeCell ref="B253:H254"/>
    <mergeCell ref="B229:D229"/>
    <mergeCell ref="B230:D230"/>
    <mergeCell ref="B231:D231"/>
    <mergeCell ref="B242:D242"/>
    <mergeCell ref="B243:D243"/>
    <mergeCell ref="B245:D245"/>
    <mergeCell ref="B246:D246"/>
    <mergeCell ref="B247:D247"/>
    <mergeCell ref="B248:D248"/>
    <mergeCell ref="B249:D249"/>
    <mergeCell ref="G214:H214"/>
    <mergeCell ref="A218:H218"/>
    <mergeCell ref="B219:H220"/>
    <mergeCell ref="D222:H222"/>
    <mergeCell ref="E224:H224"/>
    <mergeCell ref="G188:H188"/>
    <mergeCell ref="G189:H189"/>
    <mergeCell ref="G190:H190"/>
    <mergeCell ref="G191:H191"/>
    <mergeCell ref="G197:H197"/>
    <mergeCell ref="G196:H196"/>
    <mergeCell ref="G209:H209"/>
    <mergeCell ref="G208:H208"/>
    <mergeCell ref="G207:H207"/>
    <mergeCell ref="G202:H202"/>
    <mergeCell ref="G201:H201"/>
    <mergeCell ref="G200:H200"/>
    <mergeCell ref="G199:H199"/>
    <mergeCell ref="G198:H198"/>
    <mergeCell ref="G206:H206"/>
    <mergeCell ref="B228:D228"/>
    <mergeCell ref="G176:H176"/>
    <mergeCell ref="G180:H180"/>
    <mergeCell ref="G187:H187"/>
    <mergeCell ref="G195:H195"/>
    <mergeCell ref="B24:G24"/>
    <mergeCell ref="B25:G25"/>
    <mergeCell ref="G181:H181"/>
    <mergeCell ref="G182:H182"/>
    <mergeCell ref="G183:H183"/>
    <mergeCell ref="B67:C67"/>
    <mergeCell ref="B63:C63"/>
    <mergeCell ref="B46:C46"/>
    <mergeCell ref="B45:C45"/>
    <mergeCell ref="B44:C44"/>
    <mergeCell ref="B109:C109"/>
    <mergeCell ref="B110:C110"/>
    <mergeCell ref="B111:C111"/>
    <mergeCell ref="B112:C112"/>
    <mergeCell ref="B70:C70"/>
    <mergeCell ref="B130:C130"/>
    <mergeCell ref="B131:C131"/>
    <mergeCell ref="B132:C132"/>
    <mergeCell ref="G213:H213"/>
  </mergeCells>
  <conditionalFormatting sqref="A41">
    <cfRule type="expression" dxfId="148" priority="4">
      <formula>$F$17="no"</formula>
    </cfRule>
  </conditionalFormatting>
  <conditionalFormatting sqref="A28:H32 A33:D33 A34:C35 A36:H180 A181:G183 A184:H187 A188:G191 A192:H195 A196:G202 A203:H206 A207:G209 A210:H255">
    <cfRule type="expression" dxfId="147" priority="1">
      <formula>AND($F$11="no",$F$13="no",$F$15="no",$F$20="no")</formula>
    </cfRule>
  </conditionalFormatting>
  <conditionalFormatting sqref="A78:H80 A81:B84 D81:H84 A85:H87 A88:B91 D88:H91 A92:H101 A102:B105 D102:H105 A106:H108 A109:B112 D109:H112 A113:H122 A123:B126 D123:H126 A127:H129 A130:B133 D130:H133 A134:H140 A186:H187 A188:G191 A192:H195 A196:G202 A203:H206 A207:G209 A210:H210">
    <cfRule type="expression" dxfId="146" priority="5">
      <formula>$F$17="no"</formula>
    </cfRule>
  </conditionalFormatting>
  <conditionalFormatting sqref="B212">
    <cfRule type="expression" dxfId="145" priority="22">
      <formula>$F$20="no"</formula>
    </cfRule>
  </conditionalFormatting>
  <conditionalFormatting sqref="C179">
    <cfRule type="expression" dxfId="144" priority="3">
      <formula>$F$17="no"</formula>
    </cfRule>
  </conditionalFormatting>
  <conditionalFormatting sqref="C212">
    <cfRule type="expression" dxfId="143" priority="2">
      <formula>$F$17="no"</formula>
    </cfRule>
  </conditionalFormatting>
  <conditionalFormatting sqref="E43:E64 E66:E72 E74:E77 E87:E93 E95:E98 E108:E114 E116:E119 E129:E135 E137:E140 B161:H168 E245:E250">
    <cfRule type="expression" dxfId="142" priority="75">
      <formula>$F$11="no"</formula>
    </cfRule>
  </conditionalFormatting>
  <conditionalFormatting sqref="E80:E85">
    <cfRule type="expression" dxfId="141" priority="50">
      <formula>$F$11="no"</formula>
    </cfRule>
  </conditionalFormatting>
  <conditionalFormatting sqref="E101:E106">
    <cfRule type="expression" dxfId="140" priority="38">
      <formula>$F$11="no"</formula>
    </cfRule>
  </conditionalFormatting>
  <conditionalFormatting sqref="E122:E127">
    <cfRule type="expression" dxfId="139" priority="26">
      <formula>$F$11="no"</formula>
    </cfRule>
  </conditionalFormatting>
  <conditionalFormatting sqref="E228:E243">
    <cfRule type="expression" dxfId="138" priority="9">
      <formula>$F$11="no"</formula>
    </cfRule>
  </conditionalFormatting>
  <conditionalFormatting sqref="F43:F64 F66:F72 F74:F77 F87:F93 F95:F98 F108:F114 F116:F119 F129:F135 F137:F140 B170:H177 F245:F250">
    <cfRule type="expression" dxfId="137" priority="74">
      <formula>$F$13="no"</formula>
    </cfRule>
  </conditionalFormatting>
  <conditionalFormatting sqref="F80:F85">
    <cfRule type="expression" dxfId="136" priority="49">
      <formula>$F$13="no"</formula>
    </cfRule>
  </conditionalFormatting>
  <conditionalFormatting sqref="F101:F106">
    <cfRule type="expression" dxfId="135" priority="37">
      <formula>$F$13="no"</formula>
    </cfRule>
  </conditionalFormatting>
  <conditionalFormatting sqref="F122:F127">
    <cfRule type="expression" dxfId="134" priority="25">
      <formula>$F$13="no"</formula>
    </cfRule>
  </conditionalFormatting>
  <conditionalFormatting sqref="F228:F243">
    <cfRule type="expression" dxfId="133" priority="8">
      <formula>$F$13="no"</formula>
    </cfRule>
  </conditionalFormatting>
  <conditionalFormatting sqref="G43:G64 G66:G72 G74:G77 G80:G85 G87:G93 G95:G98 G101:G106 G108:G114 G116:G119 G122:G127 G129:G135 G137:G140 B179:H180 B181:G183 B184:H187 B188:G191 B192:H195 B196:G202 B203:H206 B207:G209 B210:H210 G228:G243 G245:G250">
    <cfRule type="expression" dxfId="132" priority="73">
      <formula>$F$15="no"</formula>
    </cfRule>
  </conditionalFormatting>
  <conditionalFormatting sqref="H43:H64 H66:H72 H74:H77 H87:H93 H95:H98 H108:H114 H116:H119 H129:H135 H137:H140 C212:H215 H245:H250">
    <cfRule type="expression" dxfId="131" priority="72">
      <formula>$F$20="no"</formula>
    </cfRule>
  </conditionalFormatting>
  <conditionalFormatting sqref="H80:H85">
    <cfRule type="expression" dxfId="130" priority="47">
      <formula>$F$20="no"</formula>
    </cfRule>
  </conditionalFormatting>
  <conditionalFormatting sqref="H101:H106">
    <cfRule type="expression" dxfId="129" priority="35">
      <formula>$F$20="no"</formula>
    </cfRule>
  </conditionalFormatting>
  <conditionalFormatting sqref="H122:H127">
    <cfRule type="expression" dxfId="128" priority="23">
      <formula>$F$20="no"</formula>
    </cfRule>
  </conditionalFormatting>
  <conditionalFormatting sqref="H228:H243">
    <cfRule type="expression" dxfId="127"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J228"/>
  <sheetViews>
    <sheetView showGridLines="0" zoomScaleNormal="100" workbookViewId="0">
      <selection activeCell="B2" sqref="B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292</v>
      </c>
    </row>
    <row r="5" spans="1:8" x14ac:dyDescent="0.25">
      <c r="A5" s="50" t="s">
        <v>0</v>
      </c>
      <c r="C5" s="51" t="str">
        <f>'Cover and Instructions'!$D$4</f>
        <v>Anthem</v>
      </c>
      <c r="D5" s="51"/>
      <c r="E5" s="51"/>
      <c r="F5" s="51"/>
      <c r="G5" s="51"/>
    </row>
    <row r="6" spans="1:8" x14ac:dyDescent="0.25">
      <c r="A6" s="50" t="s">
        <v>473</v>
      </c>
      <c r="C6" s="51" t="str">
        <f>'Cover and Instructions'!D5</f>
        <v>Anthem Statewide HMO</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353</v>
      </c>
      <c r="G15" s="65" t="str">
        <f>IF(F15="yes","  Complete Section 1 and Section 2","")</f>
        <v xml:space="preserve">  Complete Section 1 and Section 2</v>
      </c>
      <c r="H15" s="61"/>
    </row>
    <row r="16" spans="1:8" ht="6" customHeight="1" x14ac:dyDescent="0.25">
      <c r="A16" s="62"/>
      <c r="B16" s="63"/>
      <c r="C16" s="60"/>
      <c r="D16" s="60"/>
      <c r="E16" s="60"/>
      <c r="F16" s="60"/>
      <c r="G16" s="65"/>
      <c r="H16" s="61"/>
    </row>
    <row r="17" spans="1:10" x14ac:dyDescent="0.25">
      <c r="A17" s="62" t="s">
        <v>361</v>
      </c>
      <c r="B17" s="459" t="s">
        <v>467</v>
      </c>
      <c r="C17" s="459"/>
      <c r="D17" s="459"/>
      <c r="E17" s="459"/>
      <c r="F17" s="129" t="s">
        <v>354</v>
      </c>
      <c r="G17" s="65" t="str">
        <f>IF(F17="yes","  Report each income level in separate tiers in Section 1 and Section 2","")</f>
        <v/>
      </c>
      <c r="H17" s="61"/>
    </row>
    <row r="18" spans="1:10" x14ac:dyDescent="0.25">
      <c r="A18" s="62"/>
      <c r="B18" s="459"/>
      <c r="C18" s="459"/>
      <c r="D18" s="459"/>
      <c r="E18" s="459"/>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2" t="s">
        <v>634</v>
      </c>
      <c r="C24" s="462"/>
      <c r="D24" s="462"/>
      <c r="E24" s="462"/>
      <c r="F24" s="462"/>
      <c r="G24" s="462"/>
      <c r="H24" s="130"/>
      <c r="J24" s="132"/>
    </row>
    <row r="25" spans="1:10" x14ac:dyDescent="0.25">
      <c r="A25" s="62"/>
      <c r="B25" s="463"/>
      <c r="C25" s="463"/>
      <c r="D25" s="463"/>
      <c r="E25" s="463"/>
      <c r="F25" s="463"/>
      <c r="G25" s="463"/>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2" t="s">
        <v>379</v>
      </c>
      <c r="B28" s="433"/>
      <c r="C28" s="433"/>
      <c r="D28" s="433"/>
      <c r="E28" s="433"/>
      <c r="F28" s="433"/>
      <c r="G28" s="433"/>
      <c r="H28" s="434"/>
    </row>
    <row r="29" spans="1:10" x14ac:dyDescent="0.25">
      <c r="A29" s="74" t="s">
        <v>112</v>
      </c>
      <c r="B29" s="449" t="s">
        <v>350</v>
      </c>
      <c r="C29" s="449"/>
      <c r="D29" s="449"/>
      <c r="E29" s="449"/>
      <c r="F29" s="449"/>
      <c r="G29" s="449"/>
      <c r="H29" s="450"/>
    </row>
    <row r="30" spans="1:10" x14ac:dyDescent="0.25">
      <c r="A30" s="74"/>
      <c r="B30" s="444"/>
      <c r="C30" s="444"/>
      <c r="D30" s="444"/>
      <c r="E30" s="444"/>
      <c r="F30" s="444"/>
      <c r="G30" s="444"/>
      <c r="H30" s="445"/>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24" t="s">
        <v>656</v>
      </c>
      <c r="E33" s="424"/>
      <c r="F33" s="424"/>
      <c r="G33" s="424"/>
      <c r="H33" s="425"/>
    </row>
    <row r="34" spans="1:10" ht="15" customHeight="1" x14ac:dyDescent="0.25">
      <c r="A34" s="74"/>
      <c r="B34" s="50"/>
      <c r="D34" s="424"/>
      <c r="E34" s="424"/>
      <c r="F34" s="424"/>
      <c r="G34" s="424"/>
      <c r="H34" s="425"/>
    </row>
    <row r="35" spans="1:10" x14ac:dyDescent="0.25">
      <c r="A35" s="74"/>
      <c r="B35" s="50"/>
      <c r="D35" s="424"/>
      <c r="E35" s="424"/>
      <c r="F35" s="424"/>
      <c r="G35" s="424"/>
      <c r="H35" s="425"/>
    </row>
    <row r="36" spans="1:10" x14ac:dyDescent="0.25">
      <c r="A36" s="74"/>
      <c r="C36" s="78"/>
      <c r="D36" s="78"/>
      <c r="E36" s="78"/>
      <c r="F36" s="78"/>
      <c r="G36" s="78"/>
      <c r="H36" s="79"/>
    </row>
    <row r="37" spans="1:10" ht="15" customHeight="1" x14ac:dyDescent="0.25">
      <c r="A37" s="106"/>
      <c r="B37" s="78"/>
      <c r="C37" s="78"/>
      <c r="D37" s="78"/>
      <c r="E37" s="451" t="s">
        <v>272</v>
      </c>
      <c r="F37" s="451"/>
      <c r="G37" s="451"/>
      <c r="H37" s="452"/>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20" t="s">
        <v>712</v>
      </c>
      <c r="C43" s="420"/>
      <c r="D43" s="262">
        <v>109368082.96924931</v>
      </c>
      <c r="E43" s="263"/>
      <c r="F43" s="263"/>
      <c r="G43" s="264">
        <v>109368082.96924931</v>
      </c>
      <c r="H43" s="265">
        <v>109368082.96924931</v>
      </c>
      <c r="J43" s="139"/>
    </row>
    <row r="44" spans="1:10" ht="15" customHeight="1" x14ac:dyDescent="0.25">
      <c r="A44" s="106"/>
      <c r="B44" s="442" t="s">
        <v>713</v>
      </c>
      <c r="C44" s="443"/>
      <c r="D44" s="262">
        <v>11386447.819677433</v>
      </c>
      <c r="E44" s="263"/>
      <c r="F44" s="263"/>
      <c r="G44" s="264">
        <v>0</v>
      </c>
      <c r="H44" s="265">
        <v>11386447.819677433</v>
      </c>
      <c r="J44" s="139"/>
    </row>
    <row r="45" spans="1:10" ht="15" customHeight="1" x14ac:dyDescent="0.25">
      <c r="A45" s="106"/>
      <c r="B45" s="442" t="s">
        <v>714</v>
      </c>
      <c r="C45" s="443"/>
      <c r="D45" s="262">
        <v>21290378.16893892</v>
      </c>
      <c r="E45" s="263"/>
      <c r="F45" s="263"/>
      <c r="G45" s="264">
        <v>0</v>
      </c>
      <c r="H45" s="265">
        <v>21290378.16893892</v>
      </c>
      <c r="J45" s="139"/>
    </row>
    <row r="46" spans="1:10" ht="15" customHeight="1" x14ac:dyDescent="0.25">
      <c r="A46" s="106"/>
      <c r="B46" s="442"/>
      <c r="C46" s="443"/>
      <c r="D46" s="262"/>
      <c r="E46" s="263"/>
      <c r="F46" s="263"/>
      <c r="G46" s="264"/>
      <c r="H46" s="265"/>
      <c r="J46" s="139"/>
    </row>
    <row r="47" spans="1:10" ht="15" customHeight="1" x14ac:dyDescent="0.25">
      <c r="A47" s="106"/>
      <c r="B47" s="421" t="s">
        <v>135</v>
      </c>
      <c r="C47" s="423"/>
      <c r="D47" s="262"/>
      <c r="E47" s="263"/>
      <c r="F47" s="263"/>
      <c r="G47" s="264"/>
      <c r="H47" s="265"/>
      <c r="J47" s="139"/>
    </row>
    <row r="48" spans="1:10" x14ac:dyDescent="0.25">
      <c r="A48" s="106"/>
      <c r="B48" s="420"/>
      <c r="C48" s="420"/>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20" t="s">
        <v>634</v>
      </c>
      <c r="C50" s="420"/>
      <c r="D50" s="263"/>
      <c r="E50" s="263"/>
      <c r="F50" s="263"/>
      <c r="G50" s="266"/>
      <c r="H50" s="267"/>
    </row>
    <row r="51" spans="1:8" x14ac:dyDescent="0.25">
      <c r="A51" s="106"/>
      <c r="B51" s="442"/>
      <c r="C51" s="443"/>
      <c r="D51" s="263"/>
      <c r="E51" s="263"/>
      <c r="F51" s="263"/>
      <c r="G51" s="266"/>
      <c r="H51" s="267"/>
    </row>
    <row r="52" spans="1:8" x14ac:dyDescent="0.25">
      <c r="A52" s="106"/>
      <c r="B52" s="442"/>
      <c r="C52" s="443"/>
      <c r="D52" s="263"/>
      <c r="E52" s="263"/>
      <c r="F52" s="263"/>
      <c r="G52" s="266"/>
      <c r="H52" s="267"/>
    </row>
    <row r="53" spans="1:8" x14ac:dyDescent="0.25">
      <c r="A53" s="106"/>
      <c r="B53" s="442"/>
      <c r="C53" s="443"/>
      <c r="D53" s="263"/>
      <c r="E53" s="263"/>
      <c r="F53" s="263"/>
      <c r="G53" s="266"/>
      <c r="H53" s="267"/>
    </row>
    <row r="54" spans="1:8" x14ac:dyDescent="0.25">
      <c r="A54" s="106"/>
      <c r="B54" s="421" t="s">
        <v>135</v>
      </c>
      <c r="C54" s="423"/>
      <c r="D54" s="263"/>
      <c r="E54" s="263"/>
      <c r="F54" s="263"/>
      <c r="G54" s="266"/>
      <c r="H54" s="267"/>
    </row>
    <row r="55" spans="1:8" x14ac:dyDescent="0.25">
      <c r="A55" s="106"/>
      <c r="B55" s="420"/>
      <c r="C55" s="420"/>
      <c r="D55" s="263"/>
      <c r="E55" s="263"/>
      <c r="F55" s="263"/>
      <c r="G55" s="266"/>
      <c r="H55" s="267"/>
    </row>
    <row r="56" spans="1:8" x14ac:dyDescent="0.25">
      <c r="A56" s="106"/>
      <c r="B56" s="143"/>
      <c r="C56" s="120"/>
      <c r="D56" s="144">
        <f>SUM(D43:D55)</f>
        <v>142044908.95786566</v>
      </c>
      <c r="E56" s="145">
        <f>SUM(E43:E55)</f>
        <v>0</v>
      </c>
      <c r="F56" s="145">
        <f>SUM(F43:F55)</f>
        <v>0</v>
      </c>
      <c r="G56" s="144">
        <f>SUM(G43:G55)</f>
        <v>109368082.96924931</v>
      </c>
      <c r="H56" s="146">
        <f>SUM(H43:H55)</f>
        <v>142044908.95786566</v>
      </c>
    </row>
    <row r="57" spans="1:8" x14ac:dyDescent="0.25">
      <c r="A57" s="74" t="s">
        <v>113</v>
      </c>
      <c r="B57" s="50" t="s">
        <v>279</v>
      </c>
      <c r="C57" s="120"/>
      <c r="D57" s="147"/>
      <c r="E57" s="147"/>
      <c r="F57" s="147"/>
      <c r="G57" s="141"/>
      <c r="H57" s="142"/>
    </row>
    <row r="58" spans="1:8" x14ac:dyDescent="0.25">
      <c r="A58" s="106"/>
      <c r="C58" s="44" t="s">
        <v>265</v>
      </c>
      <c r="D58" s="144">
        <f>D56</f>
        <v>142044908.95786566</v>
      </c>
      <c r="E58" s="145">
        <f t="shared" ref="E58:H58" si="0">E56</f>
        <v>0</v>
      </c>
      <c r="F58" s="145">
        <f t="shared" si="0"/>
        <v>0</v>
      </c>
      <c r="G58" s="144">
        <f t="shared" si="0"/>
        <v>109368082.96924931</v>
      </c>
      <c r="H58" s="150">
        <f t="shared" si="0"/>
        <v>142044908.95786566</v>
      </c>
    </row>
    <row r="59" spans="1:8" x14ac:dyDescent="0.25">
      <c r="A59" s="106"/>
      <c r="C59" s="44" t="s">
        <v>266</v>
      </c>
      <c r="E59" s="296">
        <f>E58/D58</f>
        <v>0</v>
      </c>
      <c r="F59" s="296">
        <f>F58/D58</f>
        <v>0</v>
      </c>
      <c r="G59" s="296">
        <f>G58/D58</f>
        <v>0.76995426144903811</v>
      </c>
      <c r="H59" s="297">
        <f>H58/D58</f>
        <v>1</v>
      </c>
    </row>
    <row r="60" spans="1:8" x14ac:dyDescent="0.25">
      <c r="A60" s="106"/>
      <c r="C60" s="44" t="s">
        <v>280</v>
      </c>
      <c r="E60" s="92" t="str">
        <f>IF(E59&gt;=(2/3),"Yes","No")</f>
        <v>No</v>
      </c>
      <c r="F60" s="92" t="str">
        <f>IF(F59&gt;=(2/3),"Yes","No")</f>
        <v>No</v>
      </c>
      <c r="G60" s="92" t="str">
        <f>IF(G59&gt;=(2/3),"Yes","No")</f>
        <v>Yes</v>
      </c>
      <c r="H60" s="151" t="str">
        <f>IF(H59&gt;=(2/3),"Yes","No")</f>
        <v>Yes</v>
      </c>
    </row>
    <row r="61" spans="1:8" x14ac:dyDescent="0.25">
      <c r="A61" s="106"/>
      <c r="B61" s="84"/>
      <c r="C61" s="84"/>
      <c r="D61" s="84"/>
      <c r="E61" s="152" t="str">
        <f>IF(E60="No", "Note A", "Note B")</f>
        <v>Note A</v>
      </c>
      <c r="F61" s="152" t="str">
        <f>IF(F60="No", "Note A", "Note B")</f>
        <v>Note A</v>
      </c>
      <c r="G61" s="152" t="str">
        <f>IF(G60="No", "Note A", "Note B")</f>
        <v>Note B</v>
      </c>
      <c r="H61" s="153" t="str">
        <f>IF(H60="No", "Note A", "Note B")</f>
        <v>Note B</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20"/>
      <c r="C64" s="420"/>
      <c r="D64" s="262"/>
      <c r="E64" s="263"/>
      <c r="F64" s="263"/>
      <c r="G64" s="264"/>
      <c r="H64" s="265"/>
    </row>
    <row r="65" spans="1:8" x14ac:dyDescent="0.25">
      <c r="A65" s="106"/>
      <c r="B65" s="442"/>
      <c r="C65" s="443"/>
      <c r="D65" s="262"/>
      <c r="E65" s="263"/>
      <c r="F65" s="263"/>
      <c r="G65" s="264"/>
      <c r="H65" s="265"/>
    </row>
    <row r="66" spans="1:8" x14ac:dyDescent="0.25">
      <c r="A66" s="106"/>
      <c r="B66" s="442"/>
      <c r="C66" s="443"/>
      <c r="D66" s="262"/>
      <c r="E66" s="263"/>
      <c r="F66" s="263"/>
      <c r="G66" s="264"/>
      <c r="H66" s="265"/>
    </row>
    <row r="67" spans="1:8" x14ac:dyDescent="0.25">
      <c r="A67" s="106"/>
      <c r="B67" s="442"/>
      <c r="C67" s="443"/>
      <c r="D67" s="262"/>
      <c r="E67" s="263"/>
      <c r="F67" s="263"/>
      <c r="G67" s="264"/>
      <c r="H67" s="265"/>
    </row>
    <row r="68" spans="1:8" x14ac:dyDescent="0.25">
      <c r="A68" s="106"/>
      <c r="B68" s="421" t="s">
        <v>135</v>
      </c>
      <c r="C68" s="423"/>
      <c r="D68" s="262"/>
      <c r="E68" s="263"/>
      <c r="F68" s="263"/>
      <c r="G68" s="264"/>
      <c r="H68" s="265"/>
    </row>
    <row r="69" spans="1:8" x14ac:dyDescent="0.25">
      <c r="A69" s="106"/>
      <c r="B69" s="420"/>
      <c r="C69" s="420"/>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20"/>
      <c r="C71" s="420"/>
      <c r="D71" s="263"/>
      <c r="E71" s="263"/>
      <c r="F71" s="263"/>
      <c r="G71" s="266"/>
      <c r="H71" s="267"/>
    </row>
    <row r="72" spans="1:8" x14ac:dyDescent="0.25">
      <c r="A72" s="106"/>
      <c r="B72" s="442"/>
      <c r="C72" s="443"/>
      <c r="D72" s="263"/>
      <c r="E72" s="263"/>
      <c r="F72" s="263"/>
      <c r="G72" s="266"/>
      <c r="H72" s="267"/>
    </row>
    <row r="73" spans="1:8" x14ac:dyDescent="0.25">
      <c r="A73" s="106"/>
      <c r="B73" s="442"/>
      <c r="C73" s="443"/>
      <c r="D73" s="263"/>
      <c r="E73" s="263"/>
      <c r="F73" s="263"/>
      <c r="G73" s="266"/>
      <c r="H73" s="267"/>
    </row>
    <row r="74" spans="1:8" x14ac:dyDescent="0.25">
      <c r="A74" s="106"/>
      <c r="B74" s="442"/>
      <c r="C74" s="443"/>
      <c r="D74" s="263"/>
      <c r="E74" s="263"/>
      <c r="F74" s="263"/>
      <c r="G74" s="266"/>
      <c r="H74" s="267"/>
    </row>
    <row r="75" spans="1:8" x14ac:dyDescent="0.25">
      <c r="A75" s="106"/>
      <c r="B75" s="421" t="s">
        <v>135</v>
      </c>
      <c r="C75" s="423"/>
      <c r="D75" s="263"/>
      <c r="E75" s="263"/>
      <c r="F75" s="263"/>
      <c r="G75" s="266"/>
      <c r="H75" s="267"/>
    </row>
    <row r="76" spans="1:8" x14ac:dyDescent="0.25">
      <c r="A76" s="106"/>
      <c r="B76" s="420"/>
      <c r="C76" s="420"/>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296" t="e">
        <f>E79/D79</f>
        <v>#DIV/0!</v>
      </c>
      <c r="F80" s="296" t="e">
        <f>F79/D79</f>
        <v>#DIV/0!</v>
      </c>
      <c r="G80" s="296" t="e">
        <f>G79/D79</f>
        <v>#DIV/0!</v>
      </c>
      <c r="H80" s="297"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20"/>
      <c r="C85" s="420"/>
      <c r="D85" s="262"/>
      <c r="E85" s="263"/>
      <c r="F85" s="263"/>
      <c r="G85" s="264"/>
      <c r="H85" s="265"/>
    </row>
    <row r="86" spans="1:8" x14ac:dyDescent="0.25">
      <c r="A86" s="106"/>
      <c r="B86" s="442"/>
      <c r="C86" s="443"/>
      <c r="D86" s="262"/>
      <c r="E86" s="263"/>
      <c r="F86" s="263"/>
      <c r="G86" s="264"/>
      <c r="H86" s="265"/>
    </row>
    <row r="87" spans="1:8" x14ac:dyDescent="0.25">
      <c r="A87" s="106"/>
      <c r="B87" s="442"/>
      <c r="C87" s="443"/>
      <c r="D87" s="262"/>
      <c r="E87" s="263"/>
      <c r="F87" s="263"/>
      <c r="G87" s="264"/>
      <c r="H87" s="265"/>
    </row>
    <row r="88" spans="1:8" x14ac:dyDescent="0.25">
      <c r="A88" s="106"/>
      <c r="B88" s="442"/>
      <c r="C88" s="443"/>
      <c r="D88" s="262"/>
      <c r="E88" s="263"/>
      <c r="F88" s="263"/>
      <c r="G88" s="264"/>
      <c r="H88" s="265"/>
    </row>
    <row r="89" spans="1:8" x14ac:dyDescent="0.25">
      <c r="A89" s="106"/>
      <c r="B89" s="421" t="s">
        <v>135</v>
      </c>
      <c r="C89" s="423"/>
      <c r="D89" s="262"/>
      <c r="E89" s="263"/>
      <c r="F89" s="263"/>
      <c r="G89" s="264"/>
      <c r="H89" s="265"/>
    </row>
    <row r="90" spans="1:8" x14ac:dyDescent="0.25">
      <c r="A90" s="106"/>
      <c r="B90" s="420"/>
      <c r="C90" s="420"/>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20"/>
      <c r="C92" s="420"/>
      <c r="D92" s="263"/>
      <c r="E92" s="263"/>
      <c r="F92" s="263"/>
      <c r="G92" s="266"/>
      <c r="H92" s="267"/>
    </row>
    <row r="93" spans="1:8" x14ac:dyDescent="0.25">
      <c r="A93" s="106"/>
      <c r="B93" s="442"/>
      <c r="C93" s="443"/>
      <c r="D93" s="263"/>
      <c r="E93" s="263"/>
      <c r="F93" s="263"/>
      <c r="G93" s="266"/>
      <c r="H93" s="267"/>
    </row>
    <row r="94" spans="1:8" x14ac:dyDescent="0.25">
      <c r="A94" s="106"/>
      <c r="B94" s="442"/>
      <c r="C94" s="443"/>
      <c r="D94" s="263"/>
      <c r="E94" s="263"/>
      <c r="F94" s="263"/>
      <c r="G94" s="266"/>
      <c r="H94" s="267"/>
    </row>
    <row r="95" spans="1:8" x14ac:dyDescent="0.25">
      <c r="A95" s="106"/>
      <c r="B95" s="442"/>
      <c r="C95" s="443"/>
      <c r="D95" s="263"/>
      <c r="E95" s="263"/>
      <c r="F95" s="263"/>
      <c r="G95" s="266"/>
      <c r="H95" s="267"/>
    </row>
    <row r="96" spans="1:8" x14ac:dyDescent="0.25">
      <c r="A96" s="106"/>
      <c r="B96" s="421" t="s">
        <v>135</v>
      </c>
      <c r="C96" s="423"/>
      <c r="D96" s="263"/>
      <c r="E96" s="263"/>
      <c r="F96" s="263"/>
      <c r="G96" s="266"/>
      <c r="H96" s="267"/>
    </row>
    <row r="97" spans="1:8" x14ac:dyDescent="0.25">
      <c r="A97" s="106"/>
      <c r="B97" s="420"/>
      <c r="C97" s="420"/>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296" t="e">
        <f>E100/D100</f>
        <v>#DIV/0!</v>
      </c>
      <c r="F101" s="296" t="e">
        <f>F100/D100</f>
        <v>#DIV/0!</v>
      </c>
      <c r="G101" s="296" t="e">
        <f>G100/D100</f>
        <v>#DIV/0!</v>
      </c>
      <c r="H101" s="297"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20"/>
      <c r="C106" s="420"/>
      <c r="D106" s="262"/>
      <c r="E106" s="263"/>
      <c r="F106" s="263"/>
      <c r="G106" s="264"/>
      <c r="H106" s="265"/>
    </row>
    <row r="107" spans="1:8" x14ac:dyDescent="0.25">
      <c r="A107" s="106"/>
      <c r="B107" s="442"/>
      <c r="C107" s="443"/>
      <c r="D107" s="262"/>
      <c r="E107" s="263"/>
      <c r="F107" s="263"/>
      <c r="G107" s="264"/>
      <c r="H107" s="265"/>
    </row>
    <row r="108" spans="1:8" x14ac:dyDescent="0.25">
      <c r="A108" s="106"/>
      <c r="B108" s="442"/>
      <c r="C108" s="443"/>
      <c r="D108" s="262"/>
      <c r="E108" s="263"/>
      <c r="F108" s="263"/>
      <c r="G108" s="264"/>
      <c r="H108" s="265"/>
    </row>
    <row r="109" spans="1:8" x14ac:dyDescent="0.25">
      <c r="A109" s="106"/>
      <c r="B109" s="442"/>
      <c r="C109" s="443"/>
      <c r="D109" s="262"/>
      <c r="E109" s="263"/>
      <c r="F109" s="263"/>
      <c r="G109" s="264"/>
      <c r="H109" s="265"/>
    </row>
    <row r="110" spans="1:8" x14ac:dyDescent="0.25">
      <c r="A110" s="106"/>
      <c r="B110" s="421" t="s">
        <v>135</v>
      </c>
      <c r="C110" s="423"/>
      <c r="D110" s="262"/>
      <c r="E110" s="263"/>
      <c r="F110" s="263"/>
      <c r="G110" s="264"/>
      <c r="H110" s="265"/>
    </row>
    <row r="111" spans="1:8" x14ac:dyDescent="0.25">
      <c r="A111" s="106"/>
      <c r="B111" s="420"/>
      <c r="C111" s="420"/>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20"/>
      <c r="C113" s="420"/>
      <c r="D113" s="263"/>
      <c r="E113" s="263"/>
      <c r="F113" s="263"/>
      <c r="G113" s="266"/>
      <c r="H113" s="267"/>
    </row>
    <row r="114" spans="1:8" x14ac:dyDescent="0.25">
      <c r="A114" s="106"/>
      <c r="B114" s="442"/>
      <c r="C114" s="443"/>
      <c r="D114" s="263"/>
      <c r="E114" s="263"/>
      <c r="F114" s="263"/>
      <c r="G114" s="266"/>
      <c r="H114" s="267"/>
    </row>
    <row r="115" spans="1:8" x14ac:dyDescent="0.25">
      <c r="A115" s="106"/>
      <c r="B115" s="442"/>
      <c r="C115" s="443"/>
      <c r="D115" s="263"/>
      <c r="E115" s="263"/>
      <c r="F115" s="263"/>
      <c r="G115" s="266"/>
      <c r="H115" s="267"/>
    </row>
    <row r="116" spans="1:8" x14ac:dyDescent="0.25">
      <c r="A116" s="106"/>
      <c r="B116" s="442"/>
      <c r="C116" s="443"/>
      <c r="D116" s="263"/>
      <c r="E116" s="263"/>
      <c r="F116" s="263"/>
      <c r="G116" s="266"/>
      <c r="H116" s="267"/>
    </row>
    <row r="117" spans="1:8" x14ac:dyDescent="0.25">
      <c r="A117" s="106"/>
      <c r="B117" s="421" t="s">
        <v>135</v>
      </c>
      <c r="C117" s="423"/>
      <c r="D117" s="263"/>
      <c r="E117" s="263"/>
      <c r="F117" s="263"/>
      <c r="G117" s="266"/>
      <c r="H117" s="267"/>
    </row>
    <row r="118" spans="1:8" x14ac:dyDescent="0.25">
      <c r="A118" s="106"/>
      <c r="B118" s="420"/>
      <c r="C118" s="420"/>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296" t="e">
        <f>E121/D121</f>
        <v>#DIV/0!</v>
      </c>
      <c r="F122" s="296" t="e">
        <f>F121/D121</f>
        <v>#DIV/0!</v>
      </c>
      <c r="G122" s="296" t="e">
        <f>G121/D121</f>
        <v>#DIV/0!</v>
      </c>
      <c r="H122" s="297"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5" t="s">
        <v>333</v>
      </c>
      <c r="D127" s="455"/>
      <c r="E127" s="455"/>
      <c r="F127" s="455"/>
      <c r="G127" s="455"/>
      <c r="H127" s="456"/>
    </row>
    <row r="128" spans="1:8" x14ac:dyDescent="0.25">
      <c r="A128" s="106"/>
      <c r="B128" s="157"/>
      <c r="C128" s="455"/>
      <c r="D128" s="455"/>
      <c r="E128" s="455"/>
      <c r="F128" s="455"/>
      <c r="G128" s="455"/>
      <c r="H128" s="456"/>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4" t="s">
        <v>283</v>
      </c>
      <c r="C131" s="444"/>
      <c r="D131" s="444"/>
      <c r="E131" s="444"/>
      <c r="F131" s="444"/>
      <c r="G131" s="444"/>
      <c r="H131" s="445"/>
    </row>
    <row r="132" spans="1:8" x14ac:dyDescent="0.25">
      <c r="A132" s="74"/>
      <c r="B132" s="444"/>
      <c r="C132" s="444"/>
      <c r="D132" s="444"/>
      <c r="E132" s="444"/>
      <c r="F132" s="444"/>
      <c r="G132" s="444"/>
      <c r="H132" s="445"/>
    </row>
    <row r="133" spans="1:8" x14ac:dyDescent="0.25">
      <c r="A133" s="74"/>
      <c r="B133" s="444"/>
      <c r="C133" s="444"/>
      <c r="D133" s="444"/>
      <c r="E133" s="444"/>
      <c r="F133" s="444"/>
      <c r="G133" s="444"/>
      <c r="H133" s="445"/>
    </row>
    <row r="134" spans="1:8" x14ac:dyDescent="0.25">
      <c r="A134" s="74"/>
      <c r="E134" s="92"/>
      <c r="F134" s="92"/>
      <c r="G134" s="92"/>
      <c r="H134" s="151"/>
    </row>
    <row r="135" spans="1:8" x14ac:dyDescent="0.25">
      <c r="A135" s="74"/>
      <c r="B135" s="444" t="s">
        <v>316</v>
      </c>
      <c r="C135" s="444"/>
      <c r="D135" s="444"/>
      <c r="E135" s="444"/>
      <c r="F135" s="444"/>
      <c r="G135" s="444"/>
      <c r="H135" s="445"/>
    </row>
    <row r="136" spans="1:8" x14ac:dyDescent="0.25">
      <c r="A136" s="74"/>
      <c r="B136" s="444"/>
      <c r="C136" s="444"/>
      <c r="D136" s="444"/>
      <c r="E136" s="444"/>
      <c r="F136" s="444"/>
      <c r="G136" s="444"/>
      <c r="H136" s="445"/>
    </row>
    <row r="137" spans="1:8" x14ac:dyDescent="0.25">
      <c r="A137" s="74"/>
      <c r="B137" s="444"/>
      <c r="C137" s="444"/>
      <c r="D137" s="444"/>
      <c r="E137" s="444"/>
      <c r="F137" s="444"/>
      <c r="G137" s="444"/>
      <c r="H137" s="445"/>
    </row>
    <row r="138" spans="1:8" x14ac:dyDescent="0.25">
      <c r="A138" s="74"/>
      <c r="B138" s="444"/>
      <c r="C138" s="444"/>
      <c r="D138" s="444"/>
      <c r="E138" s="444"/>
      <c r="F138" s="444"/>
      <c r="G138" s="444"/>
      <c r="H138" s="445"/>
    </row>
    <row r="139" spans="1:8" x14ac:dyDescent="0.25">
      <c r="A139" s="74"/>
      <c r="B139" s="444"/>
      <c r="C139" s="444"/>
      <c r="D139" s="444"/>
      <c r="E139" s="444"/>
      <c r="F139" s="444"/>
      <c r="G139" s="444"/>
      <c r="H139" s="445"/>
    </row>
    <row r="140" spans="1:8" x14ac:dyDescent="0.25">
      <c r="A140" s="74"/>
      <c r="E140" s="92"/>
      <c r="F140" s="92"/>
      <c r="G140" s="92"/>
      <c r="H140" s="151"/>
    </row>
    <row r="141" spans="1:8" x14ac:dyDescent="0.25">
      <c r="A141" s="74"/>
      <c r="B141" s="50" t="s">
        <v>395</v>
      </c>
      <c r="D141" s="466"/>
      <c r="E141" s="466"/>
      <c r="F141" s="466"/>
      <c r="G141" s="466"/>
      <c r="H141" s="467"/>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7" t="s">
        <v>286</v>
      </c>
      <c r="H144" s="458"/>
    </row>
    <row r="145" spans="1:8" x14ac:dyDescent="0.25">
      <c r="A145" s="74"/>
      <c r="B145" s="44" t="s">
        <v>461</v>
      </c>
      <c r="C145" s="44" t="s">
        <v>332</v>
      </c>
      <c r="E145" s="92"/>
      <c r="G145" s="92"/>
      <c r="H145" s="151"/>
    </row>
    <row r="146" spans="1:8" x14ac:dyDescent="0.25">
      <c r="A146" s="74"/>
      <c r="C146" s="163" t="str">
        <f>IF(E60="Yes", "Complete Analysis", "N/A - Do Not Complete")</f>
        <v>N/A - Do Not Complete</v>
      </c>
      <c r="D146" s="284"/>
      <c r="E146" s="263"/>
      <c r="F146" s="91" t="e">
        <f>E146/E152</f>
        <v>#DIV/0!</v>
      </c>
      <c r="G146" s="440"/>
      <c r="H146" s="441"/>
    </row>
    <row r="147" spans="1:8" x14ac:dyDescent="0.25">
      <c r="A147" s="74"/>
      <c r="D147" s="284"/>
      <c r="E147" s="263"/>
      <c r="F147" s="91" t="e">
        <f>E147/E152</f>
        <v>#DIV/0!</v>
      </c>
      <c r="G147" s="440"/>
      <c r="H147" s="441"/>
    </row>
    <row r="148" spans="1:8" x14ac:dyDescent="0.25">
      <c r="A148" s="74"/>
      <c r="D148" s="284"/>
      <c r="E148" s="263"/>
      <c r="F148" s="91" t="e">
        <f>E148/E152</f>
        <v>#DIV/0!</v>
      </c>
      <c r="G148" s="440"/>
      <c r="H148" s="441"/>
    </row>
    <row r="149" spans="1:8" x14ac:dyDescent="0.25">
      <c r="A149" s="74"/>
      <c r="D149" s="284"/>
      <c r="E149" s="263"/>
      <c r="F149" s="91" t="e">
        <f>E149/E152</f>
        <v>#DIV/0!</v>
      </c>
      <c r="G149" s="440"/>
      <c r="H149" s="441"/>
    </row>
    <row r="150" spans="1:8" x14ac:dyDescent="0.25">
      <c r="A150" s="74"/>
      <c r="D150" s="284"/>
      <c r="E150" s="263"/>
      <c r="F150" s="91" t="e">
        <f>E150/E152</f>
        <v>#DIV/0!</v>
      </c>
      <c r="G150" s="440"/>
      <c r="H150" s="441"/>
    </row>
    <row r="151" spans="1:8" x14ac:dyDescent="0.25">
      <c r="A151" s="74"/>
      <c r="D151" s="285"/>
      <c r="E151" s="269"/>
      <c r="F151" s="91" t="e">
        <f>E151/E152</f>
        <v>#DIV/0!</v>
      </c>
      <c r="G151" s="438"/>
      <c r="H151" s="439"/>
    </row>
    <row r="152" spans="1:8" x14ac:dyDescent="0.25">
      <c r="A152" s="74"/>
      <c r="C152" s="164"/>
      <c r="D152" s="164" t="s">
        <v>334</v>
      </c>
      <c r="E152" s="165">
        <f>SUM(E146:E151)</f>
        <v>0</v>
      </c>
      <c r="F152" s="92"/>
      <c r="G152" s="166" t="s">
        <v>287</v>
      </c>
      <c r="H152" s="288"/>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str">
        <f>IF(F60="Yes", "Complete Analysis", "N/A - Do Not Complete")</f>
        <v>N/A - Do Not Complete</v>
      </c>
      <c r="D155" s="284"/>
      <c r="E155" s="263"/>
      <c r="F155" s="91" t="e">
        <f>E155/E161</f>
        <v>#DIV/0!</v>
      </c>
      <c r="G155" s="440"/>
      <c r="H155" s="441"/>
    </row>
    <row r="156" spans="1:8" x14ac:dyDescent="0.25">
      <c r="A156" s="74"/>
      <c r="D156" s="284"/>
      <c r="E156" s="263"/>
      <c r="F156" s="91" t="e">
        <f>E156/E161</f>
        <v>#DIV/0!</v>
      </c>
      <c r="G156" s="440"/>
      <c r="H156" s="441"/>
    </row>
    <row r="157" spans="1:8" x14ac:dyDescent="0.25">
      <c r="A157" s="74"/>
      <c r="D157" s="284"/>
      <c r="E157" s="263"/>
      <c r="F157" s="91" t="e">
        <f>E157/E161</f>
        <v>#DIV/0!</v>
      </c>
      <c r="G157" s="440"/>
      <c r="H157" s="441"/>
    </row>
    <row r="158" spans="1:8" x14ac:dyDescent="0.25">
      <c r="A158" s="74"/>
      <c r="D158" s="284"/>
      <c r="E158" s="263"/>
      <c r="F158" s="91" t="e">
        <f>E158/E161</f>
        <v>#DIV/0!</v>
      </c>
      <c r="G158" s="440"/>
      <c r="H158" s="441"/>
    </row>
    <row r="159" spans="1:8" x14ac:dyDescent="0.25">
      <c r="A159" s="74"/>
      <c r="D159" s="284"/>
      <c r="E159" s="263"/>
      <c r="F159" s="91" t="e">
        <f>E159/E161</f>
        <v>#DIV/0!</v>
      </c>
      <c r="G159" s="440"/>
      <c r="H159" s="441"/>
    </row>
    <row r="160" spans="1:8" x14ac:dyDescent="0.25">
      <c r="A160" s="74"/>
      <c r="D160" s="285"/>
      <c r="E160" s="269"/>
      <c r="F160" s="91" t="e">
        <f>E160/E161</f>
        <v>#DIV/0!</v>
      </c>
      <c r="G160" s="438"/>
      <c r="H160" s="439"/>
    </row>
    <row r="161" spans="1:10" x14ac:dyDescent="0.25">
      <c r="A161" s="74"/>
      <c r="D161" s="164" t="s">
        <v>288</v>
      </c>
      <c r="E161" s="165">
        <f>SUM(E155:E160)</f>
        <v>0</v>
      </c>
      <c r="F161" s="92"/>
      <c r="G161" s="166" t="s">
        <v>287</v>
      </c>
      <c r="H161" s="289"/>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str">
        <f>IF(G60="Yes", "Complete Analysis", "N/A - Do Not Complete")</f>
        <v>Complete Analysis</v>
      </c>
      <c r="D164" s="284">
        <v>200</v>
      </c>
      <c r="E164" s="262">
        <v>109368082.96924931</v>
      </c>
      <c r="F164" s="91">
        <f>E164/$E$169</f>
        <v>1</v>
      </c>
      <c r="G164" s="440">
        <v>200</v>
      </c>
      <c r="H164" s="441"/>
      <c r="J164" s="139"/>
    </row>
    <row r="165" spans="1:10" x14ac:dyDescent="0.25">
      <c r="A165" s="106"/>
      <c r="D165" s="284"/>
      <c r="E165" s="262"/>
      <c r="F165" s="91">
        <f>E165/$E$169</f>
        <v>0</v>
      </c>
      <c r="G165" s="440"/>
      <c r="H165" s="441"/>
      <c r="J165" s="139"/>
    </row>
    <row r="166" spans="1:10" x14ac:dyDescent="0.25">
      <c r="A166" s="106"/>
      <c r="D166" s="284"/>
      <c r="E166" s="262"/>
      <c r="F166" s="91">
        <f>E166/$E$169</f>
        <v>0</v>
      </c>
      <c r="G166" s="440"/>
      <c r="H166" s="441"/>
    </row>
    <row r="167" spans="1:10" x14ac:dyDescent="0.25">
      <c r="A167" s="106"/>
      <c r="D167" s="286"/>
      <c r="E167" s="262"/>
      <c r="F167" s="91">
        <f>E167/E169</f>
        <v>0</v>
      </c>
      <c r="G167" s="440"/>
      <c r="H167" s="441"/>
    </row>
    <row r="168" spans="1:10" x14ac:dyDescent="0.25">
      <c r="A168" s="106"/>
      <c r="D168" s="285"/>
      <c r="E168" s="270"/>
      <c r="F168" s="91">
        <f>E168/E169</f>
        <v>0</v>
      </c>
      <c r="G168" s="438"/>
      <c r="H168" s="439"/>
    </row>
    <row r="169" spans="1:10" x14ac:dyDescent="0.25">
      <c r="A169" s="106"/>
      <c r="D169" s="164" t="s">
        <v>289</v>
      </c>
      <c r="E169" s="168">
        <f>SUM(E164:E168)</f>
        <v>109368082.96924931</v>
      </c>
      <c r="F169" s="92"/>
      <c r="G169" s="166" t="s">
        <v>287</v>
      </c>
      <c r="H169" s="289">
        <v>200</v>
      </c>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4"/>
      <c r="E172" s="262"/>
      <c r="F172" s="91" t="e">
        <f>E172/$E$177</f>
        <v>#DIV/0!</v>
      </c>
      <c r="G172" s="440"/>
      <c r="H172" s="441"/>
      <c r="J172" s="139"/>
    </row>
    <row r="173" spans="1:10" x14ac:dyDescent="0.25">
      <c r="A173" s="106"/>
      <c r="D173" s="284"/>
      <c r="E173" s="262"/>
      <c r="F173" s="91" t="e">
        <f>E173/$E$177</f>
        <v>#DIV/0!</v>
      </c>
      <c r="G173" s="440"/>
      <c r="H173" s="441"/>
    </row>
    <row r="174" spans="1:10" x14ac:dyDescent="0.25">
      <c r="A174" s="106"/>
      <c r="D174" s="284"/>
      <c r="E174" s="262"/>
      <c r="F174" s="91" t="e">
        <f>E174/$E$177</f>
        <v>#DIV/0!</v>
      </c>
      <c r="G174" s="440"/>
      <c r="H174" s="441"/>
    </row>
    <row r="175" spans="1:10" x14ac:dyDescent="0.25">
      <c r="A175" s="106"/>
      <c r="D175" s="284"/>
      <c r="E175" s="262"/>
      <c r="F175" s="91" t="e">
        <f>E175/$E$177</f>
        <v>#DIV/0!</v>
      </c>
      <c r="G175" s="440"/>
      <c r="H175" s="441"/>
    </row>
    <row r="176" spans="1:10" x14ac:dyDescent="0.25">
      <c r="A176" s="106"/>
      <c r="D176" s="285"/>
      <c r="E176" s="270"/>
      <c r="F176" s="91" t="e">
        <f>E176/$E$177</f>
        <v>#DIV/0!</v>
      </c>
      <c r="G176" s="438"/>
      <c r="H176" s="439"/>
    </row>
    <row r="177" spans="1:10" x14ac:dyDescent="0.25">
      <c r="A177" s="106"/>
      <c r="D177" s="164" t="s">
        <v>289</v>
      </c>
      <c r="E177" s="168">
        <f>SUM(E172:E176)</f>
        <v>0</v>
      </c>
      <c r="F177" s="92"/>
      <c r="G177" s="166" t="s">
        <v>287</v>
      </c>
      <c r="H177" s="289"/>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4"/>
      <c r="E180" s="262"/>
      <c r="F180" s="91" t="e">
        <f>E180/$E$185</f>
        <v>#DIV/0!</v>
      </c>
      <c r="G180" s="440"/>
      <c r="H180" s="441"/>
      <c r="J180" s="139"/>
    </row>
    <row r="181" spans="1:10" x14ac:dyDescent="0.25">
      <c r="A181" s="106"/>
      <c r="D181" s="284"/>
      <c r="E181" s="262"/>
      <c r="F181" s="91" t="e">
        <f>E181/$E$185</f>
        <v>#DIV/0!</v>
      </c>
      <c r="G181" s="440"/>
      <c r="H181" s="441"/>
    </row>
    <row r="182" spans="1:10" x14ac:dyDescent="0.25">
      <c r="A182" s="106"/>
      <c r="D182" s="284"/>
      <c r="E182" s="262"/>
      <c r="F182" s="91" t="e">
        <f>E182/$E$185</f>
        <v>#DIV/0!</v>
      </c>
      <c r="G182" s="440"/>
      <c r="H182" s="441"/>
    </row>
    <row r="183" spans="1:10" x14ac:dyDescent="0.25">
      <c r="A183" s="106"/>
      <c r="D183" s="284"/>
      <c r="E183" s="262"/>
      <c r="F183" s="91" t="e">
        <f>E183/$E$185</f>
        <v>#DIV/0!</v>
      </c>
      <c r="G183" s="440"/>
      <c r="H183" s="441"/>
    </row>
    <row r="184" spans="1:10" x14ac:dyDescent="0.25">
      <c r="A184" s="106"/>
      <c r="D184" s="285"/>
      <c r="E184" s="270"/>
      <c r="F184" s="91" t="e">
        <f>E184/$E$185</f>
        <v>#DIV/0!</v>
      </c>
      <c r="G184" s="438"/>
      <c r="H184" s="439"/>
    </row>
    <row r="185" spans="1:10" x14ac:dyDescent="0.25">
      <c r="A185" s="106"/>
      <c r="D185" s="164" t="s">
        <v>289</v>
      </c>
      <c r="E185" s="168">
        <f>SUM(E180:E184)</f>
        <v>0</v>
      </c>
      <c r="F185" s="92"/>
      <c r="G185" s="166" t="s">
        <v>287</v>
      </c>
      <c r="H185" s="289"/>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4"/>
      <c r="E188" s="262"/>
      <c r="F188" s="91" t="e">
        <f>E188/$E$193</f>
        <v>#DIV/0!</v>
      </c>
      <c r="G188" s="440"/>
      <c r="H188" s="441"/>
      <c r="J188" s="139"/>
    </row>
    <row r="189" spans="1:10" x14ac:dyDescent="0.25">
      <c r="A189" s="106"/>
      <c r="D189" s="284"/>
      <c r="E189" s="262"/>
      <c r="F189" s="91" t="e">
        <f>E189/$E$193</f>
        <v>#DIV/0!</v>
      </c>
      <c r="G189" s="440"/>
      <c r="H189" s="441"/>
    </row>
    <row r="190" spans="1:10" x14ac:dyDescent="0.25">
      <c r="A190" s="106"/>
      <c r="D190" s="284"/>
      <c r="E190" s="262"/>
      <c r="F190" s="91" t="e">
        <f>E190/$E$193</f>
        <v>#DIV/0!</v>
      </c>
      <c r="G190" s="440"/>
      <c r="H190" s="441"/>
    </row>
    <row r="191" spans="1:10" x14ac:dyDescent="0.25">
      <c r="A191" s="106"/>
      <c r="D191" s="284"/>
      <c r="E191" s="262"/>
      <c r="F191" s="91" t="e">
        <f>E191/$E$193</f>
        <v>#DIV/0!</v>
      </c>
      <c r="G191" s="440"/>
      <c r="H191" s="441"/>
    </row>
    <row r="192" spans="1:10" x14ac:dyDescent="0.25">
      <c r="A192" s="106"/>
      <c r="D192" s="285"/>
      <c r="E192" s="275"/>
      <c r="F192" s="91" t="e">
        <f>E192/$E$193</f>
        <v>#DIV/0!</v>
      </c>
      <c r="G192" s="438"/>
      <c r="H192" s="439"/>
    </row>
    <row r="193" spans="1:8" x14ac:dyDescent="0.25">
      <c r="A193" s="106"/>
      <c r="D193" s="164" t="s">
        <v>289</v>
      </c>
      <c r="E193" s="186">
        <f>SUM(E188:E192)</f>
        <v>0</v>
      </c>
      <c r="F193" s="92"/>
      <c r="G193" s="166" t="s">
        <v>287</v>
      </c>
      <c r="H193" s="289"/>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str">
        <f>IF(H60="Yes", "Complete Analysis", "N/A - Do Not Complete")</f>
        <v>Complete Analysis</v>
      </c>
      <c r="D196" s="287">
        <v>4000</v>
      </c>
      <c r="E196" s="262">
        <v>142044908.95786566</v>
      </c>
      <c r="F196" s="91">
        <f>E196/E198</f>
        <v>1</v>
      </c>
      <c r="G196" s="440">
        <v>4000</v>
      </c>
      <c r="H196" s="441"/>
    </row>
    <row r="197" spans="1:8" x14ac:dyDescent="0.25">
      <c r="A197" s="106"/>
      <c r="C197" s="163"/>
      <c r="D197" s="285"/>
      <c r="E197" s="269"/>
      <c r="F197" s="91">
        <f>E197/E198</f>
        <v>0</v>
      </c>
      <c r="G197" s="438"/>
      <c r="H197" s="439"/>
    </row>
    <row r="198" spans="1:8" x14ac:dyDescent="0.25">
      <c r="A198" s="106"/>
      <c r="C198" s="163"/>
      <c r="D198" s="164" t="s">
        <v>290</v>
      </c>
      <c r="E198" s="168">
        <f>SUM(E196:E197)</f>
        <v>142044908.95786566</v>
      </c>
      <c r="F198" s="91"/>
      <c r="G198" s="166" t="s">
        <v>287</v>
      </c>
      <c r="H198" s="290">
        <v>4000</v>
      </c>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32" t="s">
        <v>378</v>
      </c>
      <c r="B201" s="433"/>
      <c r="C201" s="433"/>
      <c r="D201" s="433"/>
      <c r="E201" s="433"/>
      <c r="F201" s="433"/>
      <c r="G201" s="433"/>
      <c r="H201" s="434"/>
    </row>
    <row r="202" spans="1:8" x14ac:dyDescent="0.25">
      <c r="A202" s="74" t="s">
        <v>116</v>
      </c>
      <c r="B202" s="449" t="s">
        <v>317</v>
      </c>
      <c r="C202" s="449"/>
      <c r="D202" s="449"/>
      <c r="E202" s="449"/>
      <c r="F202" s="449"/>
      <c r="G202" s="449"/>
      <c r="H202" s="450"/>
    </row>
    <row r="203" spans="1:8" x14ac:dyDescent="0.25">
      <c r="A203" s="74"/>
      <c r="B203" s="444"/>
      <c r="C203" s="444"/>
      <c r="D203" s="444"/>
      <c r="E203" s="444"/>
      <c r="F203" s="444"/>
      <c r="G203" s="444"/>
      <c r="H203" s="445"/>
    </row>
    <row r="204" spans="1:8" x14ac:dyDescent="0.25">
      <c r="A204" s="106"/>
      <c r="H204" s="76"/>
    </row>
    <row r="205" spans="1:8" x14ac:dyDescent="0.25">
      <c r="A205" s="74"/>
      <c r="B205" s="50" t="s">
        <v>395</v>
      </c>
      <c r="D205" s="436" t="s">
        <v>660</v>
      </c>
      <c r="E205" s="436"/>
      <c r="F205" s="436"/>
      <c r="G205" s="436"/>
      <c r="H205" s="437"/>
    </row>
    <row r="206" spans="1:8" x14ac:dyDescent="0.25">
      <c r="A206" s="74"/>
      <c r="C206" s="78"/>
      <c r="D206" s="78"/>
      <c r="E206" s="78"/>
      <c r="F206" s="78"/>
      <c r="G206" s="78"/>
      <c r="H206" s="79"/>
    </row>
    <row r="207" spans="1:8" x14ac:dyDescent="0.25">
      <c r="A207" s="106"/>
      <c r="E207" s="451" t="s">
        <v>272</v>
      </c>
      <c r="F207" s="451"/>
      <c r="G207" s="451"/>
      <c r="H207" s="452"/>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53" t="s">
        <v>715</v>
      </c>
      <c r="C211" s="453"/>
      <c r="D211" s="453"/>
      <c r="E211" s="271"/>
      <c r="F211" s="271"/>
      <c r="G211" s="273">
        <v>200</v>
      </c>
      <c r="H211" s="272">
        <v>4000</v>
      </c>
    </row>
    <row r="212" spans="1:8" x14ac:dyDescent="0.25">
      <c r="A212" s="106"/>
      <c r="B212" s="420" t="s">
        <v>716</v>
      </c>
      <c r="C212" s="420"/>
      <c r="D212" s="420"/>
      <c r="E212" s="273"/>
      <c r="F212" s="273"/>
      <c r="G212" s="273">
        <v>0</v>
      </c>
      <c r="H212" s="272">
        <v>4000</v>
      </c>
    </row>
    <row r="213" spans="1:8" x14ac:dyDescent="0.25">
      <c r="A213" s="106"/>
      <c r="B213" s="420"/>
      <c r="C213" s="420"/>
      <c r="D213" s="420"/>
      <c r="E213" s="273"/>
      <c r="F213" s="273"/>
      <c r="G213" s="273"/>
      <c r="H213" s="272"/>
    </row>
    <row r="214" spans="1:8" x14ac:dyDescent="0.25">
      <c r="A214" s="106"/>
      <c r="B214" s="420"/>
      <c r="C214" s="420"/>
      <c r="D214" s="420"/>
      <c r="E214" s="273"/>
      <c r="F214" s="273"/>
      <c r="G214" s="273"/>
      <c r="H214" s="272"/>
    </row>
    <row r="215" spans="1:8" x14ac:dyDescent="0.25">
      <c r="A215" s="106"/>
      <c r="B215" s="448" t="s">
        <v>135</v>
      </c>
      <c r="C215" s="448"/>
      <c r="D215" s="448"/>
      <c r="E215" s="273"/>
      <c r="F215" s="273"/>
      <c r="G215" s="273"/>
      <c r="H215" s="274"/>
    </row>
    <row r="216" spans="1:8" x14ac:dyDescent="0.25">
      <c r="A216" s="106"/>
      <c r="B216" s="420"/>
      <c r="C216" s="420"/>
      <c r="D216" s="420"/>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20" t="s">
        <v>634</v>
      </c>
      <c r="C218" s="420"/>
      <c r="D218" s="420"/>
      <c r="E218" s="273"/>
      <c r="F218" s="273"/>
      <c r="G218" s="273"/>
      <c r="H218" s="274"/>
    </row>
    <row r="219" spans="1:8" x14ac:dyDescent="0.25">
      <c r="A219" s="106"/>
      <c r="B219" s="442"/>
      <c r="C219" s="454"/>
      <c r="D219" s="443"/>
      <c r="E219" s="273"/>
      <c r="F219" s="273"/>
      <c r="G219" s="273"/>
      <c r="H219" s="274"/>
    </row>
    <row r="220" spans="1:8" x14ac:dyDescent="0.25">
      <c r="A220" s="106"/>
      <c r="B220" s="442"/>
      <c r="C220" s="454"/>
      <c r="D220" s="443"/>
      <c r="E220" s="273"/>
      <c r="F220" s="273"/>
      <c r="G220" s="273"/>
      <c r="H220" s="274"/>
    </row>
    <row r="221" spans="1:8" x14ac:dyDescent="0.25">
      <c r="A221" s="106"/>
      <c r="B221" s="442"/>
      <c r="C221" s="454"/>
      <c r="D221" s="443"/>
      <c r="E221" s="273"/>
      <c r="F221" s="273"/>
      <c r="G221" s="273"/>
      <c r="H221" s="274"/>
    </row>
    <row r="222" spans="1:8" x14ac:dyDescent="0.25">
      <c r="A222" s="106"/>
      <c r="B222" s="421" t="s">
        <v>135</v>
      </c>
      <c r="C222" s="422"/>
      <c r="D222" s="423"/>
      <c r="E222" s="273"/>
      <c r="F222" s="273"/>
      <c r="G222" s="273"/>
      <c r="H222" s="274"/>
    </row>
    <row r="223" spans="1:8" x14ac:dyDescent="0.25">
      <c r="A223" s="106"/>
      <c r="B223" s="420"/>
      <c r="C223" s="420"/>
      <c r="D223" s="420"/>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24" t="s">
        <v>771</v>
      </c>
      <c r="C226" s="424"/>
      <c r="D226" s="424"/>
      <c r="E226" s="424"/>
      <c r="F226" s="424"/>
      <c r="G226" s="424"/>
      <c r="H226" s="425"/>
      <c r="J226" s="139"/>
    </row>
    <row r="227" spans="1:10" x14ac:dyDescent="0.25">
      <c r="A227" s="106"/>
      <c r="B227" s="424"/>
      <c r="C227" s="424"/>
      <c r="D227" s="424"/>
      <c r="E227" s="424"/>
      <c r="F227" s="424"/>
      <c r="G227" s="424"/>
      <c r="H227" s="425"/>
      <c r="J227" s="139"/>
    </row>
    <row r="228" spans="1:10" ht="15.75" thickBot="1" x14ac:dyDescent="0.3">
      <c r="A228" s="121"/>
      <c r="B228" s="174"/>
      <c r="C228" s="175"/>
      <c r="D228" s="175"/>
      <c r="E228" s="175"/>
      <c r="F228" s="175"/>
      <c r="G228" s="175"/>
      <c r="H228" s="176"/>
    </row>
  </sheetData>
  <sheetProtection algorithmName="SHA-512" hashValue="RpRX4XAy3I3xnCuG8KyfAq9B2TWI+P48cZlTanabo/adZqMEV+Kc2vgjnAU4QmcRbhHt264zihz2IfFZtJV7/A==" saltValue="cduqnP51Jo2qK8ZeT7azsA=="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26" priority="4">
      <formula>$F$17="no"</formula>
    </cfRule>
    <cfRule type="expression" dxfId="125" priority="6">
      <formula>$F$20="no"</formula>
    </cfRule>
  </conditionalFormatting>
  <conditionalFormatting sqref="A62">
    <cfRule type="expression" dxfId="124" priority="7">
      <formula>$F$20="no"</formula>
    </cfRule>
  </conditionalFormatting>
  <conditionalFormatting sqref="A83">
    <cfRule type="expression" dxfId="123" priority="8">
      <formula>$F$20="no"</formula>
    </cfRule>
  </conditionalFormatting>
  <conditionalFormatting sqref="A104">
    <cfRule type="expression" dxfId="122" priority="9">
      <formula>$F$20="no"</formula>
    </cfRule>
  </conditionalFormatting>
  <conditionalFormatting sqref="A28:H32 A33:D33 A34:C35 A36:H174 A175:G175 A176:H182 A183:G183 A184:H190 A191:G191 A192:H228">
    <cfRule type="expression" dxfId="121"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0" priority="5">
      <formula>$F$17="no"</formula>
    </cfRule>
  </conditionalFormatting>
  <conditionalFormatting sqref="B171:B175">
    <cfRule type="expression" dxfId="119" priority="34">
      <formula>$F$15="no"</formula>
    </cfRule>
  </conditionalFormatting>
  <conditionalFormatting sqref="B178:B179">
    <cfRule type="expression" dxfId="118" priority="38">
      <formula>$F$15="no"</formula>
    </cfRule>
  </conditionalFormatting>
  <conditionalFormatting sqref="B163:H169">
    <cfRule type="expression" dxfId="117" priority="43">
      <formula>$F$15="no"</formula>
    </cfRule>
  </conditionalFormatting>
  <conditionalFormatting sqref="B187:H190">
    <cfRule type="expression" dxfId="116" priority="35">
      <formula>$F$15="no"</formula>
    </cfRule>
  </conditionalFormatting>
  <conditionalFormatting sqref="C163">
    <cfRule type="expression" dxfId="115" priority="3">
      <formula>$F$17="no"</formula>
    </cfRule>
  </conditionalFormatting>
  <conditionalFormatting sqref="C195">
    <cfRule type="expression" dxfId="114" priority="2">
      <formula>$F$17="no"</formula>
    </cfRule>
  </conditionalFormatting>
  <conditionalFormatting sqref="C171:H174">
    <cfRule type="expression" dxfId="113" priority="46">
      <formula>$F$15="no"</formula>
    </cfRule>
  </conditionalFormatting>
  <conditionalFormatting sqref="C179:H179">
    <cfRule type="expression" dxfId="112" priority="41">
      <formula>$F$15="no"</formula>
    </cfRule>
  </conditionalFormatting>
  <conditionalFormatting sqref="E43:E48 E50:E56 E58:E61 E71:E77 E79:E82 E92:E98 E100:E103 E113:E119 E121:E125 B145:H152 E218:E223">
    <cfRule type="expression" dxfId="111" priority="55">
      <formula>$F$11="no"</formula>
    </cfRule>
  </conditionalFormatting>
  <conditionalFormatting sqref="E64:E69">
    <cfRule type="expression" dxfId="110" priority="21">
      <formula>$F$11="no"</formula>
    </cfRule>
  </conditionalFormatting>
  <conditionalFormatting sqref="E85:E90">
    <cfRule type="expression" dxfId="109" priority="17">
      <formula>$F$11="no"</formula>
    </cfRule>
  </conditionalFormatting>
  <conditionalFormatting sqref="E106:E111">
    <cfRule type="expression" dxfId="108" priority="13">
      <formula>$F$11="no"</formula>
    </cfRule>
  </conditionalFormatting>
  <conditionalFormatting sqref="E211:E216">
    <cfRule type="expression" dxfId="107" priority="51">
      <formula>$F$11="no"</formula>
    </cfRule>
  </conditionalFormatting>
  <conditionalFormatting sqref="F43:F48 F50:F56 F58:F61 F71:F77 F79:F82 F92:F98 F100:F103 F113:F119 F121:F125 B154:H161 F218:F223">
    <cfRule type="expression" dxfId="106" priority="54">
      <formula>$F$13="no"</formula>
    </cfRule>
  </conditionalFormatting>
  <conditionalFormatting sqref="F64:F69">
    <cfRule type="expression" dxfId="105" priority="20">
      <formula>$F$13="no"</formula>
    </cfRule>
  </conditionalFormatting>
  <conditionalFormatting sqref="F85:F90">
    <cfRule type="expression" dxfId="104" priority="16">
      <formula>$F$13="no"</formula>
    </cfRule>
  </conditionalFormatting>
  <conditionalFormatting sqref="F106:F111">
    <cfRule type="expression" dxfId="103" priority="12">
      <formula>$F$13="no"</formula>
    </cfRule>
  </conditionalFormatting>
  <conditionalFormatting sqref="F211:F216">
    <cfRule type="expression" dxfId="102" priority="50">
      <formula>$F$13="no"</formula>
    </cfRule>
  </conditionalFormatting>
  <conditionalFormatting sqref="G43:G48 G50:G56 G58:G61 G71:G77 G79:G82 G92:G98 G100:G103 G113:G119 G121:G125 C175:G175 C176:H177 B180:H182 B183:G183 B184:H184 C185:H185 B191:G191 B192:H194 G218:G223">
    <cfRule type="expression" dxfId="101" priority="53">
      <formula>$F$15="no"</formula>
    </cfRule>
  </conditionalFormatting>
  <conditionalFormatting sqref="G64:G69">
    <cfRule type="expression" dxfId="100" priority="19">
      <formula>$F$15="no"</formula>
    </cfRule>
  </conditionalFormatting>
  <conditionalFormatting sqref="G85:G90">
    <cfRule type="expression" dxfId="99" priority="15">
      <formula>$F$15="no"</formula>
    </cfRule>
  </conditionalFormatting>
  <conditionalFormatting sqref="G106:G111">
    <cfRule type="expression" dxfId="98" priority="11">
      <formula>$F$15="no"</formula>
    </cfRule>
  </conditionalFormatting>
  <conditionalFormatting sqref="G211:G216">
    <cfRule type="expression" dxfId="97" priority="49">
      <formula>$F$15="no"</formula>
    </cfRule>
  </conditionalFormatting>
  <conditionalFormatting sqref="H43:H48 H50:H56 H58:H61 H71:H77 H79:H82 H92:H98 H100:H103 H113:H119 H121:H125 B195:H198 H218:H223">
    <cfRule type="expression" dxfId="96" priority="52">
      <formula>$F$20="no"</formula>
    </cfRule>
  </conditionalFormatting>
  <conditionalFormatting sqref="H64:H69">
    <cfRule type="expression" dxfId="95" priority="18">
      <formula>$F$20="no"</formula>
    </cfRule>
  </conditionalFormatting>
  <conditionalFormatting sqref="H85:H90">
    <cfRule type="expression" dxfId="94" priority="14">
      <formula>$F$20="no"</formula>
    </cfRule>
  </conditionalFormatting>
  <conditionalFormatting sqref="H106:H111">
    <cfRule type="expression" dxfId="93" priority="10">
      <formula>$F$20="no"</formula>
    </cfRule>
  </conditionalFormatting>
  <conditionalFormatting sqref="H211:H216">
    <cfRule type="expression" dxfId="92"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J233"/>
  <sheetViews>
    <sheetView showGridLines="0" zoomScaleNormal="100" workbookViewId="0">
      <selection activeCell="M179" sqref="M179"/>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409</v>
      </c>
    </row>
    <row r="5" spans="1:8" x14ac:dyDescent="0.25">
      <c r="A5" s="50" t="s">
        <v>0</v>
      </c>
      <c r="C5" s="51" t="str">
        <f>'Cover and Instructions'!$D$4</f>
        <v>Anthem</v>
      </c>
      <c r="D5" s="51"/>
      <c r="E5" s="51"/>
      <c r="F5" s="51"/>
      <c r="G5" s="51"/>
    </row>
    <row r="6" spans="1:8" x14ac:dyDescent="0.25">
      <c r="A6" s="50" t="s">
        <v>473</v>
      </c>
      <c r="C6" s="51" t="str">
        <f>'Cover and Instructions'!D5</f>
        <v>Anthem Statewide HMO</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354</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361</v>
      </c>
      <c r="B17" s="468" t="s">
        <v>468</v>
      </c>
      <c r="C17" s="468"/>
      <c r="D17" s="468"/>
      <c r="E17" s="468"/>
      <c r="F17" s="129" t="s">
        <v>354</v>
      </c>
      <c r="G17" s="65" t="str">
        <f>IF(F17="yes","  Report each income level in separate tiers in Section 1 and Section 2","")</f>
        <v/>
      </c>
      <c r="H17" s="130"/>
    </row>
    <row r="18" spans="1:10" x14ac:dyDescent="0.25">
      <c r="A18" s="196"/>
      <c r="B18" s="468"/>
      <c r="C18" s="468"/>
      <c r="D18" s="468"/>
      <c r="E18" s="468"/>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2" t="s">
        <v>635</v>
      </c>
      <c r="C24" s="462"/>
      <c r="D24" s="462"/>
      <c r="E24" s="462"/>
      <c r="F24" s="462"/>
      <c r="G24" s="462"/>
      <c r="H24" s="130"/>
      <c r="J24" s="132"/>
    </row>
    <row r="25" spans="1:10" x14ac:dyDescent="0.25">
      <c r="A25" s="62"/>
      <c r="B25" s="463"/>
      <c r="C25" s="463"/>
      <c r="D25" s="463"/>
      <c r="E25" s="463"/>
      <c r="F25" s="463"/>
      <c r="G25" s="463"/>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2" t="s">
        <v>415</v>
      </c>
      <c r="B28" s="433"/>
      <c r="C28" s="433"/>
      <c r="D28" s="433"/>
      <c r="E28" s="433"/>
      <c r="F28" s="433"/>
      <c r="G28" s="433"/>
      <c r="H28" s="434"/>
    </row>
    <row r="29" spans="1:10" x14ac:dyDescent="0.25">
      <c r="A29" s="74" t="s">
        <v>112</v>
      </c>
      <c r="B29" s="449" t="s">
        <v>350</v>
      </c>
      <c r="C29" s="449"/>
      <c r="D29" s="449"/>
      <c r="E29" s="449"/>
      <c r="F29" s="449"/>
      <c r="G29" s="449"/>
      <c r="H29" s="450"/>
    </row>
    <row r="30" spans="1:10" x14ac:dyDescent="0.25">
      <c r="A30" s="74"/>
      <c r="B30" s="444"/>
      <c r="C30" s="444"/>
      <c r="D30" s="444"/>
      <c r="E30" s="444"/>
      <c r="F30" s="444"/>
      <c r="G30" s="444"/>
      <c r="H30" s="445"/>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4" t="s">
        <v>459</v>
      </c>
      <c r="E33" s="464"/>
      <c r="F33" s="464"/>
      <c r="G33" s="464"/>
      <c r="H33" s="465"/>
    </row>
    <row r="34" spans="1:10" ht="15" customHeight="1" x14ac:dyDescent="0.25">
      <c r="A34" s="74"/>
      <c r="B34" s="50"/>
      <c r="D34" s="464"/>
      <c r="E34" s="464"/>
      <c r="F34" s="464"/>
      <c r="G34" s="464"/>
      <c r="H34" s="465"/>
    </row>
    <row r="35" spans="1:10" x14ac:dyDescent="0.25">
      <c r="A35" s="74"/>
      <c r="B35" s="50"/>
      <c r="D35" s="464"/>
      <c r="E35" s="464"/>
      <c r="F35" s="464"/>
      <c r="G35" s="464"/>
      <c r="H35" s="465"/>
    </row>
    <row r="36" spans="1:10" x14ac:dyDescent="0.25">
      <c r="A36" s="74"/>
      <c r="C36" s="78"/>
      <c r="D36" s="78"/>
      <c r="E36" s="78"/>
      <c r="F36" s="78"/>
      <c r="G36" s="78"/>
      <c r="H36" s="79"/>
    </row>
    <row r="37" spans="1:10" ht="15" customHeight="1" x14ac:dyDescent="0.25">
      <c r="A37" s="106"/>
      <c r="B37" s="78"/>
      <c r="C37" s="78"/>
      <c r="D37" s="78"/>
      <c r="E37" s="451" t="s">
        <v>272</v>
      </c>
      <c r="F37" s="451"/>
      <c r="G37" s="451"/>
      <c r="H37" s="452"/>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20"/>
      <c r="C43" s="420"/>
      <c r="D43" s="262"/>
      <c r="E43" s="276"/>
      <c r="F43" s="276"/>
      <c r="G43" s="262"/>
      <c r="H43" s="277"/>
      <c r="J43" s="139"/>
    </row>
    <row r="44" spans="1:10" ht="15" customHeight="1" x14ac:dyDescent="0.25">
      <c r="A44" s="106"/>
      <c r="B44" s="442"/>
      <c r="C44" s="443"/>
      <c r="D44" s="262"/>
      <c r="E44" s="276"/>
      <c r="F44" s="276"/>
      <c r="G44" s="262"/>
      <c r="H44" s="277"/>
      <c r="J44" s="139"/>
    </row>
    <row r="45" spans="1:10" ht="15" customHeight="1" x14ac:dyDescent="0.25">
      <c r="A45" s="106"/>
      <c r="B45" s="442"/>
      <c r="C45" s="443"/>
      <c r="D45" s="262"/>
      <c r="E45" s="276"/>
      <c r="F45" s="276"/>
      <c r="G45" s="262"/>
      <c r="H45" s="277"/>
      <c r="J45" s="139"/>
    </row>
    <row r="46" spans="1:10" ht="15" customHeight="1" x14ac:dyDescent="0.25">
      <c r="A46" s="106"/>
      <c r="B46" s="442"/>
      <c r="C46" s="443"/>
      <c r="D46" s="262"/>
      <c r="E46" s="276"/>
      <c r="F46" s="276"/>
      <c r="G46" s="262"/>
      <c r="H46" s="277"/>
      <c r="J46" s="139"/>
    </row>
    <row r="47" spans="1:10" ht="15" customHeight="1" x14ac:dyDescent="0.25">
      <c r="A47" s="106"/>
      <c r="B47" s="421" t="s">
        <v>135</v>
      </c>
      <c r="C47" s="423"/>
      <c r="D47" s="262"/>
      <c r="E47" s="276"/>
      <c r="F47" s="276"/>
      <c r="G47" s="262"/>
      <c r="H47" s="277"/>
      <c r="J47" s="139"/>
    </row>
    <row r="48" spans="1:10" x14ac:dyDescent="0.25">
      <c r="A48" s="106"/>
      <c r="B48" s="420"/>
      <c r="C48" s="420"/>
      <c r="D48" s="263"/>
      <c r="E48" s="263"/>
      <c r="F48" s="278"/>
      <c r="G48" s="266"/>
      <c r="H48" s="267"/>
      <c r="J48" s="123"/>
    </row>
    <row r="49" spans="1:10" ht="21.95" customHeight="1" x14ac:dyDescent="0.25">
      <c r="A49" s="106"/>
      <c r="B49" s="88" t="s">
        <v>270</v>
      </c>
      <c r="C49" s="113"/>
      <c r="D49" s="140"/>
      <c r="E49" s="140"/>
      <c r="F49" s="140"/>
      <c r="G49" s="141"/>
      <c r="H49" s="142"/>
      <c r="J49" s="123"/>
    </row>
    <row r="50" spans="1:10" x14ac:dyDescent="0.25">
      <c r="A50" s="106"/>
      <c r="B50" s="420"/>
      <c r="C50" s="420"/>
      <c r="D50" s="263"/>
      <c r="E50" s="263"/>
      <c r="F50" s="263"/>
      <c r="G50" s="266"/>
      <c r="H50" s="267"/>
      <c r="J50" s="123"/>
    </row>
    <row r="51" spans="1:10" x14ac:dyDescent="0.25">
      <c r="A51" s="106"/>
      <c r="B51" s="442"/>
      <c r="C51" s="443"/>
      <c r="D51" s="263"/>
      <c r="E51" s="263"/>
      <c r="F51" s="263"/>
      <c r="G51" s="266"/>
      <c r="H51" s="267"/>
      <c r="J51" s="123"/>
    </row>
    <row r="52" spans="1:10" x14ac:dyDescent="0.25">
      <c r="A52" s="106"/>
      <c r="B52" s="442"/>
      <c r="C52" s="443"/>
      <c r="D52" s="263"/>
      <c r="E52" s="263"/>
      <c r="F52" s="263"/>
      <c r="G52" s="266"/>
      <c r="H52" s="267"/>
      <c r="J52" s="123"/>
    </row>
    <row r="53" spans="1:10" x14ac:dyDescent="0.25">
      <c r="A53" s="106"/>
      <c r="B53" s="442"/>
      <c r="C53" s="443"/>
      <c r="D53" s="263"/>
      <c r="E53" s="263"/>
      <c r="F53" s="263"/>
      <c r="G53" s="266"/>
      <c r="H53" s="267"/>
      <c r="J53" s="123"/>
    </row>
    <row r="54" spans="1:10" x14ac:dyDescent="0.25">
      <c r="A54" s="106"/>
      <c r="B54" s="421" t="s">
        <v>135</v>
      </c>
      <c r="C54" s="423"/>
      <c r="D54" s="263"/>
      <c r="E54" s="263"/>
      <c r="F54" s="263"/>
      <c r="G54" s="266"/>
      <c r="H54" s="267"/>
      <c r="J54" s="123"/>
    </row>
    <row r="55" spans="1:10" x14ac:dyDescent="0.25">
      <c r="A55" s="106"/>
      <c r="B55" s="420"/>
      <c r="C55" s="420"/>
      <c r="D55" s="263"/>
      <c r="E55" s="263"/>
      <c r="F55" s="263"/>
      <c r="G55" s="266"/>
      <c r="H55" s="267"/>
      <c r="J55" s="123"/>
    </row>
    <row r="56" spans="1:10" x14ac:dyDescent="0.25">
      <c r="A56" s="106"/>
      <c r="B56" s="143"/>
      <c r="C56" s="120"/>
      <c r="D56" s="144">
        <f>SUM(D43:D55)</f>
        <v>0</v>
      </c>
      <c r="E56" s="145">
        <f>SUM(E43:E55)</f>
        <v>0</v>
      </c>
      <c r="F56" s="145">
        <f>SUM(F43:F55)</f>
        <v>0</v>
      </c>
      <c r="G56" s="144">
        <f>SUM(G43:G55)</f>
        <v>0</v>
      </c>
      <c r="H56" s="146">
        <f>SUM(H43:H55)</f>
        <v>0</v>
      </c>
      <c r="J56" s="123"/>
    </row>
    <row r="57" spans="1:10" x14ac:dyDescent="0.25">
      <c r="A57" s="74" t="s">
        <v>113</v>
      </c>
      <c r="B57" s="50" t="s">
        <v>279</v>
      </c>
      <c r="C57" s="120"/>
      <c r="D57" s="147"/>
      <c r="E57" s="147"/>
      <c r="F57" s="147"/>
      <c r="G57" s="141"/>
      <c r="H57" s="142"/>
      <c r="J57" s="123"/>
    </row>
    <row r="58" spans="1:10" x14ac:dyDescent="0.25">
      <c r="A58" s="106"/>
      <c r="C58" s="44" t="s">
        <v>265</v>
      </c>
      <c r="D58" s="144">
        <f>D56</f>
        <v>0</v>
      </c>
      <c r="E58" s="145">
        <f t="shared" ref="E58:H58" si="0">E56</f>
        <v>0</v>
      </c>
      <c r="F58" s="145">
        <f t="shared" si="0"/>
        <v>0</v>
      </c>
      <c r="G58" s="144">
        <f t="shared" si="0"/>
        <v>0</v>
      </c>
      <c r="H58" s="150">
        <f t="shared" si="0"/>
        <v>0</v>
      </c>
      <c r="J58" s="123"/>
    </row>
    <row r="59" spans="1:10" x14ac:dyDescent="0.25">
      <c r="A59" s="106"/>
      <c r="C59" s="44" t="s">
        <v>266</v>
      </c>
      <c r="E59" s="296" t="e">
        <f>E58/D58</f>
        <v>#DIV/0!</v>
      </c>
      <c r="F59" s="296" t="e">
        <f>F58/D58</f>
        <v>#DIV/0!</v>
      </c>
      <c r="G59" s="296" t="e">
        <f>G58/D58</f>
        <v>#DIV/0!</v>
      </c>
      <c r="H59" s="297" t="e">
        <f>H58/D58</f>
        <v>#DIV/0!</v>
      </c>
      <c r="J59" s="123"/>
    </row>
    <row r="60" spans="1:10" x14ac:dyDescent="0.25">
      <c r="A60" s="106"/>
      <c r="C60" s="44" t="s">
        <v>280</v>
      </c>
      <c r="E60" s="92" t="e">
        <f>IF(E59&gt;=(2/3),"Yes","No")</f>
        <v>#DIV/0!</v>
      </c>
      <c r="F60" s="92" t="e">
        <f>IF(F59&gt;=(2/3),"Yes","No")</f>
        <v>#DIV/0!</v>
      </c>
      <c r="G60" s="92" t="e">
        <f>IF(G59&gt;=(2/3),"Yes","No")</f>
        <v>#DIV/0!</v>
      </c>
      <c r="H60" s="151" t="e">
        <f>IF(H59&gt;=(2/3),"Yes","No")</f>
        <v>#DIV/0!</v>
      </c>
      <c r="J60" s="123"/>
    </row>
    <row r="61" spans="1:10" x14ac:dyDescent="0.25">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25">
      <c r="A62" s="137" t="s">
        <v>444</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20"/>
      <c r="C64" s="420"/>
      <c r="D64" s="262"/>
      <c r="E64" s="263"/>
      <c r="F64" s="263"/>
      <c r="G64" s="264"/>
      <c r="H64" s="277"/>
      <c r="J64" s="123"/>
    </row>
    <row r="65" spans="1:10" x14ac:dyDescent="0.25">
      <c r="A65" s="106"/>
      <c r="B65" s="442"/>
      <c r="C65" s="443"/>
      <c r="D65" s="262"/>
      <c r="E65" s="263"/>
      <c r="F65" s="263"/>
      <c r="G65" s="264"/>
      <c r="H65" s="277"/>
      <c r="J65" s="123"/>
    </row>
    <row r="66" spans="1:10" x14ac:dyDescent="0.25">
      <c r="A66" s="106"/>
      <c r="B66" s="442"/>
      <c r="C66" s="443"/>
      <c r="D66" s="262"/>
      <c r="E66" s="263"/>
      <c r="F66" s="263"/>
      <c r="G66" s="264"/>
      <c r="H66" s="277"/>
      <c r="J66" s="123"/>
    </row>
    <row r="67" spans="1:10" x14ac:dyDescent="0.25">
      <c r="A67" s="106"/>
      <c r="B67" s="442"/>
      <c r="C67" s="443"/>
      <c r="D67" s="262"/>
      <c r="E67" s="263"/>
      <c r="F67" s="263"/>
      <c r="G67" s="264"/>
      <c r="H67" s="277"/>
      <c r="J67" s="123"/>
    </row>
    <row r="68" spans="1:10" x14ac:dyDescent="0.25">
      <c r="A68" s="106"/>
      <c r="B68" s="421" t="s">
        <v>135</v>
      </c>
      <c r="C68" s="423"/>
      <c r="D68" s="262"/>
      <c r="E68" s="263"/>
      <c r="F68" s="263"/>
      <c r="G68" s="264"/>
      <c r="H68" s="277"/>
      <c r="J68" s="123"/>
    </row>
    <row r="69" spans="1:10" x14ac:dyDescent="0.25">
      <c r="A69" s="106"/>
      <c r="B69" s="420"/>
      <c r="C69" s="420"/>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20"/>
      <c r="C71" s="420"/>
      <c r="D71" s="263"/>
      <c r="E71" s="263"/>
      <c r="F71" s="263"/>
      <c r="G71" s="266"/>
      <c r="H71" s="267"/>
      <c r="J71" s="123"/>
    </row>
    <row r="72" spans="1:10" x14ac:dyDescent="0.25">
      <c r="A72" s="106"/>
      <c r="B72" s="442"/>
      <c r="C72" s="443"/>
      <c r="D72" s="263"/>
      <c r="E72" s="263"/>
      <c r="F72" s="263"/>
      <c r="G72" s="266"/>
      <c r="H72" s="267"/>
      <c r="J72" s="123"/>
    </row>
    <row r="73" spans="1:10" x14ac:dyDescent="0.25">
      <c r="A73" s="106"/>
      <c r="B73" s="442"/>
      <c r="C73" s="443"/>
      <c r="D73" s="263"/>
      <c r="E73" s="263"/>
      <c r="F73" s="263"/>
      <c r="G73" s="266"/>
      <c r="H73" s="267"/>
      <c r="J73" s="123"/>
    </row>
    <row r="74" spans="1:10" x14ac:dyDescent="0.25">
      <c r="A74" s="106"/>
      <c r="B74" s="442"/>
      <c r="C74" s="443"/>
      <c r="D74" s="263"/>
      <c r="E74" s="263"/>
      <c r="F74" s="263"/>
      <c r="G74" s="266"/>
      <c r="H74" s="267"/>
      <c r="J74" s="123"/>
    </row>
    <row r="75" spans="1:10" x14ac:dyDescent="0.25">
      <c r="A75" s="106"/>
      <c r="B75" s="421" t="s">
        <v>135</v>
      </c>
      <c r="C75" s="423"/>
      <c r="D75" s="263"/>
      <c r="E75" s="263"/>
      <c r="F75" s="263"/>
      <c r="G75" s="266"/>
      <c r="H75" s="267"/>
      <c r="J75" s="123"/>
    </row>
    <row r="76" spans="1:10" x14ac:dyDescent="0.25">
      <c r="A76" s="106"/>
      <c r="B76" s="420"/>
      <c r="C76" s="420"/>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296" t="e">
        <f>E79/D79</f>
        <v>#DIV/0!</v>
      </c>
      <c r="F80" s="296" t="e">
        <f>F79/D79</f>
        <v>#DIV/0!</v>
      </c>
      <c r="G80" s="296" t="e">
        <f>G79/D79</f>
        <v>#DIV/0!</v>
      </c>
      <c r="H80" s="297"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445</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20"/>
      <c r="C85" s="420"/>
      <c r="D85" s="262"/>
      <c r="E85" s="263"/>
      <c r="F85" s="263"/>
      <c r="G85" s="264"/>
      <c r="H85" s="277"/>
      <c r="J85" s="139"/>
    </row>
    <row r="86" spans="1:10" x14ac:dyDescent="0.25">
      <c r="A86" s="106"/>
      <c r="B86" s="442"/>
      <c r="C86" s="443"/>
      <c r="D86" s="262"/>
      <c r="E86" s="263"/>
      <c r="F86" s="263"/>
      <c r="G86" s="264"/>
      <c r="H86" s="277"/>
      <c r="J86" s="139"/>
    </row>
    <row r="87" spans="1:10" x14ac:dyDescent="0.25">
      <c r="A87" s="106"/>
      <c r="B87" s="442"/>
      <c r="C87" s="443"/>
      <c r="D87" s="262"/>
      <c r="E87" s="263"/>
      <c r="F87" s="263"/>
      <c r="G87" s="264"/>
      <c r="H87" s="277"/>
      <c r="J87" s="139"/>
    </row>
    <row r="88" spans="1:10" x14ac:dyDescent="0.25">
      <c r="A88" s="106"/>
      <c r="B88" s="442"/>
      <c r="C88" s="443"/>
      <c r="D88" s="262"/>
      <c r="E88" s="263"/>
      <c r="F88" s="263"/>
      <c r="G88" s="264"/>
      <c r="H88" s="277"/>
      <c r="J88" s="139"/>
    </row>
    <row r="89" spans="1:10" x14ac:dyDescent="0.25">
      <c r="A89" s="106"/>
      <c r="B89" s="448" t="s">
        <v>135</v>
      </c>
      <c r="C89" s="448"/>
      <c r="D89" s="262"/>
      <c r="E89" s="263"/>
      <c r="F89" s="263"/>
      <c r="G89" s="264"/>
      <c r="H89" s="265"/>
      <c r="J89" s="139"/>
    </row>
    <row r="90" spans="1:10" x14ac:dyDescent="0.25">
      <c r="A90" s="106"/>
      <c r="B90" s="420"/>
      <c r="C90" s="420"/>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20"/>
      <c r="C92" s="420"/>
      <c r="D92" s="263"/>
      <c r="E92" s="263"/>
      <c r="F92" s="263"/>
      <c r="G92" s="266"/>
      <c r="H92" s="267"/>
      <c r="J92" s="123"/>
    </row>
    <row r="93" spans="1:10" x14ac:dyDescent="0.25">
      <c r="A93" s="106"/>
      <c r="B93" s="442"/>
      <c r="C93" s="443"/>
      <c r="D93" s="263"/>
      <c r="E93" s="263"/>
      <c r="F93" s="263"/>
      <c r="G93" s="266"/>
      <c r="H93" s="267"/>
      <c r="J93" s="123"/>
    </row>
    <row r="94" spans="1:10" x14ac:dyDescent="0.25">
      <c r="A94" s="106"/>
      <c r="B94" s="442"/>
      <c r="C94" s="443"/>
      <c r="D94" s="263"/>
      <c r="E94" s="263"/>
      <c r="F94" s="263"/>
      <c r="G94" s="266"/>
      <c r="H94" s="267"/>
      <c r="J94" s="123"/>
    </row>
    <row r="95" spans="1:10" x14ac:dyDescent="0.25">
      <c r="A95" s="106"/>
      <c r="B95" s="442"/>
      <c r="C95" s="443"/>
      <c r="D95" s="263"/>
      <c r="E95" s="263"/>
      <c r="F95" s="263"/>
      <c r="G95" s="266"/>
      <c r="H95" s="267"/>
      <c r="J95" s="123"/>
    </row>
    <row r="96" spans="1:10" x14ac:dyDescent="0.25">
      <c r="A96" s="106"/>
      <c r="B96" s="421" t="s">
        <v>135</v>
      </c>
      <c r="C96" s="423"/>
      <c r="D96" s="263"/>
      <c r="E96" s="263"/>
      <c r="F96" s="263"/>
      <c r="G96" s="266"/>
      <c r="H96" s="267"/>
      <c r="J96" s="123"/>
    </row>
    <row r="97" spans="1:10" x14ac:dyDescent="0.25">
      <c r="A97" s="106"/>
      <c r="B97" s="420"/>
      <c r="C97" s="420"/>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296" t="e">
        <f>E100/D100</f>
        <v>#DIV/0!</v>
      </c>
      <c r="F101" s="296" t="e">
        <f>F100/D100</f>
        <v>#DIV/0!</v>
      </c>
      <c r="G101" s="296" t="e">
        <f>G100/D100</f>
        <v>#DIV/0!</v>
      </c>
      <c r="H101" s="297"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446</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20"/>
      <c r="C106" s="420"/>
      <c r="D106" s="262"/>
      <c r="E106" s="263"/>
      <c r="F106" s="263"/>
      <c r="G106" s="264"/>
      <c r="H106" s="265"/>
      <c r="J106" s="139"/>
    </row>
    <row r="107" spans="1:10" x14ac:dyDescent="0.25">
      <c r="A107" s="106"/>
      <c r="B107" s="442"/>
      <c r="C107" s="443"/>
      <c r="D107" s="262"/>
      <c r="E107" s="263"/>
      <c r="F107" s="263"/>
      <c r="G107" s="264"/>
      <c r="H107" s="265"/>
      <c r="J107" s="139"/>
    </row>
    <row r="108" spans="1:10" x14ac:dyDescent="0.25">
      <c r="A108" s="106"/>
      <c r="B108" s="442"/>
      <c r="C108" s="443"/>
      <c r="D108" s="262"/>
      <c r="E108" s="263"/>
      <c r="F108" s="263"/>
      <c r="G108" s="264"/>
      <c r="H108" s="265"/>
      <c r="J108" s="139"/>
    </row>
    <row r="109" spans="1:10" x14ac:dyDescent="0.25">
      <c r="A109" s="106"/>
      <c r="B109" s="442"/>
      <c r="C109" s="443"/>
      <c r="D109" s="262"/>
      <c r="E109" s="263"/>
      <c r="F109" s="263"/>
      <c r="G109" s="264"/>
      <c r="H109" s="265"/>
      <c r="J109" s="139"/>
    </row>
    <row r="110" spans="1:10" x14ac:dyDescent="0.25">
      <c r="A110" s="106"/>
      <c r="B110" s="448" t="s">
        <v>135</v>
      </c>
      <c r="C110" s="448"/>
      <c r="D110" s="262"/>
      <c r="E110" s="263"/>
      <c r="F110" s="263"/>
      <c r="G110" s="264"/>
      <c r="H110" s="265"/>
      <c r="J110" s="139"/>
    </row>
    <row r="111" spans="1:10" x14ac:dyDescent="0.25">
      <c r="A111" s="106"/>
      <c r="B111" s="420"/>
      <c r="C111" s="420"/>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20"/>
      <c r="C113" s="420"/>
      <c r="D113" s="263"/>
      <c r="E113" s="263"/>
      <c r="F113" s="263"/>
      <c r="G113" s="266"/>
      <c r="H113" s="267"/>
    </row>
    <row r="114" spans="1:8" x14ac:dyDescent="0.25">
      <c r="A114" s="106"/>
      <c r="B114" s="442"/>
      <c r="C114" s="443"/>
      <c r="D114" s="263"/>
      <c r="E114" s="263"/>
      <c r="F114" s="263"/>
      <c r="G114" s="266"/>
      <c r="H114" s="267"/>
    </row>
    <row r="115" spans="1:8" x14ac:dyDescent="0.25">
      <c r="A115" s="106"/>
      <c r="B115" s="442"/>
      <c r="C115" s="443"/>
      <c r="D115" s="263"/>
      <c r="E115" s="263"/>
      <c r="F115" s="263"/>
      <c r="G115" s="266"/>
      <c r="H115" s="267"/>
    </row>
    <row r="116" spans="1:8" x14ac:dyDescent="0.25">
      <c r="A116" s="106"/>
      <c r="B116" s="442"/>
      <c r="C116" s="443"/>
      <c r="D116" s="263"/>
      <c r="E116" s="263"/>
      <c r="F116" s="263"/>
      <c r="G116" s="266"/>
      <c r="H116" s="267"/>
    </row>
    <row r="117" spans="1:8" x14ac:dyDescent="0.25">
      <c r="A117" s="106"/>
      <c r="B117" s="421" t="s">
        <v>135</v>
      </c>
      <c r="C117" s="423"/>
      <c r="D117" s="263"/>
      <c r="E117" s="263"/>
      <c r="F117" s="263"/>
      <c r="G117" s="266"/>
      <c r="H117" s="267"/>
    </row>
    <row r="118" spans="1:8" x14ac:dyDescent="0.25">
      <c r="A118" s="106"/>
      <c r="B118" s="420"/>
      <c r="C118" s="420"/>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296" t="e">
        <f>E121/D121</f>
        <v>#DIV/0!</v>
      </c>
      <c r="F122" s="296" t="e">
        <f>F121/D121</f>
        <v>#DIV/0!</v>
      </c>
      <c r="G122" s="296" t="e">
        <f>G121/D121</f>
        <v>#DIV/0!</v>
      </c>
      <c r="H122" s="297"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5" t="s">
        <v>333</v>
      </c>
      <c r="D127" s="455"/>
      <c r="E127" s="455"/>
      <c r="F127" s="455"/>
      <c r="G127" s="455"/>
      <c r="H127" s="456"/>
    </row>
    <row r="128" spans="1:8" x14ac:dyDescent="0.25">
      <c r="A128" s="106"/>
      <c r="B128" s="157"/>
      <c r="C128" s="455"/>
      <c r="D128" s="455"/>
      <c r="E128" s="455"/>
      <c r="F128" s="455"/>
      <c r="G128" s="455"/>
      <c r="H128" s="456"/>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4" t="s">
        <v>283</v>
      </c>
      <c r="C131" s="444"/>
      <c r="D131" s="444"/>
      <c r="E131" s="444"/>
      <c r="F131" s="444"/>
      <c r="G131" s="444"/>
      <c r="H131" s="445"/>
    </row>
    <row r="132" spans="1:8" x14ac:dyDescent="0.25">
      <c r="A132" s="74"/>
      <c r="B132" s="444"/>
      <c r="C132" s="444"/>
      <c r="D132" s="444"/>
      <c r="E132" s="444"/>
      <c r="F132" s="444"/>
      <c r="G132" s="444"/>
      <c r="H132" s="445"/>
    </row>
    <row r="133" spans="1:8" x14ac:dyDescent="0.25">
      <c r="A133" s="74"/>
      <c r="B133" s="444"/>
      <c r="C133" s="444"/>
      <c r="D133" s="444"/>
      <c r="E133" s="444"/>
      <c r="F133" s="444"/>
      <c r="G133" s="444"/>
      <c r="H133" s="445"/>
    </row>
    <row r="134" spans="1:8" x14ac:dyDescent="0.25">
      <c r="A134" s="74"/>
      <c r="E134" s="92"/>
      <c r="F134" s="92"/>
      <c r="G134" s="92"/>
      <c r="H134" s="151"/>
    </row>
    <row r="135" spans="1:8" x14ac:dyDescent="0.25">
      <c r="A135" s="74"/>
      <c r="B135" s="444" t="s">
        <v>316</v>
      </c>
      <c r="C135" s="444"/>
      <c r="D135" s="444"/>
      <c r="E135" s="444"/>
      <c r="F135" s="444"/>
      <c r="G135" s="444"/>
      <c r="H135" s="445"/>
    </row>
    <row r="136" spans="1:8" x14ac:dyDescent="0.25">
      <c r="A136" s="74"/>
      <c r="B136" s="444"/>
      <c r="C136" s="444"/>
      <c r="D136" s="444"/>
      <c r="E136" s="444"/>
      <c r="F136" s="444"/>
      <c r="G136" s="444"/>
      <c r="H136" s="445"/>
    </row>
    <row r="137" spans="1:8" x14ac:dyDescent="0.25">
      <c r="A137" s="74"/>
      <c r="B137" s="444"/>
      <c r="C137" s="444"/>
      <c r="D137" s="444"/>
      <c r="E137" s="444"/>
      <c r="F137" s="444"/>
      <c r="G137" s="444"/>
      <c r="H137" s="445"/>
    </row>
    <row r="138" spans="1:8" x14ac:dyDescent="0.25">
      <c r="A138" s="74"/>
      <c r="B138" s="444"/>
      <c r="C138" s="444"/>
      <c r="D138" s="444"/>
      <c r="E138" s="444"/>
      <c r="F138" s="444"/>
      <c r="G138" s="444"/>
      <c r="H138" s="445"/>
    </row>
    <row r="139" spans="1:8" x14ac:dyDescent="0.25">
      <c r="A139" s="74"/>
      <c r="B139" s="444"/>
      <c r="C139" s="444"/>
      <c r="D139" s="444"/>
      <c r="E139" s="444"/>
      <c r="F139" s="444"/>
      <c r="G139" s="444"/>
      <c r="H139" s="445"/>
    </row>
    <row r="140" spans="1:8" x14ac:dyDescent="0.25">
      <c r="A140" s="74"/>
      <c r="E140" s="92"/>
      <c r="F140" s="92"/>
      <c r="G140" s="92"/>
      <c r="H140" s="151"/>
    </row>
    <row r="141" spans="1:8" x14ac:dyDescent="0.25">
      <c r="A141" s="74"/>
      <c r="B141" s="50" t="s">
        <v>395</v>
      </c>
      <c r="D141" s="436"/>
      <c r="E141" s="436"/>
      <c r="F141" s="436"/>
      <c r="G141" s="436"/>
      <c r="H141" s="437"/>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7" t="s">
        <v>286</v>
      </c>
      <c r="H144" s="458"/>
    </row>
    <row r="145" spans="1:8" x14ac:dyDescent="0.25">
      <c r="A145" s="74"/>
      <c r="B145" s="44" t="s">
        <v>461</v>
      </c>
      <c r="C145" s="44" t="s">
        <v>332</v>
      </c>
      <c r="E145" s="92"/>
      <c r="G145" s="92"/>
      <c r="H145" s="151"/>
    </row>
    <row r="146" spans="1:8" x14ac:dyDescent="0.25">
      <c r="A146" s="74"/>
      <c r="C146" s="163" t="e">
        <f>IF(E60="Yes", "Complete Analysis", "N/A - Do Not Complete")</f>
        <v>#DIV/0!</v>
      </c>
      <c r="D146" s="284"/>
      <c r="E146" s="263"/>
      <c r="F146" s="91" t="e">
        <f>E146/E152</f>
        <v>#DIV/0!</v>
      </c>
      <c r="G146" s="440"/>
      <c r="H146" s="441"/>
    </row>
    <row r="147" spans="1:8" x14ac:dyDescent="0.25">
      <c r="A147" s="74"/>
      <c r="D147" s="284"/>
      <c r="E147" s="263"/>
      <c r="F147" s="91" t="e">
        <f>E147/E152</f>
        <v>#DIV/0!</v>
      </c>
      <c r="G147" s="440"/>
      <c r="H147" s="441"/>
    </row>
    <row r="148" spans="1:8" x14ac:dyDescent="0.25">
      <c r="A148" s="74"/>
      <c r="D148" s="284"/>
      <c r="E148" s="263"/>
      <c r="F148" s="91" t="e">
        <f>E148/E152</f>
        <v>#DIV/0!</v>
      </c>
      <c r="G148" s="440"/>
      <c r="H148" s="441"/>
    </row>
    <row r="149" spans="1:8" x14ac:dyDescent="0.25">
      <c r="A149" s="74"/>
      <c r="D149" s="284"/>
      <c r="E149" s="263"/>
      <c r="F149" s="91" t="e">
        <f>E149/E152</f>
        <v>#DIV/0!</v>
      </c>
      <c r="G149" s="440"/>
      <c r="H149" s="441"/>
    </row>
    <row r="150" spans="1:8" x14ac:dyDescent="0.25">
      <c r="A150" s="74"/>
      <c r="D150" s="284"/>
      <c r="E150" s="263"/>
      <c r="F150" s="91" t="e">
        <f>E150/E152</f>
        <v>#DIV/0!</v>
      </c>
      <c r="G150" s="440"/>
      <c r="H150" s="441"/>
    </row>
    <row r="151" spans="1:8" x14ac:dyDescent="0.25">
      <c r="A151" s="74"/>
      <c r="D151" s="285"/>
      <c r="E151" s="269"/>
      <c r="F151" s="91" t="e">
        <f>E151/E152</f>
        <v>#DIV/0!</v>
      </c>
      <c r="G151" s="438"/>
      <c r="H151" s="439"/>
    </row>
    <row r="152" spans="1:8" x14ac:dyDescent="0.25">
      <c r="A152" s="74"/>
      <c r="C152" s="164"/>
      <c r="D152" s="164" t="s">
        <v>334</v>
      </c>
      <c r="E152" s="165">
        <f>SUM(E146:E151)</f>
        <v>0</v>
      </c>
      <c r="F152" s="92"/>
      <c r="G152" s="166" t="s">
        <v>287</v>
      </c>
      <c r="H152" s="288"/>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4"/>
      <c r="E155" s="263"/>
      <c r="F155" s="91" t="e">
        <f>E155/E161</f>
        <v>#DIV/0!</v>
      </c>
      <c r="G155" s="440"/>
      <c r="H155" s="441"/>
    </row>
    <row r="156" spans="1:8" x14ac:dyDescent="0.25">
      <c r="A156" s="74"/>
      <c r="D156" s="284"/>
      <c r="E156" s="263"/>
      <c r="F156" s="91" t="e">
        <f>E156/E161</f>
        <v>#DIV/0!</v>
      </c>
      <c r="G156" s="440"/>
      <c r="H156" s="441"/>
    </row>
    <row r="157" spans="1:8" x14ac:dyDescent="0.25">
      <c r="A157" s="74"/>
      <c r="D157" s="284"/>
      <c r="E157" s="263"/>
      <c r="F157" s="91" t="e">
        <f>E157/E161</f>
        <v>#DIV/0!</v>
      </c>
      <c r="G157" s="440"/>
      <c r="H157" s="441"/>
    </row>
    <row r="158" spans="1:8" x14ac:dyDescent="0.25">
      <c r="A158" s="74"/>
      <c r="D158" s="284"/>
      <c r="E158" s="263"/>
      <c r="F158" s="91" t="e">
        <f>E158/E161</f>
        <v>#DIV/0!</v>
      </c>
      <c r="G158" s="440"/>
      <c r="H158" s="441"/>
    </row>
    <row r="159" spans="1:8" x14ac:dyDescent="0.25">
      <c r="A159" s="74"/>
      <c r="D159" s="284"/>
      <c r="E159" s="263"/>
      <c r="F159" s="91" t="e">
        <f>E159/E161</f>
        <v>#DIV/0!</v>
      </c>
      <c r="G159" s="440"/>
      <c r="H159" s="441"/>
    </row>
    <row r="160" spans="1:8" x14ac:dyDescent="0.25">
      <c r="A160" s="74"/>
      <c r="D160" s="285"/>
      <c r="E160" s="269"/>
      <c r="F160" s="91" t="e">
        <f>E160/E161</f>
        <v>#DIV/0!</v>
      </c>
      <c r="G160" s="438"/>
      <c r="H160" s="439"/>
    </row>
    <row r="161" spans="1:10" x14ac:dyDescent="0.25">
      <c r="A161" s="74"/>
      <c r="D161" s="164" t="s">
        <v>288</v>
      </c>
      <c r="E161" s="165">
        <f>SUM(E155:E160)</f>
        <v>0</v>
      </c>
      <c r="F161" s="92"/>
      <c r="G161" s="166" t="s">
        <v>287</v>
      </c>
      <c r="H161" s="289"/>
    </row>
    <row r="162" spans="1:10" x14ac:dyDescent="0.25">
      <c r="A162" s="74"/>
      <c r="D162" s="164"/>
      <c r="E162" s="140"/>
      <c r="F162" s="92"/>
      <c r="G162" s="166"/>
      <c r="H162" s="167"/>
    </row>
    <row r="163" spans="1:10" x14ac:dyDescent="0.25">
      <c r="A163" s="106"/>
      <c r="B163" s="44" t="s">
        <v>461</v>
      </c>
      <c r="C163" s="44" t="s">
        <v>462</v>
      </c>
      <c r="E163" s="92"/>
      <c r="F163" s="92"/>
      <c r="G163" s="92"/>
      <c r="H163" s="151"/>
      <c r="J163" s="139"/>
    </row>
    <row r="164" spans="1:10" x14ac:dyDescent="0.25">
      <c r="A164" s="106"/>
      <c r="C164" s="163" t="e">
        <f>IF(G60="Yes", "Complete Analysis", "N/A - Do Not Complete")</f>
        <v>#DIV/0!</v>
      </c>
      <c r="D164" s="284"/>
      <c r="E164" s="262"/>
      <c r="F164" s="91" t="e">
        <f>E164/E$168</f>
        <v>#DIV/0!</v>
      </c>
      <c r="G164" s="440"/>
      <c r="H164" s="441"/>
      <c r="J164" s="139"/>
    </row>
    <row r="165" spans="1:10" x14ac:dyDescent="0.25">
      <c r="A165" s="106"/>
      <c r="D165" s="284"/>
      <c r="E165" s="262"/>
      <c r="F165" s="91" t="e">
        <f>E165/E$168</f>
        <v>#DIV/0!</v>
      </c>
      <c r="G165" s="440"/>
      <c r="H165" s="441"/>
      <c r="J165" s="139"/>
    </row>
    <row r="166" spans="1:10" x14ac:dyDescent="0.25">
      <c r="A166" s="106"/>
      <c r="D166" s="286"/>
      <c r="E166" s="270"/>
      <c r="F166" s="91" t="e">
        <f>E166/E$168</f>
        <v>#DIV/0!</v>
      </c>
      <c r="G166" s="440"/>
      <c r="H166" s="441"/>
    </row>
    <row r="167" spans="1:10" x14ac:dyDescent="0.25">
      <c r="A167" s="106"/>
      <c r="D167" s="285"/>
      <c r="E167" s="275"/>
      <c r="F167" s="91" t="e">
        <f>E167/E$168</f>
        <v>#DIV/0!</v>
      </c>
      <c r="G167" s="438"/>
      <c r="H167" s="439"/>
    </row>
    <row r="168" spans="1:10" x14ac:dyDescent="0.25">
      <c r="A168" s="106"/>
      <c r="D168" s="164" t="s">
        <v>289</v>
      </c>
      <c r="E168" s="186">
        <f>SUM(E164:E167)</f>
        <v>0</v>
      </c>
      <c r="F168" s="92"/>
      <c r="G168" s="166" t="s">
        <v>287</v>
      </c>
      <c r="H168" s="288"/>
    </row>
    <row r="169" spans="1:10" x14ac:dyDescent="0.25">
      <c r="A169" s="106"/>
      <c r="E169" s="92"/>
      <c r="F169" s="92"/>
      <c r="G169" s="92"/>
      <c r="H169" s="151"/>
    </row>
    <row r="170" spans="1:10" x14ac:dyDescent="0.25">
      <c r="A170" s="106"/>
      <c r="B170" s="44" t="s">
        <v>461</v>
      </c>
      <c r="C170" s="44" t="s">
        <v>474</v>
      </c>
      <c r="E170" s="92"/>
      <c r="F170" s="92"/>
      <c r="G170" s="92"/>
      <c r="H170" s="151"/>
      <c r="J170" s="139"/>
    </row>
    <row r="171" spans="1:10" x14ac:dyDescent="0.25">
      <c r="A171" s="106"/>
      <c r="C171" s="163" t="e">
        <f>IF(G81="Yes", "Complete Analysis", "N/A - Do Not Complete")</f>
        <v>#DIV/0!</v>
      </c>
      <c r="D171" s="284"/>
      <c r="E171" s="262"/>
      <c r="F171" s="91" t="e">
        <f t="shared" ref="F171:F176" si="2">E171/E$177</f>
        <v>#DIV/0!</v>
      </c>
      <c r="G171" s="440"/>
      <c r="H171" s="441"/>
      <c r="J171" s="139"/>
    </row>
    <row r="172" spans="1:10" x14ac:dyDescent="0.25">
      <c r="A172" s="106"/>
      <c r="D172" s="284"/>
      <c r="E172" s="262"/>
      <c r="F172" s="91" t="e">
        <f t="shared" si="2"/>
        <v>#DIV/0!</v>
      </c>
      <c r="G172" s="440"/>
      <c r="H172" s="441"/>
    </row>
    <row r="173" spans="1:10" x14ac:dyDescent="0.25">
      <c r="A173" s="106"/>
      <c r="D173" s="284"/>
      <c r="E173" s="262"/>
      <c r="F173" s="91" t="e">
        <f t="shared" si="2"/>
        <v>#DIV/0!</v>
      </c>
      <c r="G173" s="440"/>
      <c r="H173" s="441"/>
    </row>
    <row r="174" spans="1:10" x14ac:dyDescent="0.25">
      <c r="A174" s="106"/>
      <c r="D174" s="284"/>
      <c r="E174" s="262"/>
      <c r="F174" s="91" t="e">
        <f t="shared" si="2"/>
        <v>#DIV/0!</v>
      </c>
      <c r="G174" s="440"/>
      <c r="H174" s="441"/>
    </row>
    <row r="175" spans="1:10" x14ac:dyDescent="0.25">
      <c r="A175" s="106"/>
      <c r="D175" s="286"/>
      <c r="E175" s="270"/>
      <c r="F175" s="91" t="e">
        <f t="shared" si="2"/>
        <v>#DIV/0!</v>
      </c>
      <c r="G175" s="440"/>
      <c r="H175" s="441"/>
      <c r="J175" s="179"/>
    </row>
    <row r="176" spans="1:10" x14ac:dyDescent="0.25">
      <c r="A176" s="106"/>
      <c r="D176" s="285"/>
      <c r="E176" s="275"/>
      <c r="F176" s="91" t="e">
        <f t="shared" si="2"/>
        <v>#DIV/0!</v>
      </c>
      <c r="G176" s="438"/>
      <c r="H176" s="439"/>
    </row>
    <row r="177" spans="1:10" x14ac:dyDescent="0.25">
      <c r="A177" s="106"/>
      <c r="D177" s="164" t="s">
        <v>289</v>
      </c>
      <c r="E177" s="186">
        <f>SUM(E171:E176)</f>
        <v>0</v>
      </c>
      <c r="F177" s="92"/>
      <c r="G177" s="166" t="s">
        <v>287</v>
      </c>
      <c r="H177" s="288"/>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IF(G102="Yes", "Complete Analysis", "N/A - Do Not Complete")</f>
        <v>#DIV/0!</v>
      </c>
      <c r="D180" s="284"/>
      <c r="E180" s="262"/>
      <c r="F180" s="91" t="e">
        <f t="shared" ref="F180:F185" si="3">E180/E$186</f>
        <v>#DIV/0!</v>
      </c>
      <c r="G180" s="440"/>
      <c r="H180" s="441"/>
      <c r="J180" s="139"/>
    </row>
    <row r="181" spans="1:10" x14ac:dyDescent="0.25">
      <c r="A181" s="106"/>
      <c r="D181" s="284"/>
      <c r="E181" s="262"/>
      <c r="F181" s="91" t="e">
        <f t="shared" si="3"/>
        <v>#DIV/0!</v>
      </c>
      <c r="G181" s="440"/>
      <c r="H181" s="441"/>
    </row>
    <row r="182" spans="1:10" x14ac:dyDescent="0.25">
      <c r="A182" s="106"/>
      <c r="D182" s="284"/>
      <c r="E182" s="262"/>
      <c r="F182" s="91" t="e">
        <f t="shared" si="3"/>
        <v>#DIV/0!</v>
      </c>
      <c r="G182" s="440"/>
      <c r="H182" s="441"/>
    </row>
    <row r="183" spans="1:10" x14ac:dyDescent="0.25">
      <c r="A183" s="106"/>
      <c r="D183" s="284"/>
      <c r="E183" s="262"/>
      <c r="F183" s="91" t="e">
        <f t="shared" si="3"/>
        <v>#DIV/0!</v>
      </c>
      <c r="G183" s="440"/>
      <c r="H183" s="441"/>
    </row>
    <row r="184" spans="1:10" x14ac:dyDescent="0.25">
      <c r="A184" s="106"/>
      <c r="D184" s="286"/>
      <c r="E184" s="270"/>
      <c r="F184" s="91" t="e">
        <f t="shared" si="3"/>
        <v>#DIV/0!</v>
      </c>
      <c r="G184" s="440"/>
      <c r="H184" s="441"/>
      <c r="J184" s="179"/>
    </row>
    <row r="185" spans="1:10" x14ac:dyDescent="0.25">
      <c r="A185" s="106"/>
      <c r="D185" s="285"/>
      <c r="E185" s="275"/>
      <c r="F185" s="91" t="e">
        <f t="shared" si="3"/>
        <v>#DIV/0!</v>
      </c>
      <c r="G185" s="438"/>
      <c r="H185" s="439"/>
    </row>
    <row r="186" spans="1:10" x14ac:dyDescent="0.25">
      <c r="A186" s="106"/>
      <c r="D186" s="164" t="s">
        <v>289</v>
      </c>
      <c r="E186" s="186">
        <f>SUM(E180:E185)</f>
        <v>0</v>
      </c>
      <c r="F186" s="92"/>
      <c r="G186" s="200" t="s">
        <v>287</v>
      </c>
      <c r="H186" s="288"/>
    </row>
    <row r="187" spans="1:10" x14ac:dyDescent="0.25">
      <c r="A187" s="106"/>
      <c r="E187" s="92"/>
      <c r="F187" s="92"/>
      <c r="G187" s="92"/>
      <c r="H187" s="151"/>
    </row>
    <row r="188" spans="1:10" x14ac:dyDescent="0.25">
      <c r="A188" s="106"/>
      <c r="B188" s="44" t="s">
        <v>461</v>
      </c>
      <c r="C188" s="44" t="s">
        <v>476</v>
      </c>
      <c r="E188" s="92"/>
      <c r="F188" s="92"/>
      <c r="G188" s="92"/>
      <c r="H188" s="151"/>
      <c r="J188" s="139"/>
    </row>
    <row r="189" spans="1:10" x14ac:dyDescent="0.25">
      <c r="A189" s="106"/>
      <c r="C189" s="163" t="e">
        <f>IF(G123="Yes", "Complete Analysis", "N/A - Do Not Complete")</f>
        <v>#DIV/0!</v>
      </c>
      <c r="D189" s="284"/>
      <c r="E189" s="263"/>
      <c r="F189" s="91" t="e">
        <f t="shared" ref="F189:F194" si="4">E189/E$195</f>
        <v>#DIV/0!</v>
      </c>
      <c r="G189" s="440"/>
      <c r="H189" s="441"/>
      <c r="J189" s="139"/>
    </row>
    <row r="190" spans="1:10" x14ac:dyDescent="0.25">
      <c r="A190" s="106"/>
      <c r="D190" s="284"/>
      <c r="E190" s="263"/>
      <c r="F190" s="91" t="e">
        <f t="shared" si="4"/>
        <v>#DIV/0!</v>
      </c>
      <c r="G190" s="440"/>
      <c r="H190" s="441"/>
    </row>
    <row r="191" spans="1:10" x14ac:dyDescent="0.25">
      <c r="A191" s="106"/>
      <c r="D191" s="284"/>
      <c r="E191" s="263"/>
      <c r="F191" s="91" t="e">
        <f t="shared" si="4"/>
        <v>#DIV/0!</v>
      </c>
      <c r="G191" s="440"/>
      <c r="H191" s="441"/>
    </row>
    <row r="192" spans="1:10" x14ac:dyDescent="0.25">
      <c r="A192" s="106"/>
      <c r="D192" s="284"/>
      <c r="E192" s="263"/>
      <c r="F192" s="91" t="e">
        <f t="shared" si="4"/>
        <v>#DIV/0!</v>
      </c>
      <c r="G192" s="440"/>
      <c r="H192" s="441"/>
    </row>
    <row r="193" spans="1:10" x14ac:dyDescent="0.25">
      <c r="A193" s="106"/>
      <c r="D193" s="284"/>
      <c r="E193" s="263"/>
      <c r="F193" s="91" t="e">
        <f t="shared" si="4"/>
        <v>#DIV/0!</v>
      </c>
      <c r="G193" s="440"/>
      <c r="H193" s="441"/>
      <c r="J193" s="179"/>
    </row>
    <row r="194" spans="1:10" x14ac:dyDescent="0.25">
      <c r="A194" s="106"/>
      <c r="D194" s="291"/>
      <c r="E194" s="279"/>
      <c r="F194" s="91" t="e">
        <f t="shared" si="4"/>
        <v>#DIV/0!</v>
      </c>
      <c r="G194" s="438"/>
      <c r="H194" s="439"/>
    </row>
    <row r="195" spans="1:10" x14ac:dyDescent="0.25">
      <c r="A195" s="106"/>
      <c r="D195" s="164" t="s">
        <v>289</v>
      </c>
      <c r="E195" s="186">
        <f>SUM(E189:E194)</f>
        <v>0</v>
      </c>
      <c r="F195" s="92"/>
      <c r="G195" s="200" t="s">
        <v>287</v>
      </c>
      <c r="H195" s="288"/>
    </row>
    <row r="196" spans="1:10" x14ac:dyDescent="0.25">
      <c r="A196" s="106"/>
      <c r="E196" s="92"/>
      <c r="F196" s="92"/>
      <c r="G196" s="92"/>
      <c r="H196" s="151"/>
    </row>
    <row r="197" spans="1:10" x14ac:dyDescent="0.25">
      <c r="A197" s="106"/>
      <c r="B197" s="44" t="s">
        <v>461</v>
      </c>
      <c r="C197" s="44" t="s">
        <v>463</v>
      </c>
      <c r="E197" s="92"/>
      <c r="F197" s="92"/>
      <c r="G197" s="92"/>
      <c r="H197" s="151"/>
    </row>
    <row r="198" spans="1:10" x14ac:dyDescent="0.25">
      <c r="A198" s="106"/>
      <c r="C198" s="163" t="e">
        <f>IF(H60="Yes", "Complete Analysis", "N/A - Do Not Complete")</f>
        <v>#DIV/0!</v>
      </c>
      <c r="D198" s="292"/>
      <c r="E198" s="262"/>
      <c r="F198" s="91" t="e">
        <f>E198/E200</f>
        <v>#DIV/0!</v>
      </c>
      <c r="G198" s="440"/>
      <c r="H198" s="441"/>
    </row>
    <row r="199" spans="1:10" x14ac:dyDescent="0.25">
      <c r="A199" s="106"/>
      <c r="C199" s="163"/>
      <c r="D199" s="285"/>
      <c r="E199" s="269"/>
      <c r="F199" s="91" t="e">
        <f>E199/E200</f>
        <v>#DIV/0!</v>
      </c>
      <c r="G199" s="438"/>
      <c r="H199" s="439"/>
    </row>
    <row r="200" spans="1:10" x14ac:dyDescent="0.25">
      <c r="A200" s="106"/>
      <c r="C200" s="163"/>
      <c r="D200" s="164" t="s">
        <v>290</v>
      </c>
      <c r="E200" s="168">
        <f>SUM(E198:E199)</f>
        <v>0</v>
      </c>
      <c r="F200" s="91"/>
      <c r="G200" s="166" t="s">
        <v>287</v>
      </c>
      <c r="H200" s="293"/>
    </row>
    <row r="201" spans="1:10" ht="15.75" thickBot="1" x14ac:dyDescent="0.3">
      <c r="A201" s="121"/>
      <c r="B201" s="96"/>
      <c r="C201" s="169"/>
      <c r="D201" s="170"/>
      <c r="E201" s="170"/>
      <c r="F201" s="171"/>
      <c r="G201" s="97"/>
      <c r="H201" s="172"/>
    </row>
    <row r="202" spans="1:10" ht="15.75" thickBot="1" x14ac:dyDescent="0.3">
      <c r="C202" s="163"/>
      <c r="E202" s="140"/>
      <c r="F202" s="92"/>
      <c r="G202" s="92"/>
      <c r="H202" s="92"/>
    </row>
    <row r="203" spans="1:10" ht="16.5" thickBot="1" x14ac:dyDescent="0.3">
      <c r="A203" s="432" t="s">
        <v>414</v>
      </c>
      <c r="B203" s="433"/>
      <c r="C203" s="433"/>
      <c r="D203" s="433"/>
      <c r="E203" s="433"/>
      <c r="F203" s="433"/>
      <c r="G203" s="433"/>
      <c r="H203" s="434"/>
    </row>
    <row r="204" spans="1:10" x14ac:dyDescent="0.25">
      <c r="A204" s="74" t="s">
        <v>116</v>
      </c>
      <c r="B204" s="449" t="s">
        <v>317</v>
      </c>
      <c r="C204" s="449"/>
      <c r="D204" s="449"/>
      <c r="E204" s="449"/>
      <c r="F204" s="449"/>
      <c r="G204" s="449"/>
      <c r="H204" s="450"/>
    </row>
    <row r="205" spans="1:10" x14ac:dyDescent="0.25">
      <c r="A205" s="74"/>
      <c r="B205" s="444"/>
      <c r="C205" s="444"/>
      <c r="D205" s="444"/>
      <c r="E205" s="444"/>
      <c r="F205" s="444"/>
      <c r="G205" s="444"/>
      <c r="H205" s="445"/>
    </row>
    <row r="206" spans="1:10" x14ac:dyDescent="0.25">
      <c r="A206" s="106"/>
      <c r="H206" s="76"/>
    </row>
    <row r="207" spans="1:10" x14ac:dyDescent="0.25">
      <c r="A207" s="74"/>
      <c r="B207" s="50" t="s">
        <v>395</v>
      </c>
      <c r="D207" s="436"/>
      <c r="E207" s="436"/>
      <c r="F207" s="436"/>
      <c r="G207" s="436"/>
      <c r="H207" s="437"/>
    </row>
    <row r="208" spans="1:10" x14ac:dyDescent="0.25">
      <c r="A208" s="74"/>
      <c r="C208" s="78"/>
      <c r="D208" s="78"/>
      <c r="E208" s="78"/>
      <c r="F208" s="78"/>
      <c r="G208" s="78"/>
      <c r="H208" s="79"/>
    </row>
    <row r="209" spans="1:8" x14ac:dyDescent="0.25">
      <c r="A209" s="106"/>
      <c r="E209" s="451" t="s">
        <v>272</v>
      </c>
      <c r="F209" s="451"/>
      <c r="G209" s="451"/>
      <c r="H209" s="452"/>
    </row>
    <row r="210" spans="1:8" x14ac:dyDescent="0.25">
      <c r="A210" s="106"/>
      <c r="E210" s="80" t="s">
        <v>120</v>
      </c>
      <c r="F210" s="80" t="s">
        <v>120</v>
      </c>
      <c r="G210" s="80" t="s">
        <v>120</v>
      </c>
      <c r="H210" s="81" t="s">
        <v>120</v>
      </c>
    </row>
    <row r="211" spans="1:8" x14ac:dyDescent="0.25">
      <c r="A211" s="106"/>
      <c r="B211" s="82" t="s">
        <v>183</v>
      </c>
      <c r="C211" s="83"/>
      <c r="D211" s="84"/>
      <c r="E211" s="83" t="s">
        <v>332</v>
      </c>
      <c r="F211" s="83" t="s">
        <v>130</v>
      </c>
      <c r="G211" s="83" t="s">
        <v>267</v>
      </c>
      <c r="H211" s="135" t="s">
        <v>268</v>
      </c>
    </row>
    <row r="212" spans="1:8" ht="21.95" customHeight="1" x14ac:dyDescent="0.25">
      <c r="A212" s="106"/>
      <c r="B212" s="88" t="s">
        <v>269</v>
      </c>
      <c r="C212" s="80"/>
      <c r="D212" s="80"/>
      <c r="E212" s="80"/>
      <c r="F212" s="80"/>
      <c r="G212" s="80"/>
      <c r="H212" s="81"/>
    </row>
    <row r="213" spans="1:8" x14ac:dyDescent="0.25">
      <c r="A213" s="106"/>
      <c r="B213" s="453"/>
      <c r="C213" s="453"/>
      <c r="D213" s="453"/>
      <c r="E213" s="271"/>
      <c r="F213" s="271"/>
      <c r="G213" s="280"/>
      <c r="H213" s="272"/>
    </row>
    <row r="214" spans="1:8" x14ac:dyDescent="0.25">
      <c r="A214" s="106"/>
      <c r="B214" s="453"/>
      <c r="C214" s="453"/>
      <c r="D214" s="453"/>
      <c r="E214" s="271"/>
      <c r="F214" s="271"/>
      <c r="G214" s="280"/>
      <c r="H214" s="272"/>
    </row>
    <row r="215" spans="1:8" x14ac:dyDescent="0.25">
      <c r="A215" s="106"/>
      <c r="B215" s="420"/>
      <c r="C215" s="420"/>
      <c r="D215" s="420"/>
      <c r="E215" s="273"/>
      <c r="F215" s="273"/>
      <c r="G215" s="280"/>
      <c r="H215" s="272"/>
    </row>
    <row r="216" spans="1:8" x14ac:dyDescent="0.25">
      <c r="A216" s="106"/>
      <c r="B216" s="420"/>
      <c r="C216" s="420"/>
      <c r="D216" s="420"/>
      <c r="E216" s="273"/>
      <c r="F216" s="273"/>
      <c r="G216" s="280"/>
      <c r="H216" s="272"/>
    </row>
    <row r="217" spans="1:8" x14ac:dyDescent="0.25">
      <c r="A217" s="106"/>
      <c r="B217" s="420"/>
      <c r="C217" s="420"/>
      <c r="D217" s="420"/>
      <c r="E217" s="273"/>
      <c r="F217" s="273"/>
      <c r="G217" s="280"/>
      <c r="H217" s="272"/>
    </row>
    <row r="218" spans="1:8" x14ac:dyDescent="0.25">
      <c r="A218" s="106"/>
      <c r="B218" s="420"/>
      <c r="C218" s="420"/>
      <c r="D218" s="420"/>
      <c r="E218" s="273"/>
      <c r="F218" s="273"/>
      <c r="G218" s="280"/>
      <c r="H218" s="272"/>
    </row>
    <row r="219" spans="1:8" x14ac:dyDescent="0.25">
      <c r="A219" s="106"/>
      <c r="B219" s="448" t="s">
        <v>135</v>
      </c>
      <c r="C219" s="448"/>
      <c r="D219" s="448"/>
      <c r="E219" s="273"/>
      <c r="F219" s="273"/>
      <c r="G219" s="273"/>
      <c r="H219" s="274"/>
    </row>
    <row r="220" spans="1:8" x14ac:dyDescent="0.25">
      <c r="A220" s="106"/>
      <c r="B220" s="420"/>
      <c r="C220" s="420"/>
      <c r="D220" s="420"/>
      <c r="E220" s="273"/>
      <c r="F220" s="273"/>
      <c r="G220" s="273"/>
      <c r="H220" s="274"/>
    </row>
    <row r="221" spans="1:8" ht="21.95" customHeight="1" x14ac:dyDescent="0.25">
      <c r="A221" s="106"/>
      <c r="B221" s="88" t="s">
        <v>270</v>
      </c>
      <c r="C221" s="113"/>
      <c r="D221" s="140"/>
      <c r="E221" s="140"/>
      <c r="F221" s="140"/>
      <c r="G221" s="141"/>
      <c r="H221" s="142"/>
    </row>
    <row r="222" spans="1:8" x14ac:dyDescent="0.25">
      <c r="A222" s="106"/>
      <c r="B222" s="420"/>
      <c r="C222" s="420"/>
      <c r="D222" s="420"/>
      <c r="E222" s="273"/>
      <c r="F222" s="273"/>
      <c r="G222" s="273"/>
      <c r="H222" s="274"/>
    </row>
    <row r="223" spans="1:8" x14ac:dyDescent="0.25">
      <c r="A223" s="106"/>
      <c r="B223" s="442"/>
      <c r="C223" s="454"/>
      <c r="D223" s="443"/>
      <c r="E223" s="273"/>
      <c r="F223" s="273"/>
      <c r="G223" s="273"/>
      <c r="H223" s="274"/>
    </row>
    <row r="224" spans="1:8" x14ac:dyDescent="0.25">
      <c r="A224" s="106"/>
      <c r="B224" s="442"/>
      <c r="C224" s="454"/>
      <c r="D224" s="443"/>
      <c r="E224" s="273"/>
      <c r="F224" s="273"/>
      <c r="G224" s="273"/>
      <c r="H224" s="274"/>
    </row>
    <row r="225" spans="1:10" x14ac:dyDescent="0.25">
      <c r="A225" s="106"/>
      <c r="B225" s="442"/>
      <c r="C225" s="454"/>
      <c r="D225" s="443"/>
      <c r="E225" s="273"/>
      <c r="F225" s="273"/>
      <c r="G225" s="273"/>
      <c r="H225" s="274"/>
    </row>
    <row r="226" spans="1:10" x14ac:dyDescent="0.25">
      <c r="A226" s="106"/>
      <c r="B226" s="442"/>
      <c r="C226" s="454"/>
      <c r="D226" s="443"/>
      <c r="E226" s="273"/>
      <c r="F226" s="273"/>
      <c r="G226" s="273"/>
      <c r="H226" s="274"/>
    </row>
    <row r="227" spans="1:10" x14ac:dyDescent="0.25">
      <c r="A227" s="106"/>
      <c r="B227" s="448" t="s">
        <v>135</v>
      </c>
      <c r="C227" s="448"/>
      <c r="D227" s="448"/>
      <c r="E227" s="273"/>
      <c r="F227" s="273"/>
      <c r="G227" s="273"/>
      <c r="H227" s="274"/>
    </row>
    <row r="228" spans="1:10" x14ac:dyDescent="0.25">
      <c r="A228" s="106"/>
      <c r="B228" s="420"/>
      <c r="C228" s="420"/>
      <c r="D228" s="420"/>
      <c r="E228" s="273"/>
      <c r="F228" s="273"/>
      <c r="G228" s="273"/>
      <c r="H228" s="274"/>
    </row>
    <row r="229" spans="1:10" x14ac:dyDescent="0.25">
      <c r="A229" s="106"/>
      <c r="B229" s="119"/>
      <c r="C229" s="119"/>
      <c r="D229" s="119"/>
      <c r="E229" s="120"/>
      <c r="F229" s="120"/>
      <c r="G229" s="120"/>
      <c r="H229" s="173"/>
    </row>
    <row r="230" spans="1:10" x14ac:dyDescent="0.25">
      <c r="A230" s="74" t="s">
        <v>117</v>
      </c>
      <c r="B230" s="118" t="s">
        <v>318</v>
      </c>
      <c r="C230" s="119"/>
      <c r="D230" s="119"/>
      <c r="E230" s="120"/>
      <c r="F230" s="120"/>
      <c r="G230" s="120"/>
      <c r="H230" s="173"/>
      <c r="J230" s="139"/>
    </row>
    <row r="231" spans="1:10" x14ac:dyDescent="0.25">
      <c r="A231" s="106"/>
      <c r="B231" s="424"/>
      <c r="C231" s="424"/>
      <c r="D231" s="424"/>
      <c r="E231" s="424"/>
      <c r="F231" s="424"/>
      <c r="G231" s="424"/>
      <c r="H231" s="425"/>
      <c r="J231" s="139"/>
    </row>
    <row r="232" spans="1:10" x14ac:dyDescent="0.25">
      <c r="A232" s="106"/>
      <c r="B232" s="424"/>
      <c r="C232" s="424"/>
      <c r="D232" s="424"/>
      <c r="E232" s="424"/>
      <c r="F232" s="424"/>
      <c r="G232" s="424"/>
      <c r="H232" s="425"/>
      <c r="J232" s="139"/>
    </row>
    <row r="233" spans="1:10" ht="15.75" thickBot="1" x14ac:dyDescent="0.3">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s>
  <conditionalFormatting sqref="A41">
    <cfRule type="expression" dxfId="91" priority="5">
      <formula>$F$17="no"</formula>
    </cfRule>
  </conditionalFormatting>
  <conditionalFormatting sqref="A28:H32 A33:D33 A34:C35 A36:H165 A166:G167 A168:H172 A173:G176 A177:H181 A182:G185 A186:H190 A191:G194 A195:H233">
    <cfRule type="expression" dxfId="90"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89" priority="6">
      <formula>$F$17="no"</formula>
    </cfRule>
  </conditionalFormatting>
  <conditionalFormatting sqref="B170:B175">
    <cfRule type="expression" dxfId="88" priority="13">
      <formula>$F$15="no"</formula>
    </cfRule>
  </conditionalFormatting>
  <conditionalFormatting sqref="B178:B185">
    <cfRule type="expression" dxfId="87" priority="17">
      <formula>$F$15="no"</formula>
    </cfRule>
  </conditionalFormatting>
  <conditionalFormatting sqref="B194:B195">
    <cfRule type="expression" dxfId="86" priority="18">
      <formula>$F$15="no"</formula>
    </cfRule>
  </conditionalFormatting>
  <conditionalFormatting sqref="B163:H165">
    <cfRule type="expression" dxfId="85" priority="33">
      <formula>$F$15="no"</formula>
    </cfRule>
  </conditionalFormatting>
  <conditionalFormatting sqref="B188:H190">
    <cfRule type="expression" dxfId="84" priority="14">
      <formula>$F$15="no"</formula>
    </cfRule>
  </conditionalFormatting>
  <conditionalFormatting sqref="C163">
    <cfRule type="expression" dxfId="83" priority="4">
      <formula>$F$17="no"</formula>
    </cfRule>
  </conditionalFormatting>
  <conditionalFormatting sqref="C197">
    <cfRule type="expression" dxfId="82" priority="3">
      <formula>$F$17="no"</formula>
    </cfRule>
  </conditionalFormatting>
  <conditionalFormatting sqref="C180:D184">
    <cfRule type="expression" dxfId="81" priority="2">
      <formula>$F$15="no"</formula>
    </cfRule>
  </conditionalFormatting>
  <conditionalFormatting sqref="C179:H179">
    <cfRule type="expression" dxfId="80" priority="31">
      <formula>$F$15="no"</formula>
    </cfRule>
  </conditionalFormatting>
  <conditionalFormatting sqref="C195:H195">
    <cfRule type="expression" dxfId="79" priority="12">
      <formula>$F$15="no"</formula>
    </cfRule>
  </conditionalFormatting>
  <conditionalFormatting sqref="E43:E48 E50:E56 E58:E61 E64:E69 E71:E77 E92:E98 E113:E119 B145:H152 E222:E228">
    <cfRule type="expression" dxfId="78" priority="78">
      <formula>$F$11="no"</formula>
    </cfRule>
  </conditionalFormatting>
  <conditionalFormatting sqref="E79:E82">
    <cfRule type="expression" dxfId="77" priority="70">
      <formula>$F$11="no"</formula>
    </cfRule>
  </conditionalFormatting>
  <conditionalFormatting sqref="E85:E90">
    <cfRule type="expression" dxfId="76" priority="66">
      <formula>$F$11="no"</formula>
    </cfRule>
  </conditionalFormatting>
  <conditionalFormatting sqref="E100:E103">
    <cfRule type="expression" dxfId="75" priority="62">
      <formula>$F$11="no"</formula>
    </cfRule>
  </conditionalFormatting>
  <conditionalFormatting sqref="E106:E111">
    <cfRule type="expression" dxfId="74" priority="50">
      <formula>$F$11="no"</formula>
    </cfRule>
  </conditionalFormatting>
  <conditionalFormatting sqref="E121:E124">
    <cfRule type="expression" dxfId="73" priority="42">
      <formula>$F$11="no"</formula>
    </cfRule>
  </conditionalFormatting>
  <conditionalFormatting sqref="E213:E220">
    <cfRule type="expression" dxfId="72" priority="74">
      <formula>$F$11="no"</formula>
    </cfRule>
  </conditionalFormatting>
  <conditionalFormatting sqref="F43:F48 F50:F56 F58:F61 F64:F69 F71:F77 F92:F98 F113:F119 B154:H161 F222:F228">
    <cfRule type="expression" dxfId="71" priority="77">
      <formula>$F$13="no"</formula>
    </cfRule>
  </conditionalFormatting>
  <conditionalFormatting sqref="F79:F82">
    <cfRule type="expression" dxfId="70" priority="69">
      <formula>$F$13="no"</formula>
    </cfRule>
  </conditionalFormatting>
  <conditionalFormatting sqref="F85:F90">
    <cfRule type="expression" dxfId="69" priority="65">
      <formula>$F$13="no"</formula>
    </cfRule>
  </conditionalFormatting>
  <conditionalFormatting sqref="F100:F103">
    <cfRule type="expression" dxfId="68" priority="61">
      <formula>$F$13="no"</formula>
    </cfRule>
  </conditionalFormatting>
  <conditionalFormatting sqref="F106:F111">
    <cfRule type="expression" dxfId="67" priority="49">
      <formula>$F$13="no"</formula>
    </cfRule>
  </conditionalFormatting>
  <conditionalFormatting sqref="F121:F124">
    <cfRule type="expression" dxfId="66" priority="41">
      <formula>$F$13="no"</formula>
    </cfRule>
  </conditionalFormatting>
  <conditionalFormatting sqref="F213:F220">
    <cfRule type="expression" dxfId="65" priority="73">
      <formula>$F$13="no"</formula>
    </cfRule>
  </conditionalFormatting>
  <conditionalFormatting sqref="G43:G48 G50:G56 G58:G61 G64:G69 G71:G77 G92:G98 G113:G119 B166:G167 B168:H168 C170:H172 C173:G176 C177:H177 E180:H181 E182:G184 C185:G185 C186:H186 B191:G193 C194:G194 G222:G228">
    <cfRule type="expression" dxfId="64" priority="76">
      <formula>$F$15="no"</formula>
    </cfRule>
  </conditionalFormatting>
  <conditionalFormatting sqref="G79:G82">
    <cfRule type="expression" dxfId="63" priority="68">
      <formula>$F$15="no"</formula>
    </cfRule>
  </conditionalFormatting>
  <conditionalFormatting sqref="G85:G90">
    <cfRule type="expression" dxfId="62" priority="64">
      <formula>$F$15="no"</formula>
    </cfRule>
  </conditionalFormatting>
  <conditionalFormatting sqref="G100:G103">
    <cfRule type="expression" dxfId="61" priority="60">
      <formula>$F$15="no"</formula>
    </cfRule>
  </conditionalFormatting>
  <conditionalFormatting sqref="G106:G111">
    <cfRule type="expression" dxfId="60" priority="48">
      <formula>$F$15="no"</formula>
    </cfRule>
  </conditionalFormatting>
  <conditionalFormatting sqref="G121:G124">
    <cfRule type="expression" dxfId="59" priority="40">
      <formula>$F$15="no"</formula>
    </cfRule>
  </conditionalFormatting>
  <conditionalFormatting sqref="G213:G220">
    <cfRule type="expression" dxfId="58" priority="72">
      <formula>$F$15="no"</formula>
    </cfRule>
  </conditionalFormatting>
  <conditionalFormatting sqref="H43:H48 H50:H56 H58:H61 H64:H69 H71:H77 H79:H82 H85:H90 H92:H98 H100:H103 H106:H111 H113:H119 H121:H124 B197:H200 H213:H220 H222:H228">
    <cfRule type="expression" dxfId="57"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sheetPr>
  <dimension ref="A1:J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525</v>
      </c>
    </row>
    <row r="2" spans="1:9" ht="26.25" x14ac:dyDescent="0.4">
      <c r="A2" s="46" t="s">
        <v>16</v>
      </c>
    </row>
    <row r="3" spans="1:9" ht="21" x14ac:dyDescent="0.35">
      <c r="A3" s="48" t="s">
        <v>341</v>
      </c>
    </row>
    <row r="5" spans="1:9" x14ac:dyDescent="0.25">
      <c r="A5" s="50" t="s">
        <v>0</v>
      </c>
      <c r="C5" s="51" t="str">
        <f>'Cover and Instructions'!$D$4</f>
        <v>Anthem</v>
      </c>
      <c r="D5" s="51"/>
      <c r="E5" s="51"/>
      <c r="F5" s="51"/>
      <c r="G5" s="51"/>
      <c r="H5" s="51"/>
    </row>
    <row r="6" spans="1:9" x14ac:dyDescent="0.25">
      <c r="A6" s="50" t="s">
        <v>473</v>
      </c>
      <c r="C6" s="51" t="str">
        <f>'Cover and Instructions'!D5</f>
        <v>Anthem Statewide HMO</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69" t="s">
        <v>527</v>
      </c>
      <c r="C19" s="469"/>
      <c r="D19" s="469"/>
      <c r="E19" s="469"/>
      <c r="F19" s="469"/>
      <c r="G19" s="469"/>
      <c r="H19" s="470"/>
    </row>
    <row r="20" spans="1:8" x14ac:dyDescent="0.25">
      <c r="A20" s="201"/>
      <c r="B20" s="469"/>
      <c r="C20" s="469"/>
      <c r="D20" s="469"/>
      <c r="E20" s="469"/>
      <c r="F20" s="469"/>
      <c r="G20" s="469"/>
      <c r="H20" s="470"/>
    </row>
    <row r="21" spans="1:8" x14ac:dyDescent="0.25">
      <c r="A21" s="201"/>
      <c r="B21" s="469"/>
      <c r="C21" s="469"/>
      <c r="D21" s="469"/>
      <c r="E21" s="469"/>
      <c r="F21" s="469"/>
      <c r="G21" s="469"/>
      <c r="H21" s="470"/>
    </row>
    <row r="22" spans="1:8" x14ac:dyDescent="0.25">
      <c r="A22" s="201"/>
      <c r="B22" s="469"/>
      <c r="C22" s="469"/>
      <c r="D22" s="469"/>
      <c r="E22" s="469"/>
      <c r="F22" s="469"/>
      <c r="G22" s="469"/>
      <c r="H22" s="470"/>
    </row>
    <row r="23" spans="1:8" x14ac:dyDescent="0.25">
      <c r="A23" s="62"/>
      <c r="B23" s="462" t="s">
        <v>634</v>
      </c>
      <c r="C23" s="471"/>
      <c r="D23" s="471"/>
      <c r="E23" s="471"/>
      <c r="F23" s="471"/>
      <c r="G23" s="471"/>
      <c r="H23" s="472"/>
    </row>
    <row r="24" spans="1:8" x14ac:dyDescent="0.25">
      <c r="A24" s="62"/>
      <c r="B24" s="473"/>
      <c r="C24" s="473"/>
      <c r="D24" s="473"/>
      <c r="E24" s="473"/>
      <c r="F24" s="473"/>
      <c r="G24" s="473"/>
      <c r="H24" s="474"/>
    </row>
    <row r="25" spans="1:8" ht="15.75" thickBot="1" x14ac:dyDescent="0.3">
      <c r="A25" s="68"/>
      <c r="B25" s="69"/>
      <c r="C25" s="70"/>
      <c r="D25" s="70"/>
      <c r="E25" s="70"/>
      <c r="F25" s="70"/>
      <c r="G25" s="71"/>
      <c r="H25" s="73"/>
    </row>
    <row r="26" spans="1:8" ht="15.75" thickBot="1" x14ac:dyDescent="0.3"/>
    <row r="27" spans="1:8" ht="16.5" thickBot="1" x14ac:dyDescent="0.3">
      <c r="A27" s="432" t="s">
        <v>380</v>
      </c>
      <c r="B27" s="433"/>
      <c r="C27" s="433"/>
      <c r="D27" s="433"/>
      <c r="E27" s="433"/>
      <c r="F27" s="433"/>
      <c r="G27" s="433"/>
      <c r="H27" s="434"/>
    </row>
    <row r="28" spans="1:8" x14ac:dyDescent="0.25">
      <c r="A28" s="74" t="s">
        <v>112</v>
      </c>
      <c r="B28" s="449" t="s">
        <v>342</v>
      </c>
      <c r="C28" s="449"/>
      <c r="D28" s="449"/>
      <c r="E28" s="449"/>
      <c r="F28" s="449"/>
      <c r="G28" s="449"/>
      <c r="H28" s="450"/>
    </row>
    <row r="29" spans="1:8" x14ac:dyDescent="0.25">
      <c r="A29" s="74"/>
      <c r="B29" s="444"/>
      <c r="C29" s="444"/>
      <c r="D29" s="444"/>
      <c r="E29" s="444"/>
      <c r="F29" s="444"/>
      <c r="G29" s="444"/>
      <c r="H29" s="445"/>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6"/>
      <c r="E32" s="436"/>
      <c r="F32" s="436"/>
      <c r="G32" s="436"/>
      <c r="H32" s="437"/>
    </row>
    <row r="33" spans="1:10" x14ac:dyDescent="0.25">
      <c r="A33" s="74"/>
      <c r="C33" s="78"/>
      <c r="D33" s="78"/>
      <c r="E33" s="78"/>
      <c r="F33" s="78"/>
      <c r="G33" s="78"/>
      <c r="H33" s="79"/>
    </row>
    <row r="34" spans="1:10" ht="15" customHeight="1" x14ac:dyDescent="0.25">
      <c r="A34" s="106"/>
      <c r="B34" s="78"/>
      <c r="C34" s="78"/>
      <c r="D34" s="78"/>
      <c r="E34" s="451" t="s">
        <v>340</v>
      </c>
      <c r="F34" s="451"/>
      <c r="G34" s="451"/>
      <c r="H34" s="452"/>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20"/>
      <c r="C39" s="420"/>
      <c r="D39" s="263"/>
      <c r="E39" s="263"/>
      <c r="F39" s="263"/>
      <c r="G39" s="266"/>
      <c r="H39" s="267"/>
    </row>
    <row r="40" spans="1:10" x14ac:dyDescent="0.25">
      <c r="A40" s="106"/>
      <c r="B40" s="420"/>
      <c r="C40" s="420"/>
      <c r="D40" s="263"/>
      <c r="E40" s="263"/>
      <c r="F40" s="263"/>
      <c r="G40" s="266"/>
      <c r="H40" s="267"/>
    </row>
    <row r="41" spans="1:10" x14ac:dyDescent="0.25">
      <c r="A41" s="106"/>
      <c r="B41" s="420"/>
      <c r="C41" s="420"/>
      <c r="D41" s="263"/>
      <c r="E41" s="263"/>
      <c r="F41" s="263"/>
      <c r="G41" s="266"/>
      <c r="H41" s="267"/>
    </row>
    <row r="42" spans="1:10" x14ac:dyDescent="0.25">
      <c r="A42" s="106"/>
      <c r="B42" s="420"/>
      <c r="C42" s="420"/>
      <c r="D42" s="263"/>
      <c r="E42" s="263"/>
      <c r="F42" s="263"/>
      <c r="G42" s="266"/>
      <c r="H42" s="267"/>
    </row>
    <row r="43" spans="1:10" x14ac:dyDescent="0.25">
      <c r="A43" s="106"/>
      <c r="B43" s="420"/>
      <c r="C43" s="420"/>
      <c r="D43" s="263"/>
      <c r="E43" s="263"/>
      <c r="F43" s="263"/>
      <c r="G43" s="266"/>
      <c r="H43" s="267"/>
    </row>
    <row r="44" spans="1:10" x14ac:dyDescent="0.25">
      <c r="A44" s="106"/>
      <c r="B44" s="420"/>
      <c r="C44" s="420"/>
      <c r="D44" s="263"/>
      <c r="E44" s="263"/>
      <c r="F44" s="263"/>
      <c r="G44" s="266"/>
      <c r="H44" s="267"/>
    </row>
    <row r="45" spans="1:10" x14ac:dyDescent="0.25">
      <c r="A45" s="106"/>
      <c r="B45" s="420"/>
      <c r="C45" s="420"/>
      <c r="D45" s="263"/>
      <c r="E45" s="263"/>
      <c r="F45" s="263"/>
      <c r="G45" s="266"/>
      <c r="H45" s="267"/>
    </row>
    <row r="46" spans="1:10" x14ac:dyDescent="0.25">
      <c r="A46" s="106"/>
      <c r="B46" s="420"/>
      <c r="C46" s="420"/>
      <c r="D46" s="263"/>
      <c r="E46" s="263"/>
      <c r="F46" s="263"/>
      <c r="G46" s="266"/>
      <c r="H46" s="267"/>
    </row>
    <row r="47" spans="1:10" x14ac:dyDescent="0.25">
      <c r="A47" s="106"/>
      <c r="B47" s="420"/>
      <c r="C47" s="420"/>
      <c r="D47" s="263"/>
      <c r="E47" s="263"/>
      <c r="F47" s="263"/>
      <c r="G47" s="266"/>
      <c r="H47" s="267"/>
    </row>
    <row r="48" spans="1:10" x14ac:dyDescent="0.25">
      <c r="A48" s="106"/>
      <c r="B48" s="420"/>
      <c r="C48" s="420"/>
      <c r="D48" s="263"/>
      <c r="E48" s="263"/>
      <c r="F48" s="263"/>
      <c r="G48" s="266"/>
      <c r="H48" s="267"/>
    </row>
    <row r="49" spans="1:8" x14ac:dyDescent="0.25">
      <c r="A49" s="106"/>
      <c r="B49" s="448" t="s">
        <v>135</v>
      </c>
      <c r="C49" s="448"/>
      <c r="D49" s="263"/>
      <c r="E49" s="263"/>
      <c r="F49" s="263"/>
      <c r="G49" s="266"/>
      <c r="H49" s="267"/>
    </row>
    <row r="50" spans="1:8" x14ac:dyDescent="0.25">
      <c r="A50" s="106"/>
      <c r="B50" s="420"/>
      <c r="C50" s="42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20"/>
      <c r="C52" s="420"/>
      <c r="D52" s="263"/>
      <c r="E52" s="263"/>
      <c r="F52" s="263"/>
      <c r="G52" s="266"/>
      <c r="H52" s="267"/>
    </row>
    <row r="53" spans="1:8" x14ac:dyDescent="0.25">
      <c r="A53" s="106"/>
      <c r="B53" s="420"/>
      <c r="C53" s="420"/>
      <c r="D53" s="263"/>
      <c r="E53" s="263"/>
      <c r="F53" s="263"/>
      <c r="G53" s="266"/>
      <c r="H53" s="267"/>
    </row>
    <row r="54" spans="1:8" x14ac:dyDescent="0.25">
      <c r="A54" s="106"/>
      <c r="B54" s="420"/>
      <c r="C54" s="420"/>
      <c r="D54" s="263"/>
      <c r="E54" s="263"/>
      <c r="F54" s="263"/>
      <c r="G54" s="266"/>
      <c r="H54" s="267"/>
    </row>
    <row r="55" spans="1:8" x14ac:dyDescent="0.25">
      <c r="A55" s="106"/>
      <c r="B55" s="420"/>
      <c r="C55" s="420"/>
      <c r="D55" s="263"/>
      <c r="E55" s="263"/>
      <c r="F55" s="263"/>
      <c r="G55" s="266"/>
      <c r="H55" s="267"/>
    </row>
    <row r="56" spans="1:8" x14ac:dyDescent="0.25">
      <c r="A56" s="106"/>
      <c r="B56" s="420"/>
      <c r="C56" s="420"/>
      <c r="D56" s="263"/>
      <c r="E56" s="263"/>
      <c r="F56" s="263"/>
      <c r="G56" s="266"/>
      <c r="H56" s="267"/>
    </row>
    <row r="57" spans="1:8" x14ac:dyDescent="0.25">
      <c r="A57" s="106"/>
      <c r="B57" s="420"/>
      <c r="C57" s="420"/>
      <c r="D57" s="263"/>
      <c r="E57" s="263"/>
      <c r="F57" s="263"/>
      <c r="G57" s="266"/>
      <c r="H57" s="267"/>
    </row>
    <row r="58" spans="1:8" x14ac:dyDescent="0.25">
      <c r="A58" s="106"/>
      <c r="B58" s="420"/>
      <c r="C58" s="420"/>
      <c r="D58" s="263"/>
      <c r="E58" s="263"/>
      <c r="F58" s="263"/>
      <c r="G58" s="266"/>
      <c r="H58" s="267"/>
    </row>
    <row r="59" spans="1:8" x14ac:dyDescent="0.25">
      <c r="A59" s="106"/>
      <c r="B59" s="420"/>
      <c r="C59" s="420"/>
      <c r="D59" s="263"/>
      <c r="E59" s="263"/>
      <c r="F59" s="263"/>
      <c r="G59" s="266"/>
      <c r="H59" s="267"/>
    </row>
    <row r="60" spans="1:8" x14ac:dyDescent="0.25">
      <c r="A60" s="106"/>
      <c r="B60" s="420"/>
      <c r="C60" s="420"/>
      <c r="D60" s="263"/>
      <c r="E60" s="263"/>
      <c r="F60" s="263"/>
      <c r="G60" s="266"/>
      <c r="H60" s="267"/>
    </row>
    <row r="61" spans="1:8" x14ac:dyDescent="0.25">
      <c r="A61" s="106"/>
      <c r="B61" s="420"/>
      <c r="C61" s="420"/>
      <c r="D61" s="263"/>
      <c r="E61" s="263"/>
      <c r="F61" s="263"/>
      <c r="G61" s="266"/>
      <c r="H61" s="267"/>
    </row>
    <row r="62" spans="1:8" x14ac:dyDescent="0.25">
      <c r="A62" s="106"/>
      <c r="B62" s="448" t="s">
        <v>135</v>
      </c>
      <c r="C62" s="448"/>
      <c r="D62" s="263"/>
      <c r="E62" s="263"/>
      <c r="F62" s="263"/>
      <c r="G62" s="266"/>
      <c r="H62" s="267"/>
    </row>
    <row r="63" spans="1:8" x14ac:dyDescent="0.25">
      <c r="A63" s="106"/>
      <c r="B63" s="420"/>
      <c r="C63" s="42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4" t="s">
        <v>349</v>
      </c>
      <c r="C75" s="444"/>
      <c r="D75" s="444"/>
      <c r="E75" s="444"/>
      <c r="F75" s="444"/>
      <c r="G75" s="444"/>
      <c r="H75" s="445"/>
    </row>
    <row r="76" spans="1:8" x14ac:dyDescent="0.25">
      <c r="A76" s="74"/>
      <c r="B76" s="444"/>
      <c r="C76" s="444"/>
      <c r="D76" s="444"/>
      <c r="E76" s="444"/>
      <c r="F76" s="444"/>
      <c r="G76" s="444"/>
      <c r="H76" s="445"/>
    </row>
    <row r="77" spans="1:8" x14ac:dyDescent="0.25">
      <c r="A77" s="74"/>
      <c r="E77" s="92"/>
      <c r="F77" s="92"/>
      <c r="G77" s="92"/>
      <c r="H77" s="151"/>
    </row>
    <row r="78" spans="1:8" x14ac:dyDescent="0.25">
      <c r="A78" s="74"/>
      <c r="B78" s="444" t="s">
        <v>346</v>
      </c>
      <c r="C78" s="444"/>
      <c r="D78" s="444"/>
      <c r="E78" s="444"/>
      <c r="F78" s="444"/>
      <c r="G78" s="444"/>
      <c r="H78" s="445"/>
    </row>
    <row r="79" spans="1:8" x14ac:dyDescent="0.25">
      <c r="A79" s="74"/>
      <c r="B79" s="444"/>
      <c r="C79" s="444"/>
      <c r="D79" s="444"/>
      <c r="E79" s="444"/>
      <c r="F79" s="444"/>
      <c r="G79" s="444"/>
      <c r="H79" s="445"/>
    </row>
    <row r="80" spans="1:8" x14ac:dyDescent="0.25">
      <c r="A80" s="74"/>
      <c r="B80" s="444"/>
      <c r="C80" s="444"/>
      <c r="D80" s="444"/>
      <c r="E80" s="444"/>
      <c r="F80" s="444"/>
      <c r="G80" s="444"/>
      <c r="H80" s="445"/>
    </row>
    <row r="81" spans="1:8" x14ac:dyDescent="0.25">
      <c r="A81" s="74"/>
      <c r="B81" s="444"/>
      <c r="C81" s="444"/>
      <c r="D81" s="444"/>
      <c r="E81" s="444"/>
      <c r="F81" s="444"/>
      <c r="G81" s="444"/>
      <c r="H81" s="445"/>
    </row>
    <row r="82" spans="1:8" x14ac:dyDescent="0.25">
      <c r="A82" s="74"/>
      <c r="E82" s="92"/>
      <c r="F82" s="92"/>
      <c r="G82" s="92"/>
      <c r="H82" s="151"/>
    </row>
    <row r="83" spans="1:8" x14ac:dyDescent="0.25">
      <c r="A83" s="74"/>
      <c r="B83" s="50" t="s">
        <v>395</v>
      </c>
      <c r="D83" s="479"/>
      <c r="E83" s="479"/>
      <c r="F83" s="479"/>
      <c r="G83" s="479"/>
      <c r="H83" s="480"/>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40"/>
      <c r="H89" s="441"/>
    </row>
    <row r="90" spans="1:8" x14ac:dyDescent="0.25">
      <c r="A90" s="74"/>
      <c r="D90" s="284"/>
      <c r="E90" s="263"/>
      <c r="F90" s="91" t="e">
        <f>E90/E95</f>
        <v>#DIV/0!</v>
      </c>
      <c r="G90" s="440"/>
      <c r="H90" s="441"/>
    </row>
    <row r="91" spans="1:8" x14ac:dyDescent="0.25">
      <c r="A91" s="74"/>
      <c r="D91" s="284"/>
      <c r="E91" s="263"/>
      <c r="F91" s="91" t="e">
        <f>E91/E95</f>
        <v>#DIV/0!</v>
      </c>
      <c r="G91" s="440"/>
      <c r="H91" s="441"/>
    </row>
    <row r="92" spans="1:8" x14ac:dyDescent="0.25">
      <c r="A92" s="74"/>
      <c r="D92" s="284"/>
      <c r="E92" s="263"/>
      <c r="F92" s="91" t="e">
        <f>E92/E95</f>
        <v>#DIV/0!</v>
      </c>
      <c r="G92" s="440"/>
      <c r="H92" s="441"/>
    </row>
    <row r="93" spans="1:8" x14ac:dyDescent="0.25">
      <c r="A93" s="74"/>
      <c r="D93" s="284"/>
      <c r="E93" s="263"/>
      <c r="F93" s="91" t="e">
        <f>E93/E95</f>
        <v>#DIV/0!</v>
      </c>
      <c r="G93" s="440"/>
      <c r="H93" s="441"/>
    </row>
    <row r="94" spans="1:8" x14ac:dyDescent="0.25">
      <c r="A94" s="74"/>
      <c r="D94" s="285"/>
      <c r="E94" s="269"/>
      <c r="F94" s="91" t="e">
        <f>E94/E95</f>
        <v>#DIV/0!</v>
      </c>
      <c r="G94" s="438"/>
      <c r="H94" s="43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40"/>
      <c r="H98" s="441"/>
    </row>
    <row r="99" spans="1:8" x14ac:dyDescent="0.25">
      <c r="A99" s="74"/>
      <c r="D99" s="284"/>
      <c r="E99" s="263"/>
      <c r="F99" s="91" t="e">
        <f>E99/E104</f>
        <v>#DIV/0!</v>
      </c>
      <c r="G99" s="440"/>
      <c r="H99" s="441"/>
    </row>
    <row r="100" spans="1:8" x14ac:dyDescent="0.25">
      <c r="A100" s="74"/>
      <c r="D100" s="284"/>
      <c r="E100" s="263"/>
      <c r="F100" s="91" t="e">
        <f>E100/E104</f>
        <v>#DIV/0!</v>
      </c>
      <c r="G100" s="440"/>
      <c r="H100" s="441"/>
    </row>
    <row r="101" spans="1:8" x14ac:dyDescent="0.25">
      <c r="A101" s="74"/>
      <c r="D101" s="284"/>
      <c r="E101" s="263"/>
      <c r="F101" s="91" t="e">
        <f>E101/E104</f>
        <v>#DIV/0!</v>
      </c>
      <c r="G101" s="440"/>
      <c r="H101" s="441"/>
    </row>
    <row r="102" spans="1:8" x14ac:dyDescent="0.25">
      <c r="A102" s="74"/>
      <c r="D102" s="284"/>
      <c r="E102" s="263"/>
      <c r="F102" s="91" t="e">
        <f>E102/E104</f>
        <v>#DIV/0!</v>
      </c>
      <c r="G102" s="440"/>
      <c r="H102" s="441"/>
    </row>
    <row r="103" spans="1:8" x14ac:dyDescent="0.25">
      <c r="A103" s="74"/>
      <c r="D103" s="285"/>
      <c r="E103" s="269"/>
      <c r="F103" s="91" t="e">
        <f>E103/E104</f>
        <v>#DIV/0!</v>
      </c>
      <c r="G103" s="438"/>
      <c r="H103" s="439"/>
    </row>
    <row r="104" spans="1:8" x14ac:dyDescent="0.25">
      <c r="A104" s="74"/>
      <c r="D104" s="164" t="s">
        <v>305</v>
      </c>
      <c r="E104" s="165">
        <f>SUM(E98:E103)</f>
        <v>0</v>
      </c>
      <c r="F104" s="92"/>
      <c r="G104" s="166" t="s">
        <v>287</v>
      </c>
      <c r="H104" s="289"/>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40"/>
      <c r="H107" s="441"/>
    </row>
    <row r="108" spans="1:8" x14ac:dyDescent="0.25">
      <c r="A108" s="106"/>
      <c r="D108" s="284"/>
      <c r="E108" s="263"/>
      <c r="F108" s="91" t="e">
        <f>E108/E113</f>
        <v>#DIV/0!</v>
      </c>
      <c r="G108" s="440"/>
      <c r="H108" s="441"/>
    </row>
    <row r="109" spans="1:8" x14ac:dyDescent="0.25">
      <c r="A109" s="106"/>
      <c r="D109" s="284"/>
      <c r="E109" s="263"/>
      <c r="F109" s="91" t="e">
        <f>E109/E113</f>
        <v>#DIV/0!</v>
      </c>
      <c r="G109" s="440"/>
      <c r="H109" s="441"/>
    </row>
    <row r="110" spans="1:8" x14ac:dyDescent="0.25">
      <c r="A110" s="106"/>
      <c r="D110" s="284"/>
      <c r="E110" s="263"/>
      <c r="F110" s="91" t="e">
        <f>E110/E113</f>
        <v>#DIV/0!</v>
      </c>
      <c r="G110" s="440"/>
      <c r="H110" s="441"/>
    </row>
    <row r="111" spans="1:8" x14ac:dyDescent="0.25">
      <c r="A111" s="106"/>
      <c r="D111" s="284"/>
      <c r="E111" s="263"/>
      <c r="F111" s="91" t="e">
        <f>E111/E113</f>
        <v>#DIV/0!</v>
      </c>
      <c r="G111" s="440"/>
      <c r="H111" s="441"/>
    </row>
    <row r="112" spans="1:8" x14ac:dyDescent="0.25">
      <c r="A112" s="106"/>
      <c r="D112" s="285"/>
      <c r="E112" s="269"/>
      <c r="F112" s="91" t="e">
        <f>E112/E113</f>
        <v>#DIV/0!</v>
      </c>
      <c r="G112" s="438"/>
      <c r="H112" s="43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40"/>
      <c r="H116" s="441"/>
    </row>
    <row r="117" spans="1:8" x14ac:dyDescent="0.25">
      <c r="A117" s="106"/>
      <c r="C117" s="163"/>
      <c r="D117" s="284"/>
      <c r="E117" s="263"/>
      <c r="F117" s="91" t="e">
        <f>E117/E122</f>
        <v>#DIV/0!</v>
      </c>
      <c r="G117" s="440"/>
      <c r="H117" s="441"/>
    </row>
    <row r="118" spans="1:8" x14ac:dyDescent="0.25">
      <c r="A118" s="106"/>
      <c r="C118" s="163"/>
      <c r="D118" s="284"/>
      <c r="E118" s="263"/>
      <c r="F118" s="91" t="e">
        <f>E118/E122</f>
        <v>#DIV/0!</v>
      </c>
      <c r="G118" s="440"/>
      <c r="H118" s="441"/>
    </row>
    <row r="119" spans="1:8" x14ac:dyDescent="0.25">
      <c r="A119" s="106"/>
      <c r="C119" s="163"/>
      <c r="D119" s="284"/>
      <c r="E119" s="263"/>
      <c r="F119" s="91" t="e">
        <f>E119/E122</f>
        <v>#DIV/0!</v>
      </c>
      <c r="G119" s="440"/>
      <c r="H119" s="441"/>
    </row>
    <row r="120" spans="1:8" x14ac:dyDescent="0.25">
      <c r="A120" s="106"/>
      <c r="C120" s="163"/>
      <c r="D120" s="284"/>
      <c r="E120" s="263"/>
      <c r="F120" s="91" t="e">
        <f>E120/E122</f>
        <v>#DIV/0!</v>
      </c>
      <c r="G120" s="440"/>
      <c r="H120" s="441"/>
    </row>
    <row r="121" spans="1:8" x14ac:dyDescent="0.25">
      <c r="A121" s="106"/>
      <c r="C121" s="163"/>
      <c r="D121" s="285"/>
      <c r="E121" s="269"/>
      <c r="F121" s="91" t="e">
        <f>E121/E122</f>
        <v>#DIV/0!</v>
      </c>
      <c r="G121" s="438"/>
      <c r="H121" s="43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2" t="s">
        <v>381</v>
      </c>
      <c r="B125" s="433"/>
      <c r="C125" s="433"/>
      <c r="D125" s="433"/>
      <c r="E125" s="433"/>
      <c r="F125" s="433"/>
      <c r="G125" s="433"/>
      <c r="H125" s="43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6"/>
      <c r="E128" s="436"/>
      <c r="F128" s="436"/>
      <c r="G128" s="436"/>
      <c r="H128" s="437"/>
    </row>
    <row r="129" spans="1:8" x14ac:dyDescent="0.25">
      <c r="A129" s="74"/>
      <c r="C129" s="78"/>
      <c r="D129" s="78"/>
      <c r="E129" s="78"/>
      <c r="F129" s="78"/>
      <c r="G129" s="78"/>
      <c r="H129" s="79"/>
    </row>
    <row r="130" spans="1:8" x14ac:dyDescent="0.25">
      <c r="A130" s="106"/>
      <c r="E130" s="476" t="s">
        <v>272</v>
      </c>
      <c r="F130" s="477"/>
      <c r="G130" s="477"/>
      <c r="H130" s="478"/>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5"/>
      <c r="C135" s="475"/>
      <c r="D135" s="475"/>
      <c r="E135" s="268"/>
      <c r="F135" s="268"/>
      <c r="G135" s="281"/>
      <c r="H135" s="282"/>
    </row>
    <row r="136" spans="1:8" x14ac:dyDescent="0.25">
      <c r="A136" s="106"/>
      <c r="B136" s="442"/>
      <c r="C136" s="454"/>
      <c r="D136" s="443"/>
      <c r="E136" s="268"/>
      <c r="F136" s="268"/>
      <c r="G136" s="281"/>
      <c r="H136" s="282"/>
    </row>
    <row r="137" spans="1:8" x14ac:dyDescent="0.25">
      <c r="A137" s="106"/>
      <c r="B137" s="442"/>
      <c r="C137" s="454"/>
      <c r="D137" s="443"/>
      <c r="E137" s="268"/>
      <c r="F137" s="268"/>
      <c r="G137" s="281"/>
      <c r="H137" s="282"/>
    </row>
    <row r="138" spans="1:8" x14ac:dyDescent="0.25">
      <c r="A138" s="106"/>
      <c r="B138" s="442"/>
      <c r="C138" s="454"/>
      <c r="D138" s="443"/>
      <c r="E138" s="268"/>
      <c r="F138" s="268"/>
      <c r="G138" s="281"/>
      <c r="H138" s="282"/>
    </row>
    <row r="139" spans="1:8" x14ac:dyDescent="0.25">
      <c r="A139" s="106"/>
      <c r="B139" s="442"/>
      <c r="C139" s="454"/>
      <c r="D139" s="443"/>
      <c r="E139" s="268"/>
      <c r="F139" s="268"/>
      <c r="G139" s="281"/>
      <c r="H139" s="282"/>
    </row>
    <row r="140" spans="1:8" x14ac:dyDescent="0.25">
      <c r="A140" s="106"/>
      <c r="B140" s="442"/>
      <c r="C140" s="454"/>
      <c r="D140" s="443"/>
      <c r="E140" s="268"/>
      <c r="F140" s="268"/>
      <c r="G140" s="281"/>
      <c r="H140" s="282"/>
    </row>
    <row r="141" spans="1:8" x14ac:dyDescent="0.25">
      <c r="A141" s="106"/>
      <c r="B141" s="442"/>
      <c r="C141" s="454"/>
      <c r="D141" s="443"/>
      <c r="E141" s="268"/>
      <c r="F141" s="268"/>
      <c r="G141" s="281"/>
      <c r="H141" s="282"/>
    </row>
    <row r="142" spans="1:8" x14ac:dyDescent="0.25">
      <c r="A142" s="106"/>
      <c r="B142" s="442"/>
      <c r="C142" s="454"/>
      <c r="D142" s="443"/>
      <c r="E142" s="268"/>
      <c r="F142" s="268"/>
      <c r="G142" s="281"/>
      <c r="H142" s="282"/>
    </row>
    <row r="143" spans="1:8" x14ac:dyDescent="0.25">
      <c r="A143" s="106"/>
      <c r="B143" s="442"/>
      <c r="C143" s="454"/>
      <c r="D143" s="443"/>
      <c r="E143" s="268"/>
      <c r="F143" s="268"/>
      <c r="G143" s="281"/>
      <c r="H143" s="282"/>
    </row>
    <row r="144" spans="1:8" x14ac:dyDescent="0.25">
      <c r="A144" s="106"/>
      <c r="B144" s="442"/>
      <c r="C144" s="454"/>
      <c r="D144" s="443"/>
      <c r="E144" s="268"/>
      <c r="F144" s="268"/>
      <c r="G144" s="281"/>
      <c r="H144" s="282"/>
    </row>
    <row r="145" spans="1:8" x14ac:dyDescent="0.25">
      <c r="A145" s="106"/>
      <c r="B145" s="421" t="s">
        <v>135</v>
      </c>
      <c r="C145" s="422"/>
      <c r="D145" s="423"/>
      <c r="E145" s="268"/>
      <c r="F145" s="268"/>
      <c r="G145" s="281"/>
      <c r="H145" s="282"/>
    </row>
    <row r="146" spans="1:8" x14ac:dyDescent="0.25">
      <c r="A146" s="106"/>
      <c r="B146" s="442"/>
      <c r="C146" s="454"/>
      <c r="D146" s="443"/>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2"/>
      <c r="C148" s="454"/>
      <c r="D148" s="443"/>
      <c r="E148" s="268"/>
      <c r="F148" s="268"/>
      <c r="G148" s="281"/>
      <c r="H148" s="282"/>
    </row>
    <row r="149" spans="1:8" x14ac:dyDescent="0.25">
      <c r="A149" s="106"/>
      <c r="B149" s="442"/>
      <c r="C149" s="454"/>
      <c r="D149" s="443"/>
      <c r="E149" s="268"/>
      <c r="F149" s="268"/>
      <c r="G149" s="281"/>
      <c r="H149" s="282"/>
    </row>
    <row r="150" spans="1:8" x14ac:dyDescent="0.25">
      <c r="A150" s="106"/>
      <c r="B150" s="442"/>
      <c r="C150" s="454"/>
      <c r="D150" s="443"/>
      <c r="E150" s="268"/>
      <c r="F150" s="268"/>
      <c r="G150" s="281"/>
      <c r="H150" s="282"/>
    </row>
    <row r="151" spans="1:8" x14ac:dyDescent="0.25">
      <c r="A151" s="106"/>
      <c r="B151" s="442"/>
      <c r="C151" s="454"/>
      <c r="D151" s="443"/>
      <c r="E151" s="268"/>
      <c r="F151" s="268"/>
      <c r="G151" s="281"/>
      <c r="H151" s="282"/>
    </row>
    <row r="152" spans="1:8" x14ac:dyDescent="0.25">
      <c r="A152" s="106"/>
      <c r="B152" s="442"/>
      <c r="C152" s="454"/>
      <c r="D152" s="443"/>
      <c r="E152" s="268"/>
      <c r="F152" s="268"/>
      <c r="G152" s="281"/>
      <c r="H152" s="282"/>
    </row>
    <row r="153" spans="1:8" x14ac:dyDescent="0.25">
      <c r="A153" s="106"/>
      <c r="B153" s="442"/>
      <c r="C153" s="454"/>
      <c r="D153" s="443"/>
      <c r="E153" s="268"/>
      <c r="F153" s="268"/>
      <c r="G153" s="281"/>
      <c r="H153" s="282"/>
    </row>
    <row r="154" spans="1:8" x14ac:dyDescent="0.25">
      <c r="A154" s="106"/>
      <c r="B154" s="442"/>
      <c r="C154" s="454"/>
      <c r="D154" s="443"/>
      <c r="E154" s="268"/>
      <c r="F154" s="268"/>
      <c r="G154" s="281"/>
      <c r="H154" s="282"/>
    </row>
    <row r="155" spans="1:8" x14ac:dyDescent="0.25">
      <c r="A155" s="106"/>
      <c r="B155" s="442"/>
      <c r="C155" s="454"/>
      <c r="D155" s="443"/>
      <c r="E155" s="268"/>
      <c r="F155" s="268"/>
      <c r="G155" s="281"/>
      <c r="H155" s="282"/>
    </row>
    <row r="156" spans="1:8" x14ac:dyDescent="0.25">
      <c r="A156" s="106"/>
      <c r="B156" s="442"/>
      <c r="C156" s="454"/>
      <c r="D156" s="443"/>
      <c r="E156" s="268"/>
      <c r="F156" s="268"/>
      <c r="G156" s="281"/>
      <c r="H156" s="282"/>
    </row>
    <row r="157" spans="1:8" x14ac:dyDescent="0.25">
      <c r="A157" s="106"/>
      <c r="B157" s="442"/>
      <c r="C157" s="454"/>
      <c r="D157" s="443"/>
      <c r="E157" s="268"/>
      <c r="F157" s="268"/>
      <c r="G157" s="281"/>
      <c r="H157" s="282"/>
    </row>
    <row r="158" spans="1:8" x14ac:dyDescent="0.25">
      <c r="A158" s="106"/>
      <c r="B158" s="421" t="s">
        <v>135</v>
      </c>
      <c r="C158" s="422"/>
      <c r="D158" s="423"/>
      <c r="E158" s="268"/>
      <c r="F158" s="268"/>
      <c r="G158" s="281"/>
      <c r="H158" s="282"/>
    </row>
    <row r="159" spans="1:8" x14ac:dyDescent="0.25">
      <c r="A159" s="106"/>
      <c r="B159" s="442"/>
      <c r="C159" s="454"/>
      <c r="D159" s="443"/>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4"/>
      <c r="C162" s="424"/>
      <c r="D162" s="424"/>
      <c r="E162" s="424"/>
      <c r="F162" s="424"/>
      <c r="G162" s="424"/>
      <c r="H162" s="425"/>
    </row>
    <row r="163" spans="1:8" x14ac:dyDescent="0.25">
      <c r="A163" s="106"/>
      <c r="B163" s="424"/>
      <c r="C163" s="424"/>
      <c r="D163" s="424"/>
      <c r="E163" s="424"/>
      <c r="F163" s="424"/>
      <c r="G163" s="424"/>
      <c r="H163" s="425"/>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56" priority="1">
      <formula>AND($F$11="no",$F$13="no",$F$15="no",$F$17="no")</formula>
    </cfRule>
  </conditionalFormatting>
  <conditionalFormatting sqref="E39:E50 E52:E64 E66:E69 B88:H95 E135:E146 E148:E159">
    <cfRule type="expression" dxfId="55" priority="5">
      <formula>$F$11="no"</formula>
    </cfRule>
  </conditionalFormatting>
  <conditionalFormatting sqref="F39:F50 F52:F64 F66:F69 B97:H104 F135:F146 F148:F159">
    <cfRule type="expression" dxfId="54" priority="4">
      <formula>$F$13="no"</formula>
    </cfRule>
  </conditionalFormatting>
  <conditionalFormatting sqref="G39:G50 G52:G64 G66:G69 B106:H113 G135:G146 G148:G159">
    <cfRule type="expression" dxfId="53" priority="3">
      <formula>$F$15="no"</formula>
    </cfRule>
  </conditionalFormatting>
  <conditionalFormatting sqref="H39:H50 H52:H64 H66:H69 B115:H122 H135:H146 H148:H159">
    <cfRule type="expression" dxfId="52"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1:H165"/>
  <sheetViews>
    <sheetView showGridLines="0" zoomScaleNormal="100" workbookViewId="0">
      <pane ySplit="7" topLeftCell="A10"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343</v>
      </c>
    </row>
    <row r="5" spans="1:8" x14ac:dyDescent="0.25">
      <c r="A5" s="50" t="s">
        <v>0</v>
      </c>
      <c r="C5" s="51" t="str">
        <f>'Cover and Instructions'!$D$4</f>
        <v>Anthem</v>
      </c>
      <c r="D5" s="51"/>
      <c r="E5" s="51"/>
      <c r="F5" s="51"/>
      <c r="G5" s="51"/>
      <c r="H5" s="51"/>
    </row>
    <row r="6" spans="1:8" x14ac:dyDescent="0.25">
      <c r="A6" s="50" t="s">
        <v>473</v>
      </c>
      <c r="C6" s="51" t="str">
        <f>'Cover and Instructions'!D5</f>
        <v>Anthem Statewide HMO</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69" t="s">
        <v>527</v>
      </c>
      <c r="C19" s="469"/>
      <c r="D19" s="469"/>
      <c r="E19" s="469"/>
      <c r="F19" s="469"/>
      <c r="G19" s="469"/>
      <c r="H19" s="470"/>
    </row>
    <row r="20" spans="1:8" x14ac:dyDescent="0.25">
      <c r="A20" s="201"/>
      <c r="B20" s="469"/>
      <c r="C20" s="469"/>
      <c r="D20" s="469"/>
      <c r="E20" s="469"/>
      <c r="F20" s="469"/>
      <c r="G20" s="469"/>
      <c r="H20" s="470"/>
    </row>
    <row r="21" spans="1:8" x14ac:dyDescent="0.25">
      <c r="A21" s="201"/>
      <c r="B21" s="469"/>
      <c r="C21" s="469"/>
      <c r="D21" s="469"/>
      <c r="E21" s="469"/>
      <c r="F21" s="469"/>
      <c r="G21" s="469"/>
      <c r="H21" s="470"/>
    </row>
    <row r="22" spans="1:8" x14ac:dyDescent="0.25">
      <c r="A22" s="201"/>
      <c r="B22" s="469"/>
      <c r="C22" s="469"/>
      <c r="D22" s="469"/>
      <c r="E22" s="469"/>
      <c r="F22" s="469"/>
      <c r="G22" s="469"/>
      <c r="H22" s="470"/>
    </row>
    <row r="23" spans="1:8" x14ac:dyDescent="0.25">
      <c r="A23" s="62"/>
      <c r="B23" s="462" t="s">
        <v>634</v>
      </c>
      <c r="C23" s="471"/>
      <c r="D23" s="471"/>
      <c r="E23" s="471"/>
      <c r="F23" s="471"/>
      <c r="G23" s="471"/>
      <c r="H23" s="472"/>
    </row>
    <row r="24" spans="1:8" x14ac:dyDescent="0.25">
      <c r="A24" s="62"/>
      <c r="B24" s="473"/>
      <c r="C24" s="473"/>
      <c r="D24" s="473"/>
      <c r="E24" s="473"/>
      <c r="F24" s="473"/>
      <c r="G24" s="473"/>
      <c r="H24" s="474"/>
    </row>
    <row r="25" spans="1:8" ht="15.75" thickBot="1" x14ac:dyDescent="0.3">
      <c r="A25" s="68"/>
      <c r="B25" s="69"/>
      <c r="C25" s="70"/>
      <c r="D25" s="70"/>
      <c r="E25" s="70"/>
      <c r="F25" s="70"/>
      <c r="G25" s="71"/>
      <c r="H25" s="73"/>
    </row>
    <row r="26" spans="1:8" ht="15.75" thickBot="1" x14ac:dyDescent="0.3"/>
    <row r="27" spans="1:8" ht="16.5" thickBot="1" x14ac:dyDescent="0.3">
      <c r="A27" s="432" t="s">
        <v>384</v>
      </c>
      <c r="B27" s="433"/>
      <c r="C27" s="433"/>
      <c r="D27" s="433"/>
      <c r="E27" s="433"/>
      <c r="F27" s="433"/>
      <c r="G27" s="433"/>
      <c r="H27" s="434"/>
    </row>
    <row r="28" spans="1:8" x14ac:dyDescent="0.25">
      <c r="A28" s="74" t="s">
        <v>112</v>
      </c>
      <c r="B28" s="449" t="s">
        <v>342</v>
      </c>
      <c r="C28" s="449"/>
      <c r="D28" s="449"/>
      <c r="E28" s="449"/>
      <c r="F28" s="449"/>
      <c r="G28" s="449"/>
      <c r="H28" s="450"/>
    </row>
    <row r="29" spans="1:8" x14ac:dyDescent="0.25">
      <c r="A29" s="74"/>
      <c r="B29" s="444"/>
      <c r="C29" s="444"/>
      <c r="D29" s="444"/>
      <c r="E29" s="444"/>
      <c r="F29" s="444"/>
      <c r="G29" s="444"/>
      <c r="H29" s="445"/>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6"/>
      <c r="E32" s="436"/>
      <c r="F32" s="436"/>
      <c r="G32" s="436"/>
      <c r="H32" s="437"/>
    </row>
    <row r="33" spans="1:8" x14ac:dyDescent="0.25">
      <c r="A33" s="74"/>
      <c r="C33" s="78"/>
      <c r="D33" s="78"/>
      <c r="E33" s="78"/>
      <c r="F33" s="78"/>
      <c r="G33" s="78"/>
      <c r="H33" s="79"/>
    </row>
    <row r="34" spans="1:8" ht="15" customHeight="1" x14ac:dyDescent="0.25">
      <c r="A34" s="106"/>
      <c r="B34" s="78"/>
      <c r="C34" s="78"/>
      <c r="D34" s="78"/>
      <c r="E34" s="451" t="s">
        <v>340</v>
      </c>
      <c r="F34" s="451"/>
      <c r="G34" s="451"/>
      <c r="H34" s="452"/>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20"/>
      <c r="C39" s="420"/>
      <c r="D39" s="263"/>
      <c r="E39" s="263"/>
      <c r="F39" s="263"/>
      <c r="G39" s="266"/>
      <c r="H39" s="267"/>
    </row>
    <row r="40" spans="1:8" x14ac:dyDescent="0.25">
      <c r="A40" s="106"/>
      <c r="B40" s="420"/>
      <c r="C40" s="420"/>
      <c r="D40" s="263"/>
      <c r="E40" s="263"/>
      <c r="F40" s="263"/>
      <c r="G40" s="266"/>
      <c r="H40" s="267"/>
    </row>
    <row r="41" spans="1:8" x14ac:dyDescent="0.25">
      <c r="A41" s="106"/>
      <c r="B41" s="420"/>
      <c r="C41" s="420"/>
      <c r="D41" s="263"/>
      <c r="E41" s="263"/>
      <c r="F41" s="263"/>
      <c r="G41" s="266"/>
      <c r="H41" s="267"/>
    </row>
    <row r="42" spans="1:8" x14ac:dyDescent="0.25">
      <c r="A42" s="106"/>
      <c r="B42" s="420"/>
      <c r="C42" s="420"/>
      <c r="D42" s="263"/>
      <c r="E42" s="263"/>
      <c r="F42" s="263"/>
      <c r="G42" s="266"/>
      <c r="H42" s="267"/>
    </row>
    <row r="43" spans="1:8" x14ac:dyDescent="0.25">
      <c r="A43" s="106"/>
      <c r="B43" s="420"/>
      <c r="C43" s="420"/>
      <c r="D43" s="263"/>
      <c r="E43" s="263"/>
      <c r="F43" s="263"/>
      <c r="G43" s="266"/>
      <c r="H43" s="267"/>
    </row>
    <row r="44" spans="1:8" x14ac:dyDescent="0.25">
      <c r="A44" s="106"/>
      <c r="B44" s="420"/>
      <c r="C44" s="420"/>
      <c r="D44" s="263"/>
      <c r="E44" s="263"/>
      <c r="F44" s="263"/>
      <c r="G44" s="266"/>
      <c r="H44" s="267"/>
    </row>
    <row r="45" spans="1:8" x14ac:dyDescent="0.25">
      <c r="A45" s="106"/>
      <c r="B45" s="420"/>
      <c r="C45" s="420"/>
      <c r="D45" s="263"/>
      <c r="E45" s="263"/>
      <c r="F45" s="263"/>
      <c r="G45" s="266"/>
      <c r="H45" s="267"/>
    </row>
    <row r="46" spans="1:8" x14ac:dyDescent="0.25">
      <c r="A46" s="106"/>
      <c r="B46" s="420"/>
      <c r="C46" s="420"/>
      <c r="D46" s="263"/>
      <c r="E46" s="263"/>
      <c r="F46" s="263"/>
      <c r="G46" s="266"/>
      <c r="H46" s="267"/>
    </row>
    <row r="47" spans="1:8" x14ac:dyDescent="0.25">
      <c r="A47" s="106"/>
      <c r="B47" s="420"/>
      <c r="C47" s="420"/>
      <c r="D47" s="263"/>
      <c r="E47" s="263"/>
      <c r="F47" s="263"/>
      <c r="G47" s="266"/>
      <c r="H47" s="267"/>
    </row>
    <row r="48" spans="1:8" x14ac:dyDescent="0.25">
      <c r="A48" s="106"/>
      <c r="B48" s="420"/>
      <c r="C48" s="420"/>
      <c r="D48" s="263"/>
      <c r="E48" s="263"/>
      <c r="F48" s="263"/>
      <c r="G48" s="266"/>
      <c r="H48" s="267"/>
    </row>
    <row r="49" spans="1:8" x14ac:dyDescent="0.25">
      <c r="A49" s="106"/>
      <c r="B49" s="448" t="s">
        <v>135</v>
      </c>
      <c r="C49" s="448"/>
      <c r="D49" s="263"/>
      <c r="E49" s="263"/>
      <c r="F49" s="263"/>
      <c r="G49" s="266"/>
      <c r="H49" s="267"/>
    </row>
    <row r="50" spans="1:8" x14ac:dyDescent="0.25">
      <c r="A50" s="106"/>
      <c r="B50" s="420"/>
      <c r="C50" s="42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20"/>
      <c r="C52" s="420"/>
      <c r="D52" s="263"/>
      <c r="E52" s="263"/>
      <c r="F52" s="263"/>
      <c r="G52" s="266"/>
      <c r="H52" s="267"/>
    </row>
    <row r="53" spans="1:8" x14ac:dyDescent="0.25">
      <c r="A53" s="106"/>
      <c r="B53" s="420"/>
      <c r="C53" s="420"/>
      <c r="D53" s="263"/>
      <c r="E53" s="263"/>
      <c r="F53" s="263"/>
      <c r="G53" s="266"/>
      <c r="H53" s="267"/>
    </row>
    <row r="54" spans="1:8" x14ac:dyDescent="0.25">
      <c r="A54" s="106"/>
      <c r="B54" s="420"/>
      <c r="C54" s="420"/>
      <c r="D54" s="263"/>
      <c r="E54" s="263"/>
      <c r="F54" s="263"/>
      <c r="G54" s="266"/>
      <c r="H54" s="267"/>
    </row>
    <row r="55" spans="1:8" x14ac:dyDescent="0.25">
      <c r="A55" s="106"/>
      <c r="B55" s="420"/>
      <c r="C55" s="420"/>
      <c r="D55" s="263"/>
      <c r="E55" s="263"/>
      <c r="F55" s="263"/>
      <c r="G55" s="266"/>
      <c r="H55" s="267"/>
    </row>
    <row r="56" spans="1:8" x14ac:dyDescent="0.25">
      <c r="A56" s="106"/>
      <c r="B56" s="420"/>
      <c r="C56" s="420"/>
      <c r="D56" s="263"/>
      <c r="E56" s="263"/>
      <c r="F56" s="263"/>
      <c r="G56" s="266"/>
      <c r="H56" s="267"/>
    </row>
    <row r="57" spans="1:8" x14ac:dyDescent="0.25">
      <c r="A57" s="106"/>
      <c r="B57" s="420"/>
      <c r="C57" s="420"/>
      <c r="D57" s="263"/>
      <c r="E57" s="263"/>
      <c r="F57" s="263"/>
      <c r="G57" s="266"/>
      <c r="H57" s="267"/>
    </row>
    <row r="58" spans="1:8" x14ac:dyDescent="0.25">
      <c r="A58" s="106"/>
      <c r="B58" s="420"/>
      <c r="C58" s="420"/>
      <c r="D58" s="263"/>
      <c r="E58" s="263"/>
      <c r="F58" s="263"/>
      <c r="G58" s="266"/>
      <c r="H58" s="267"/>
    </row>
    <row r="59" spans="1:8" x14ac:dyDescent="0.25">
      <c r="A59" s="106"/>
      <c r="B59" s="420"/>
      <c r="C59" s="420"/>
      <c r="D59" s="263"/>
      <c r="E59" s="263"/>
      <c r="F59" s="263"/>
      <c r="G59" s="266"/>
      <c r="H59" s="267"/>
    </row>
    <row r="60" spans="1:8" x14ac:dyDescent="0.25">
      <c r="A60" s="106"/>
      <c r="B60" s="420"/>
      <c r="C60" s="420"/>
      <c r="D60" s="263"/>
      <c r="E60" s="263"/>
      <c r="F60" s="263"/>
      <c r="G60" s="266"/>
      <c r="H60" s="267"/>
    </row>
    <row r="61" spans="1:8" x14ac:dyDescent="0.25">
      <c r="A61" s="106"/>
      <c r="B61" s="420"/>
      <c r="C61" s="420"/>
      <c r="D61" s="263"/>
      <c r="E61" s="263"/>
      <c r="F61" s="263"/>
      <c r="G61" s="266"/>
      <c r="H61" s="267"/>
    </row>
    <row r="62" spans="1:8" x14ac:dyDescent="0.25">
      <c r="A62" s="106"/>
      <c r="B62" s="448" t="s">
        <v>135</v>
      </c>
      <c r="C62" s="448"/>
      <c r="D62" s="263"/>
      <c r="E62" s="263"/>
      <c r="F62" s="263"/>
      <c r="G62" s="266"/>
      <c r="H62" s="267"/>
    </row>
    <row r="63" spans="1:8" x14ac:dyDescent="0.25">
      <c r="A63" s="106"/>
      <c r="B63" s="420"/>
      <c r="C63" s="42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4" t="s">
        <v>349</v>
      </c>
      <c r="C75" s="444"/>
      <c r="D75" s="444"/>
      <c r="E75" s="444"/>
      <c r="F75" s="444"/>
      <c r="G75" s="444"/>
      <c r="H75" s="445"/>
    </row>
    <row r="76" spans="1:8" x14ac:dyDescent="0.25">
      <c r="A76" s="74"/>
      <c r="B76" s="444"/>
      <c r="C76" s="444"/>
      <c r="D76" s="444"/>
      <c r="E76" s="444"/>
      <c r="F76" s="444"/>
      <c r="G76" s="444"/>
      <c r="H76" s="445"/>
    </row>
    <row r="77" spans="1:8" x14ac:dyDescent="0.25">
      <c r="A77" s="74"/>
      <c r="E77" s="92"/>
      <c r="F77" s="92"/>
      <c r="G77" s="92"/>
      <c r="H77" s="151"/>
    </row>
    <row r="78" spans="1:8" x14ac:dyDescent="0.25">
      <c r="A78" s="74"/>
      <c r="B78" s="444" t="s">
        <v>346</v>
      </c>
      <c r="C78" s="444"/>
      <c r="D78" s="444"/>
      <c r="E78" s="444"/>
      <c r="F78" s="444"/>
      <c r="G78" s="444"/>
      <c r="H78" s="445"/>
    </row>
    <row r="79" spans="1:8" x14ac:dyDescent="0.25">
      <c r="A79" s="74"/>
      <c r="B79" s="444"/>
      <c r="C79" s="444"/>
      <c r="D79" s="444"/>
      <c r="E79" s="444"/>
      <c r="F79" s="444"/>
      <c r="G79" s="444"/>
      <c r="H79" s="445"/>
    </row>
    <row r="80" spans="1:8" x14ac:dyDescent="0.25">
      <c r="A80" s="74"/>
      <c r="B80" s="444"/>
      <c r="C80" s="444"/>
      <c r="D80" s="444"/>
      <c r="E80" s="444"/>
      <c r="F80" s="444"/>
      <c r="G80" s="444"/>
      <c r="H80" s="445"/>
    </row>
    <row r="81" spans="1:8" x14ac:dyDescent="0.25">
      <c r="A81" s="74"/>
      <c r="B81" s="444"/>
      <c r="C81" s="444"/>
      <c r="D81" s="444"/>
      <c r="E81" s="444"/>
      <c r="F81" s="444"/>
      <c r="G81" s="444"/>
      <c r="H81" s="445"/>
    </row>
    <row r="82" spans="1:8" x14ac:dyDescent="0.25">
      <c r="A82" s="74"/>
      <c r="E82" s="92"/>
      <c r="F82" s="92"/>
      <c r="G82" s="92"/>
      <c r="H82" s="151"/>
    </row>
    <row r="83" spans="1:8" x14ac:dyDescent="0.25">
      <c r="A83" s="74"/>
      <c r="B83" s="50" t="s">
        <v>395</v>
      </c>
      <c r="D83" s="436"/>
      <c r="E83" s="436"/>
      <c r="F83" s="436"/>
      <c r="G83" s="436"/>
      <c r="H83" s="437"/>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40"/>
      <c r="H89" s="441"/>
    </row>
    <row r="90" spans="1:8" x14ac:dyDescent="0.25">
      <c r="A90" s="74"/>
      <c r="D90" s="284"/>
      <c r="E90" s="263"/>
      <c r="F90" s="91" t="e">
        <f>E90/E95</f>
        <v>#DIV/0!</v>
      </c>
      <c r="G90" s="440"/>
      <c r="H90" s="441"/>
    </row>
    <row r="91" spans="1:8" x14ac:dyDescent="0.25">
      <c r="A91" s="74"/>
      <c r="D91" s="284"/>
      <c r="E91" s="263"/>
      <c r="F91" s="91" t="e">
        <f>E91/E95</f>
        <v>#DIV/0!</v>
      </c>
      <c r="G91" s="440"/>
      <c r="H91" s="441"/>
    </row>
    <row r="92" spans="1:8" x14ac:dyDescent="0.25">
      <c r="A92" s="74"/>
      <c r="D92" s="284"/>
      <c r="E92" s="263"/>
      <c r="F92" s="91" t="e">
        <f>E92/E95</f>
        <v>#DIV/0!</v>
      </c>
      <c r="G92" s="440"/>
      <c r="H92" s="441"/>
    </row>
    <row r="93" spans="1:8" x14ac:dyDescent="0.25">
      <c r="A93" s="74"/>
      <c r="D93" s="284"/>
      <c r="E93" s="263"/>
      <c r="F93" s="91" t="e">
        <f>E93/E95</f>
        <v>#DIV/0!</v>
      </c>
      <c r="G93" s="440"/>
      <c r="H93" s="441"/>
    </row>
    <row r="94" spans="1:8" x14ac:dyDescent="0.25">
      <c r="A94" s="74"/>
      <c r="D94" s="285"/>
      <c r="E94" s="269"/>
      <c r="F94" s="91" t="e">
        <f>E94/E95</f>
        <v>#DIV/0!</v>
      </c>
      <c r="G94" s="438"/>
      <c r="H94" s="43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40"/>
      <c r="H98" s="441"/>
    </row>
    <row r="99" spans="1:8" x14ac:dyDescent="0.25">
      <c r="A99" s="74"/>
      <c r="D99" s="284"/>
      <c r="E99" s="263"/>
      <c r="F99" s="91" t="e">
        <f>E99/E104</f>
        <v>#DIV/0!</v>
      </c>
      <c r="G99" s="440"/>
      <c r="H99" s="441"/>
    </row>
    <row r="100" spans="1:8" x14ac:dyDescent="0.25">
      <c r="A100" s="74"/>
      <c r="D100" s="284"/>
      <c r="E100" s="263"/>
      <c r="F100" s="91" t="e">
        <f>E100/E104</f>
        <v>#DIV/0!</v>
      </c>
      <c r="G100" s="440"/>
      <c r="H100" s="441"/>
    </row>
    <row r="101" spans="1:8" x14ac:dyDescent="0.25">
      <c r="A101" s="74"/>
      <c r="D101" s="284"/>
      <c r="E101" s="263"/>
      <c r="F101" s="91" t="e">
        <f>E101/E104</f>
        <v>#DIV/0!</v>
      </c>
      <c r="G101" s="440"/>
      <c r="H101" s="441"/>
    </row>
    <row r="102" spans="1:8" x14ac:dyDescent="0.25">
      <c r="A102" s="74"/>
      <c r="D102" s="284"/>
      <c r="E102" s="263"/>
      <c r="F102" s="91" t="e">
        <f>E102/E104</f>
        <v>#DIV/0!</v>
      </c>
      <c r="G102" s="440"/>
      <c r="H102" s="441"/>
    </row>
    <row r="103" spans="1:8" x14ac:dyDescent="0.25">
      <c r="A103" s="74"/>
      <c r="D103" s="285"/>
      <c r="E103" s="269"/>
      <c r="F103" s="91" t="e">
        <f>E103/E104</f>
        <v>#DIV/0!</v>
      </c>
      <c r="G103" s="438"/>
      <c r="H103" s="439"/>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40"/>
      <c r="H107" s="441"/>
    </row>
    <row r="108" spans="1:8" x14ac:dyDescent="0.25">
      <c r="A108" s="106"/>
      <c r="D108" s="284"/>
      <c r="E108" s="263"/>
      <c r="F108" s="91" t="e">
        <f>E108/E113</f>
        <v>#DIV/0!</v>
      </c>
      <c r="G108" s="440"/>
      <c r="H108" s="441"/>
    </row>
    <row r="109" spans="1:8" x14ac:dyDescent="0.25">
      <c r="A109" s="106"/>
      <c r="D109" s="284"/>
      <c r="E109" s="263"/>
      <c r="F109" s="91" t="e">
        <f>E109/E113</f>
        <v>#DIV/0!</v>
      </c>
      <c r="G109" s="440"/>
      <c r="H109" s="441"/>
    </row>
    <row r="110" spans="1:8" x14ac:dyDescent="0.25">
      <c r="A110" s="106"/>
      <c r="D110" s="284"/>
      <c r="E110" s="263"/>
      <c r="F110" s="91" t="e">
        <f>E110/E113</f>
        <v>#DIV/0!</v>
      </c>
      <c r="G110" s="440"/>
      <c r="H110" s="441"/>
    </row>
    <row r="111" spans="1:8" x14ac:dyDescent="0.25">
      <c r="A111" s="106"/>
      <c r="D111" s="284"/>
      <c r="E111" s="263"/>
      <c r="F111" s="91" t="e">
        <f>E111/E113</f>
        <v>#DIV/0!</v>
      </c>
      <c r="G111" s="440"/>
      <c r="H111" s="441"/>
    </row>
    <row r="112" spans="1:8" x14ac:dyDescent="0.25">
      <c r="A112" s="106"/>
      <c r="D112" s="285"/>
      <c r="E112" s="269"/>
      <c r="F112" s="91" t="e">
        <f>E112/E113</f>
        <v>#DIV/0!</v>
      </c>
      <c r="G112" s="438"/>
      <c r="H112" s="43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40"/>
      <c r="H116" s="441"/>
    </row>
    <row r="117" spans="1:8" x14ac:dyDescent="0.25">
      <c r="A117" s="106"/>
      <c r="C117" s="163"/>
      <c r="D117" s="284"/>
      <c r="E117" s="263"/>
      <c r="F117" s="91" t="e">
        <f>E117/E122</f>
        <v>#DIV/0!</v>
      </c>
      <c r="G117" s="440"/>
      <c r="H117" s="441"/>
    </row>
    <row r="118" spans="1:8" x14ac:dyDescent="0.25">
      <c r="A118" s="106"/>
      <c r="C118" s="163"/>
      <c r="D118" s="284"/>
      <c r="E118" s="263"/>
      <c r="F118" s="91" t="e">
        <f>E118/E122</f>
        <v>#DIV/0!</v>
      </c>
      <c r="G118" s="440"/>
      <c r="H118" s="441"/>
    </row>
    <row r="119" spans="1:8" x14ac:dyDescent="0.25">
      <c r="A119" s="106"/>
      <c r="C119" s="163"/>
      <c r="D119" s="284"/>
      <c r="E119" s="263"/>
      <c r="F119" s="91" t="e">
        <f>E119/E122</f>
        <v>#DIV/0!</v>
      </c>
      <c r="G119" s="440"/>
      <c r="H119" s="441"/>
    </row>
    <row r="120" spans="1:8" x14ac:dyDescent="0.25">
      <c r="A120" s="106"/>
      <c r="C120" s="163"/>
      <c r="D120" s="284"/>
      <c r="E120" s="263"/>
      <c r="F120" s="91" t="e">
        <f>E120/E122</f>
        <v>#DIV/0!</v>
      </c>
      <c r="G120" s="440"/>
      <c r="H120" s="441"/>
    </row>
    <row r="121" spans="1:8" x14ac:dyDescent="0.25">
      <c r="A121" s="106"/>
      <c r="C121" s="163"/>
      <c r="D121" s="285"/>
      <c r="E121" s="269"/>
      <c r="F121" s="91" t="e">
        <f>E121/E122</f>
        <v>#DIV/0!</v>
      </c>
      <c r="G121" s="438"/>
      <c r="H121" s="43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2" t="s">
        <v>405</v>
      </c>
      <c r="B125" s="433"/>
      <c r="C125" s="433"/>
      <c r="D125" s="433"/>
      <c r="E125" s="433"/>
      <c r="F125" s="433"/>
      <c r="G125" s="433"/>
      <c r="H125" s="43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6"/>
      <c r="E128" s="436"/>
      <c r="F128" s="436"/>
      <c r="G128" s="436"/>
      <c r="H128" s="437"/>
    </row>
    <row r="129" spans="1:8" x14ac:dyDescent="0.25">
      <c r="A129" s="74"/>
      <c r="C129" s="78"/>
      <c r="D129" s="78"/>
      <c r="E129" s="78"/>
      <c r="F129" s="78"/>
      <c r="G129" s="78"/>
      <c r="H129" s="79"/>
    </row>
    <row r="130" spans="1:8" x14ac:dyDescent="0.25">
      <c r="A130" s="106"/>
      <c r="E130" s="476" t="s">
        <v>272</v>
      </c>
      <c r="F130" s="477"/>
      <c r="G130" s="477"/>
      <c r="H130" s="478"/>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5"/>
      <c r="C135" s="475"/>
      <c r="D135" s="475"/>
      <c r="E135" s="268"/>
      <c r="F135" s="268"/>
      <c r="G135" s="281"/>
      <c r="H135" s="282"/>
    </row>
    <row r="136" spans="1:8" x14ac:dyDescent="0.25">
      <c r="A136" s="106"/>
      <c r="B136" s="442"/>
      <c r="C136" s="454"/>
      <c r="D136" s="443"/>
      <c r="E136" s="268"/>
      <c r="F136" s="268"/>
      <c r="G136" s="281"/>
      <c r="H136" s="282"/>
    </row>
    <row r="137" spans="1:8" x14ac:dyDescent="0.25">
      <c r="A137" s="106"/>
      <c r="B137" s="442"/>
      <c r="C137" s="454"/>
      <c r="D137" s="443"/>
      <c r="E137" s="268"/>
      <c r="F137" s="268"/>
      <c r="G137" s="281"/>
      <c r="H137" s="282"/>
    </row>
    <row r="138" spans="1:8" x14ac:dyDescent="0.25">
      <c r="A138" s="106"/>
      <c r="B138" s="442"/>
      <c r="C138" s="454"/>
      <c r="D138" s="443"/>
      <c r="E138" s="268"/>
      <c r="F138" s="268"/>
      <c r="G138" s="281"/>
      <c r="H138" s="282"/>
    </row>
    <row r="139" spans="1:8" x14ac:dyDescent="0.25">
      <c r="A139" s="106"/>
      <c r="B139" s="442"/>
      <c r="C139" s="454"/>
      <c r="D139" s="443"/>
      <c r="E139" s="268"/>
      <c r="F139" s="268"/>
      <c r="G139" s="281"/>
      <c r="H139" s="282"/>
    </row>
    <row r="140" spans="1:8" x14ac:dyDescent="0.25">
      <c r="A140" s="106"/>
      <c r="B140" s="442"/>
      <c r="C140" s="454"/>
      <c r="D140" s="443"/>
      <c r="E140" s="268"/>
      <c r="F140" s="268"/>
      <c r="G140" s="281"/>
      <c r="H140" s="282"/>
    </row>
    <row r="141" spans="1:8" x14ac:dyDescent="0.25">
      <c r="A141" s="106"/>
      <c r="B141" s="442"/>
      <c r="C141" s="454"/>
      <c r="D141" s="443"/>
      <c r="E141" s="268"/>
      <c r="F141" s="268"/>
      <c r="G141" s="281"/>
      <c r="H141" s="282"/>
    </row>
    <row r="142" spans="1:8" x14ac:dyDescent="0.25">
      <c r="A142" s="106"/>
      <c r="B142" s="442"/>
      <c r="C142" s="454"/>
      <c r="D142" s="443"/>
      <c r="E142" s="268"/>
      <c r="F142" s="268"/>
      <c r="G142" s="281"/>
      <c r="H142" s="282"/>
    </row>
    <row r="143" spans="1:8" x14ac:dyDescent="0.25">
      <c r="A143" s="106"/>
      <c r="B143" s="442"/>
      <c r="C143" s="454"/>
      <c r="D143" s="443"/>
      <c r="E143" s="268"/>
      <c r="F143" s="268"/>
      <c r="G143" s="281"/>
      <c r="H143" s="282"/>
    </row>
    <row r="144" spans="1:8" x14ac:dyDescent="0.25">
      <c r="A144" s="106"/>
      <c r="B144" s="442"/>
      <c r="C144" s="454"/>
      <c r="D144" s="443"/>
      <c r="E144" s="268"/>
      <c r="F144" s="268"/>
      <c r="G144" s="281"/>
      <c r="H144" s="282"/>
    </row>
    <row r="145" spans="1:8" x14ac:dyDescent="0.25">
      <c r="A145" s="106"/>
      <c r="B145" s="421" t="s">
        <v>135</v>
      </c>
      <c r="C145" s="422"/>
      <c r="D145" s="423"/>
      <c r="E145" s="268"/>
      <c r="F145" s="268"/>
      <c r="G145" s="281"/>
      <c r="H145" s="282"/>
    </row>
    <row r="146" spans="1:8" x14ac:dyDescent="0.25">
      <c r="A146" s="106"/>
      <c r="B146" s="442"/>
      <c r="C146" s="454"/>
      <c r="D146" s="443"/>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2"/>
      <c r="C148" s="454"/>
      <c r="D148" s="443"/>
      <c r="E148" s="268"/>
      <c r="F148" s="268"/>
      <c r="G148" s="281"/>
      <c r="H148" s="282"/>
    </row>
    <row r="149" spans="1:8" x14ac:dyDescent="0.25">
      <c r="A149" s="106"/>
      <c r="B149" s="442"/>
      <c r="C149" s="454"/>
      <c r="D149" s="443"/>
      <c r="E149" s="268"/>
      <c r="F149" s="268"/>
      <c r="G149" s="281"/>
      <c r="H149" s="282"/>
    </row>
    <row r="150" spans="1:8" x14ac:dyDescent="0.25">
      <c r="A150" s="106"/>
      <c r="B150" s="442"/>
      <c r="C150" s="454"/>
      <c r="D150" s="443"/>
      <c r="E150" s="268"/>
      <c r="F150" s="268"/>
      <c r="G150" s="281"/>
      <c r="H150" s="282"/>
    </row>
    <row r="151" spans="1:8" x14ac:dyDescent="0.25">
      <c r="A151" s="106"/>
      <c r="B151" s="442"/>
      <c r="C151" s="454"/>
      <c r="D151" s="443"/>
      <c r="E151" s="268"/>
      <c r="F151" s="268"/>
      <c r="G151" s="281"/>
      <c r="H151" s="282"/>
    </row>
    <row r="152" spans="1:8" x14ac:dyDescent="0.25">
      <c r="A152" s="106"/>
      <c r="B152" s="442"/>
      <c r="C152" s="454"/>
      <c r="D152" s="443"/>
      <c r="E152" s="268"/>
      <c r="F152" s="268"/>
      <c r="G152" s="281"/>
      <c r="H152" s="282"/>
    </row>
    <row r="153" spans="1:8" x14ac:dyDescent="0.25">
      <c r="A153" s="106"/>
      <c r="B153" s="442"/>
      <c r="C153" s="454"/>
      <c r="D153" s="443"/>
      <c r="E153" s="268"/>
      <c r="F153" s="268"/>
      <c r="G153" s="281"/>
      <c r="H153" s="282"/>
    </row>
    <row r="154" spans="1:8" x14ac:dyDescent="0.25">
      <c r="A154" s="106"/>
      <c r="B154" s="442"/>
      <c r="C154" s="454"/>
      <c r="D154" s="443"/>
      <c r="E154" s="268"/>
      <c r="F154" s="268"/>
      <c r="G154" s="281"/>
      <c r="H154" s="282"/>
    </row>
    <row r="155" spans="1:8" x14ac:dyDescent="0.25">
      <c r="A155" s="106"/>
      <c r="B155" s="442"/>
      <c r="C155" s="454"/>
      <c r="D155" s="443"/>
      <c r="E155" s="268"/>
      <c r="F155" s="268"/>
      <c r="G155" s="281"/>
      <c r="H155" s="282"/>
    </row>
    <row r="156" spans="1:8" x14ac:dyDescent="0.25">
      <c r="A156" s="106"/>
      <c r="B156" s="442"/>
      <c r="C156" s="454"/>
      <c r="D156" s="443"/>
      <c r="E156" s="268"/>
      <c r="F156" s="268"/>
      <c r="G156" s="281"/>
      <c r="H156" s="282"/>
    </row>
    <row r="157" spans="1:8" x14ac:dyDescent="0.25">
      <c r="A157" s="106"/>
      <c r="B157" s="442"/>
      <c r="C157" s="454"/>
      <c r="D157" s="443"/>
      <c r="E157" s="268"/>
      <c r="F157" s="268"/>
      <c r="G157" s="281"/>
      <c r="H157" s="282"/>
    </row>
    <row r="158" spans="1:8" x14ac:dyDescent="0.25">
      <c r="A158" s="106"/>
      <c r="B158" s="421" t="s">
        <v>135</v>
      </c>
      <c r="C158" s="422"/>
      <c r="D158" s="423"/>
      <c r="E158" s="268"/>
      <c r="F158" s="268"/>
      <c r="G158" s="281"/>
      <c r="H158" s="282"/>
    </row>
    <row r="159" spans="1:8" x14ac:dyDescent="0.25">
      <c r="A159" s="106"/>
      <c r="B159" s="442"/>
      <c r="C159" s="454"/>
      <c r="D159" s="443"/>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4"/>
      <c r="C162" s="424"/>
      <c r="D162" s="424"/>
      <c r="E162" s="424"/>
      <c r="F162" s="424"/>
      <c r="G162" s="424"/>
      <c r="H162" s="425"/>
    </row>
    <row r="163" spans="1:8" x14ac:dyDescent="0.25">
      <c r="A163" s="106"/>
      <c r="B163" s="424"/>
      <c r="C163" s="424"/>
      <c r="D163" s="424"/>
      <c r="E163" s="424"/>
      <c r="F163" s="424"/>
      <c r="G163" s="424"/>
      <c r="H163" s="425"/>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51" priority="1">
      <formula>AND($F$11="no",$F$13="no",$F$15="no",$F$17="no")</formula>
    </cfRule>
  </conditionalFormatting>
  <conditionalFormatting sqref="E39:E50 E52:E64 E66:E69 B88:H95 E135:E146 E148:E159">
    <cfRule type="expression" dxfId="50" priority="5">
      <formula>$F$11="no"</formula>
    </cfRule>
  </conditionalFormatting>
  <conditionalFormatting sqref="F39:F50 F52:F64 F66:F69 B97:H104 F135:F146 F148:F159">
    <cfRule type="expression" dxfId="49" priority="4">
      <formula>$F$13="no"</formula>
    </cfRule>
  </conditionalFormatting>
  <conditionalFormatting sqref="G39:G50 G52:G64 G66:G69 B106:H113 G135:G146 G148:G159">
    <cfRule type="expression" dxfId="48" priority="3">
      <formula>$F$15="no"</formula>
    </cfRule>
  </conditionalFormatting>
  <conditionalFormatting sqref="H39:H50 H52:H64 H66:H69 B115:H122 H135:H146 H148:H159">
    <cfRule type="expression" dxfId="47"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sheetPr>
  <dimension ref="A1:H164"/>
  <sheetViews>
    <sheetView showGridLines="0" zoomScaleNormal="100" workbookViewId="0">
      <pane ySplit="7" topLeftCell="A8" activePane="bottomLeft" state="frozen"/>
      <selection pane="bottomLeft" activeCell="J22" sqref="J22"/>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344</v>
      </c>
    </row>
    <row r="5" spans="1:8" x14ac:dyDescent="0.25">
      <c r="A5" s="50" t="s">
        <v>0</v>
      </c>
      <c r="C5" s="51" t="str">
        <f>'Cover and Instructions'!$D$4</f>
        <v>Anthem</v>
      </c>
      <c r="D5" s="51"/>
      <c r="E5" s="51"/>
      <c r="F5" s="51"/>
      <c r="G5" s="51"/>
      <c r="H5" s="51"/>
    </row>
    <row r="6" spans="1:8" x14ac:dyDescent="0.25">
      <c r="A6" s="50" t="s">
        <v>473</v>
      </c>
      <c r="C6" s="51" t="str">
        <f>'Cover and Instructions'!D5</f>
        <v>Anthem Statewide HMO</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69" t="s">
        <v>527</v>
      </c>
      <c r="C19" s="469"/>
      <c r="D19" s="469"/>
      <c r="E19" s="469"/>
      <c r="F19" s="469"/>
      <c r="G19" s="469"/>
      <c r="H19" s="470"/>
    </row>
    <row r="20" spans="1:8" x14ac:dyDescent="0.25">
      <c r="A20" s="201"/>
      <c r="B20" s="469"/>
      <c r="C20" s="469"/>
      <c r="D20" s="469"/>
      <c r="E20" s="469"/>
      <c r="F20" s="469"/>
      <c r="G20" s="469"/>
      <c r="H20" s="470"/>
    </row>
    <row r="21" spans="1:8" x14ac:dyDescent="0.25">
      <c r="A21" s="201"/>
      <c r="B21" s="469"/>
      <c r="C21" s="469"/>
      <c r="D21" s="469"/>
      <c r="E21" s="469"/>
      <c r="F21" s="469"/>
      <c r="G21" s="469"/>
      <c r="H21" s="470"/>
    </row>
    <row r="22" spans="1:8" x14ac:dyDescent="0.25">
      <c r="A22" s="201"/>
      <c r="B22" s="469"/>
      <c r="C22" s="469"/>
      <c r="D22" s="469"/>
      <c r="E22" s="469"/>
      <c r="F22" s="469"/>
      <c r="G22" s="469"/>
      <c r="H22" s="470"/>
    </row>
    <row r="23" spans="1:8" x14ac:dyDescent="0.25">
      <c r="A23" s="62"/>
      <c r="B23" s="462" t="s">
        <v>634</v>
      </c>
      <c r="C23" s="471"/>
      <c r="D23" s="471"/>
      <c r="E23" s="471"/>
      <c r="F23" s="471"/>
      <c r="G23" s="471"/>
      <c r="H23" s="472"/>
    </row>
    <row r="24" spans="1:8" x14ac:dyDescent="0.25">
      <c r="A24" s="62"/>
      <c r="B24" s="473"/>
      <c r="C24" s="473"/>
      <c r="D24" s="473"/>
      <c r="E24" s="473"/>
      <c r="F24" s="473"/>
      <c r="G24" s="473"/>
      <c r="H24" s="474"/>
    </row>
    <row r="25" spans="1:8" ht="15.75" thickBot="1" x14ac:dyDescent="0.3">
      <c r="A25" s="68"/>
      <c r="B25" s="69"/>
      <c r="C25" s="70"/>
      <c r="D25" s="70"/>
      <c r="E25" s="70"/>
      <c r="F25" s="70"/>
      <c r="G25" s="71"/>
      <c r="H25" s="73"/>
    </row>
    <row r="26" spans="1:8" ht="15.75" thickBot="1" x14ac:dyDescent="0.3"/>
    <row r="27" spans="1:8" ht="16.5" thickBot="1" x14ac:dyDescent="0.3">
      <c r="A27" s="432" t="s">
        <v>386</v>
      </c>
      <c r="B27" s="433"/>
      <c r="C27" s="433"/>
      <c r="D27" s="433"/>
      <c r="E27" s="433"/>
      <c r="F27" s="433"/>
      <c r="G27" s="433"/>
      <c r="H27" s="434"/>
    </row>
    <row r="28" spans="1:8" x14ac:dyDescent="0.25">
      <c r="A28" s="74" t="s">
        <v>112</v>
      </c>
      <c r="B28" s="449" t="s">
        <v>342</v>
      </c>
      <c r="C28" s="449"/>
      <c r="D28" s="449"/>
      <c r="E28" s="449"/>
      <c r="F28" s="449"/>
      <c r="G28" s="449"/>
      <c r="H28" s="450"/>
    </row>
    <row r="29" spans="1:8" x14ac:dyDescent="0.25">
      <c r="A29" s="74"/>
      <c r="B29" s="444"/>
      <c r="C29" s="444"/>
      <c r="D29" s="444"/>
      <c r="E29" s="444"/>
      <c r="F29" s="444"/>
      <c r="G29" s="444"/>
      <c r="H29" s="445"/>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6"/>
      <c r="E32" s="436"/>
      <c r="F32" s="436"/>
      <c r="G32" s="436"/>
      <c r="H32" s="437"/>
    </row>
    <row r="33" spans="1:8" x14ac:dyDescent="0.25">
      <c r="A33" s="74"/>
      <c r="C33" s="78"/>
      <c r="D33" s="78"/>
      <c r="E33" s="78"/>
      <c r="F33" s="78"/>
      <c r="G33" s="78"/>
      <c r="H33" s="79"/>
    </row>
    <row r="34" spans="1:8" ht="15" customHeight="1" x14ac:dyDescent="0.25">
      <c r="A34" s="106"/>
      <c r="B34" s="78"/>
      <c r="C34" s="78"/>
      <c r="D34" s="78"/>
      <c r="E34" s="451" t="s">
        <v>340</v>
      </c>
      <c r="F34" s="451"/>
      <c r="G34" s="451"/>
      <c r="H34" s="452"/>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20"/>
      <c r="C39" s="420"/>
      <c r="D39" s="263"/>
      <c r="E39" s="263"/>
      <c r="F39" s="263"/>
      <c r="G39" s="266"/>
      <c r="H39" s="267"/>
    </row>
    <row r="40" spans="1:8" x14ac:dyDescent="0.25">
      <c r="A40" s="106"/>
      <c r="B40" s="420"/>
      <c r="C40" s="420"/>
      <c r="D40" s="263"/>
      <c r="E40" s="263"/>
      <c r="F40" s="263"/>
      <c r="G40" s="266"/>
      <c r="H40" s="267"/>
    </row>
    <row r="41" spans="1:8" x14ac:dyDescent="0.25">
      <c r="A41" s="106"/>
      <c r="B41" s="420"/>
      <c r="C41" s="420"/>
      <c r="D41" s="263"/>
      <c r="E41" s="263"/>
      <c r="F41" s="263"/>
      <c r="G41" s="266"/>
      <c r="H41" s="267"/>
    </row>
    <row r="42" spans="1:8" x14ac:dyDescent="0.25">
      <c r="A42" s="106"/>
      <c r="B42" s="420"/>
      <c r="C42" s="420"/>
      <c r="D42" s="263"/>
      <c r="E42" s="263"/>
      <c r="F42" s="263"/>
      <c r="G42" s="266"/>
      <c r="H42" s="267"/>
    </row>
    <row r="43" spans="1:8" x14ac:dyDescent="0.25">
      <c r="A43" s="106"/>
      <c r="B43" s="420"/>
      <c r="C43" s="420"/>
      <c r="D43" s="263"/>
      <c r="E43" s="263"/>
      <c r="F43" s="263"/>
      <c r="G43" s="266"/>
      <c r="H43" s="267"/>
    </row>
    <row r="44" spans="1:8" x14ac:dyDescent="0.25">
      <c r="A44" s="106"/>
      <c r="B44" s="420"/>
      <c r="C44" s="420"/>
      <c r="D44" s="263"/>
      <c r="E44" s="263"/>
      <c r="F44" s="263"/>
      <c r="G44" s="266"/>
      <c r="H44" s="267"/>
    </row>
    <row r="45" spans="1:8" x14ac:dyDescent="0.25">
      <c r="A45" s="106"/>
      <c r="B45" s="420"/>
      <c r="C45" s="420"/>
      <c r="D45" s="263"/>
      <c r="E45" s="263"/>
      <c r="F45" s="263"/>
      <c r="G45" s="266"/>
      <c r="H45" s="267"/>
    </row>
    <row r="46" spans="1:8" x14ac:dyDescent="0.25">
      <c r="A46" s="106"/>
      <c r="B46" s="420"/>
      <c r="C46" s="420"/>
      <c r="D46" s="263"/>
      <c r="E46" s="263"/>
      <c r="F46" s="263"/>
      <c r="G46" s="266"/>
      <c r="H46" s="267"/>
    </row>
    <row r="47" spans="1:8" x14ac:dyDescent="0.25">
      <c r="A47" s="106"/>
      <c r="B47" s="420"/>
      <c r="C47" s="420"/>
      <c r="D47" s="263"/>
      <c r="E47" s="263"/>
      <c r="F47" s="263"/>
      <c r="G47" s="266"/>
      <c r="H47" s="267"/>
    </row>
    <row r="48" spans="1:8" x14ac:dyDescent="0.25">
      <c r="A48" s="106"/>
      <c r="B48" s="420"/>
      <c r="C48" s="420"/>
      <c r="D48" s="263"/>
      <c r="E48" s="263"/>
      <c r="F48" s="263"/>
      <c r="G48" s="266"/>
      <c r="H48" s="267"/>
    </row>
    <row r="49" spans="1:8" x14ac:dyDescent="0.25">
      <c r="A49" s="106"/>
      <c r="B49" s="448" t="s">
        <v>135</v>
      </c>
      <c r="C49" s="448"/>
      <c r="D49" s="263"/>
      <c r="E49" s="263"/>
      <c r="F49" s="263"/>
      <c r="G49" s="266"/>
      <c r="H49" s="267"/>
    </row>
    <row r="50" spans="1:8" x14ac:dyDescent="0.25">
      <c r="A50" s="106"/>
      <c r="B50" s="420"/>
      <c r="C50" s="42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20"/>
      <c r="C52" s="420"/>
      <c r="D52" s="263"/>
      <c r="E52" s="263"/>
      <c r="F52" s="263"/>
      <c r="G52" s="266"/>
      <c r="H52" s="267"/>
    </row>
    <row r="53" spans="1:8" x14ac:dyDescent="0.25">
      <c r="A53" s="106"/>
      <c r="B53" s="420"/>
      <c r="C53" s="420"/>
      <c r="D53" s="263"/>
      <c r="E53" s="263"/>
      <c r="F53" s="263"/>
      <c r="G53" s="266"/>
      <c r="H53" s="267"/>
    </row>
    <row r="54" spans="1:8" x14ac:dyDescent="0.25">
      <c r="A54" s="106"/>
      <c r="B54" s="420"/>
      <c r="C54" s="420"/>
      <c r="D54" s="263"/>
      <c r="E54" s="263"/>
      <c r="F54" s="263"/>
      <c r="G54" s="266"/>
      <c r="H54" s="267"/>
    </row>
    <row r="55" spans="1:8" x14ac:dyDescent="0.25">
      <c r="A55" s="106"/>
      <c r="B55" s="420"/>
      <c r="C55" s="420"/>
      <c r="D55" s="263"/>
      <c r="E55" s="263"/>
      <c r="F55" s="263"/>
      <c r="G55" s="266"/>
      <c r="H55" s="267"/>
    </row>
    <row r="56" spans="1:8" x14ac:dyDescent="0.25">
      <c r="A56" s="106"/>
      <c r="B56" s="420"/>
      <c r="C56" s="420"/>
      <c r="D56" s="263"/>
      <c r="E56" s="263"/>
      <c r="F56" s="263"/>
      <c r="G56" s="266"/>
      <c r="H56" s="267"/>
    </row>
    <row r="57" spans="1:8" x14ac:dyDescent="0.25">
      <c r="A57" s="106"/>
      <c r="B57" s="420"/>
      <c r="C57" s="420"/>
      <c r="D57" s="263"/>
      <c r="E57" s="263"/>
      <c r="F57" s="263"/>
      <c r="G57" s="266"/>
      <c r="H57" s="267"/>
    </row>
    <row r="58" spans="1:8" x14ac:dyDescent="0.25">
      <c r="A58" s="106"/>
      <c r="B58" s="420"/>
      <c r="C58" s="420"/>
      <c r="D58" s="263"/>
      <c r="E58" s="263"/>
      <c r="F58" s="263"/>
      <c r="G58" s="266"/>
      <c r="H58" s="267"/>
    </row>
    <row r="59" spans="1:8" x14ac:dyDescent="0.25">
      <c r="A59" s="106"/>
      <c r="B59" s="420"/>
      <c r="C59" s="420"/>
      <c r="D59" s="263"/>
      <c r="E59" s="263"/>
      <c r="F59" s="263"/>
      <c r="G59" s="266"/>
      <c r="H59" s="267"/>
    </row>
    <row r="60" spans="1:8" x14ac:dyDescent="0.25">
      <c r="A60" s="106"/>
      <c r="B60" s="420"/>
      <c r="C60" s="420"/>
      <c r="D60" s="263"/>
      <c r="E60" s="263"/>
      <c r="F60" s="263"/>
      <c r="G60" s="266"/>
      <c r="H60" s="267"/>
    </row>
    <row r="61" spans="1:8" x14ac:dyDescent="0.25">
      <c r="A61" s="106"/>
      <c r="B61" s="420"/>
      <c r="C61" s="420"/>
      <c r="D61" s="263"/>
      <c r="E61" s="263"/>
      <c r="F61" s="263"/>
      <c r="G61" s="266"/>
      <c r="H61" s="267"/>
    </row>
    <row r="62" spans="1:8" x14ac:dyDescent="0.25">
      <c r="A62" s="106"/>
      <c r="B62" s="448" t="s">
        <v>135</v>
      </c>
      <c r="C62" s="448"/>
      <c r="D62" s="263"/>
      <c r="E62" s="263"/>
      <c r="F62" s="263"/>
      <c r="G62" s="266"/>
      <c r="H62" s="267"/>
    </row>
    <row r="63" spans="1:8" x14ac:dyDescent="0.25">
      <c r="A63" s="106"/>
      <c r="B63" s="420"/>
      <c r="C63" s="42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81" t="s">
        <v>335</v>
      </c>
      <c r="D72" s="481"/>
      <c r="E72" s="481"/>
      <c r="F72" s="481"/>
      <c r="G72" s="481"/>
      <c r="H72" s="482"/>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4" t="s">
        <v>349</v>
      </c>
      <c r="C75" s="444"/>
      <c r="D75" s="444"/>
      <c r="E75" s="444"/>
      <c r="F75" s="444"/>
      <c r="G75" s="444"/>
      <c r="H75" s="445"/>
    </row>
    <row r="76" spans="1:8" x14ac:dyDescent="0.25">
      <c r="A76" s="74"/>
      <c r="B76" s="444"/>
      <c r="C76" s="444"/>
      <c r="D76" s="444"/>
      <c r="E76" s="444"/>
      <c r="F76" s="444"/>
      <c r="G76" s="444"/>
      <c r="H76" s="445"/>
    </row>
    <row r="77" spans="1:8" x14ac:dyDescent="0.25">
      <c r="A77" s="74"/>
      <c r="E77" s="92"/>
      <c r="F77" s="92"/>
      <c r="G77" s="92"/>
      <c r="H77" s="151"/>
    </row>
    <row r="78" spans="1:8" x14ac:dyDescent="0.25">
      <c r="A78" s="74"/>
      <c r="B78" s="444" t="s">
        <v>346</v>
      </c>
      <c r="C78" s="444"/>
      <c r="D78" s="444"/>
      <c r="E78" s="444"/>
      <c r="F78" s="444"/>
      <c r="G78" s="444"/>
      <c r="H78" s="445"/>
    </row>
    <row r="79" spans="1:8" x14ac:dyDescent="0.25">
      <c r="A79" s="74"/>
      <c r="B79" s="444"/>
      <c r="C79" s="444"/>
      <c r="D79" s="444"/>
      <c r="E79" s="444"/>
      <c r="F79" s="444"/>
      <c r="G79" s="444"/>
      <c r="H79" s="445"/>
    </row>
    <row r="80" spans="1:8" x14ac:dyDescent="0.25">
      <c r="A80" s="74"/>
      <c r="B80" s="444"/>
      <c r="C80" s="444"/>
      <c r="D80" s="444"/>
      <c r="E80" s="444"/>
      <c r="F80" s="444"/>
      <c r="G80" s="444"/>
      <c r="H80" s="445"/>
    </row>
    <row r="81" spans="1:8" x14ac:dyDescent="0.25">
      <c r="A81" s="74"/>
      <c r="B81" s="444"/>
      <c r="C81" s="444"/>
      <c r="D81" s="444"/>
      <c r="E81" s="444"/>
      <c r="F81" s="444"/>
      <c r="G81" s="444"/>
      <c r="H81" s="445"/>
    </row>
    <row r="82" spans="1:8" x14ac:dyDescent="0.25">
      <c r="A82" s="74"/>
      <c r="E82" s="92"/>
      <c r="F82" s="92"/>
      <c r="G82" s="92"/>
      <c r="H82" s="151"/>
    </row>
    <row r="83" spans="1:8" x14ac:dyDescent="0.25">
      <c r="A83" s="74"/>
      <c r="B83" s="50" t="s">
        <v>395</v>
      </c>
      <c r="D83" s="436"/>
      <c r="E83" s="436"/>
      <c r="F83" s="436"/>
      <c r="G83" s="436"/>
      <c r="H83" s="437"/>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40"/>
      <c r="H89" s="441"/>
    </row>
    <row r="90" spans="1:8" x14ac:dyDescent="0.25">
      <c r="A90" s="74"/>
      <c r="D90" s="284"/>
      <c r="E90" s="263"/>
      <c r="F90" s="91" t="e">
        <f>E90/E95</f>
        <v>#DIV/0!</v>
      </c>
      <c r="G90" s="440"/>
      <c r="H90" s="441"/>
    </row>
    <row r="91" spans="1:8" x14ac:dyDescent="0.25">
      <c r="A91" s="74"/>
      <c r="D91" s="284"/>
      <c r="E91" s="263"/>
      <c r="F91" s="91" t="e">
        <f>E91/E95</f>
        <v>#DIV/0!</v>
      </c>
      <c r="G91" s="440"/>
      <c r="H91" s="441"/>
    </row>
    <row r="92" spans="1:8" x14ac:dyDescent="0.25">
      <c r="A92" s="74"/>
      <c r="D92" s="284"/>
      <c r="E92" s="263"/>
      <c r="F92" s="91" t="e">
        <f>E92/E95</f>
        <v>#DIV/0!</v>
      </c>
      <c r="G92" s="440"/>
      <c r="H92" s="441"/>
    </row>
    <row r="93" spans="1:8" x14ac:dyDescent="0.25">
      <c r="A93" s="74"/>
      <c r="D93" s="284"/>
      <c r="E93" s="263"/>
      <c r="F93" s="91" t="e">
        <f>E93/E95</f>
        <v>#DIV/0!</v>
      </c>
      <c r="G93" s="440"/>
      <c r="H93" s="441"/>
    </row>
    <row r="94" spans="1:8" x14ac:dyDescent="0.25">
      <c r="A94" s="74"/>
      <c r="D94" s="285"/>
      <c r="E94" s="269"/>
      <c r="F94" s="91" t="e">
        <f>E94/E95</f>
        <v>#DIV/0!</v>
      </c>
      <c r="G94" s="438"/>
      <c r="H94" s="43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40"/>
      <c r="H98" s="441"/>
    </row>
    <row r="99" spans="1:8" x14ac:dyDescent="0.25">
      <c r="A99" s="74"/>
      <c r="D99" s="284"/>
      <c r="E99" s="263"/>
      <c r="F99" s="91" t="e">
        <f>E99/E104</f>
        <v>#DIV/0!</v>
      </c>
      <c r="G99" s="440"/>
      <c r="H99" s="441"/>
    </row>
    <row r="100" spans="1:8" x14ac:dyDescent="0.25">
      <c r="A100" s="74"/>
      <c r="D100" s="284"/>
      <c r="E100" s="263"/>
      <c r="F100" s="91" t="e">
        <f>E100/E104</f>
        <v>#DIV/0!</v>
      </c>
      <c r="G100" s="440"/>
      <c r="H100" s="441"/>
    </row>
    <row r="101" spans="1:8" x14ac:dyDescent="0.25">
      <c r="A101" s="74"/>
      <c r="D101" s="284"/>
      <c r="E101" s="263"/>
      <c r="F101" s="91" t="e">
        <f>E101/E104</f>
        <v>#DIV/0!</v>
      </c>
      <c r="G101" s="440"/>
      <c r="H101" s="441"/>
    </row>
    <row r="102" spans="1:8" x14ac:dyDescent="0.25">
      <c r="A102" s="74"/>
      <c r="D102" s="284"/>
      <c r="E102" s="263"/>
      <c r="F102" s="91" t="e">
        <f>E102/E104</f>
        <v>#DIV/0!</v>
      </c>
      <c r="G102" s="440"/>
      <c r="H102" s="441"/>
    </row>
    <row r="103" spans="1:8" x14ac:dyDescent="0.25">
      <c r="A103" s="74"/>
      <c r="D103" s="285"/>
      <c r="E103" s="269"/>
      <c r="F103" s="91" t="e">
        <f>E103/E104</f>
        <v>#DIV/0!</v>
      </c>
      <c r="G103" s="438"/>
      <c r="H103" s="439"/>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40"/>
      <c r="H107" s="441"/>
    </row>
    <row r="108" spans="1:8" x14ac:dyDescent="0.25">
      <c r="A108" s="106"/>
      <c r="D108" s="284"/>
      <c r="E108" s="263"/>
      <c r="F108" s="91" t="e">
        <f>E108/E113</f>
        <v>#DIV/0!</v>
      </c>
      <c r="G108" s="440"/>
      <c r="H108" s="441"/>
    </row>
    <row r="109" spans="1:8" x14ac:dyDescent="0.25">
      <c r="A109" s="106"/>
      <c r="D109" s="284"/>
      <c r="E109" s="263"/>
      <c r="F109" s="91" t="e">
        <f>E109/E113</f>
        <v>#DIV/0!</v>
      </c>
      <c r="G109" s="440"/>
      <c r="H109" s="441"/>
    </row>
    <row r="110" spans="1:8" x14ac:dyDescent="0.25">
      <c r="A110" s="106"/>
      <c r="D110" s="284"/>
      <c r="E110" s="263"/>
      <c r="F110" s="91" t="e">
        <f>E110/E113</f>
        <v>#DIV/0!</v>
      </c>
      <c r="G110" s="440"/>
      <c r="H110" s="441"/>
    </row>
    <row r="111" spans="1:8" x14ac:dyDescent="0.25">
      <c r="A111" s="106"/>
      <c r="D111" s="284"/>
      <c r="E111" s="263"/>
      <c r="F111" s="91" t="e">
        <f>E111/E113</f>
        <v>#DIV/0!</v>
      </c>
      <c r="G111" s="440"/>
      <c r="H111" s="441"/>
    </row>
    <row r="112" spans="1:8" x14ac:dyDescent="0.25">
      <c r="A112" s="106"/>
      <c r="D112" s="285"/>
      <c r="E112" s="269"/>
      <c r="F112" s="91" t="e">
        <f>E112/E113</f>
        <v>#DIV/0!</v>
      </c>
      <c r="G112" s="438"/>
      <c r="H112" s="43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40"/>
      <c r="H116" s="441"/>
    </row>
    <row r="117" spans="1:8" x14ac:dyDescent="0.25">
      <c r="A117" s="106"/>
      <c r="C117" s="163"/>
      <c r="D117" s="284"/>
      <c r="E117" s="263"/>
      <c r="F117" s="91" t="e">
        <f>E117/E122</f>
        <v>#DIV/0!</v>
      </c>
      <c r="G117" s="440"/>
      <c r="H117" s="441"/>
    </row>
    <row r="118" spans="1:8" x14ac:dyDescent="0.25">
      <c r="A118" s="106"/>
      <c r="C118" s="163"/>
      <c r="D118" s="284"/>
      <c r="E118" s="263"/>
      <c r="F118" s="91" t="e">
        <f>E118/E122</f>
        <v>#DIV/0!</v>
      </c>
      <c r="G118" s="440"/>
      <c r="H118" s="441"/>
    </row>
    <row r="119" spans="1:8" x14ac:dyDescent="0.25">
      <c r="A119" s="106"/>
      <c r="C119" s="163"/>
      <c r="D119" s="284"/>
      <c r="E119" s="263"/>
      <c r="F119" s="91" t="e">
        <f>E119/E122</f>
        <v>#DIV/0!</v>
      </c>
      <c r="G119" s="440"/>
      <c r="H119" s="441"/>
    </row>
    <row r="120" spans="1:8" x14ac:dyDescent="0.25">
      <c r="A120" s="106"/>
      <c r="C120" s="163"/>
      <c r="D120" s="284"/>
      <c r="E120" s="263"/>
      <c r="F120" s="91" t="e">
        <f>E120/E122</f>
        <v>#DIV/0!</v>
      </c>
      <c r="G120" s="440"/>
      <c r="H120" s="441"/>
    </row>
    <row r="121" spans="1:8" x14ac:dyDescent="0.25">
      <c r="A121" s="106"/>
      <c r="C121" s="163"/>
      <c r="D121" s="285"/>
      <c r="E121" s="269"/>
      <c r="F121" s="91" t="e">
        <f>E121/E122</f>
        <v>#DIV/0!</v>
      </c>
      <c r="G121" s="438"/>
      <c r="H121" s="43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2" t="s">
        <v>387</v>
      </c>
      <c r="B125" s="433"/>
      <c r="C125" s="433"/>
      <c r="D125" s="433"/>
      <c r="E125" s="433"/>
      <c r="F125" s="433"/>
      <c r="G125" s="433"/>
      <c r="H125" s="43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6"/>
      <c r="E128" s="436"/>
      <c r="F128" s="436"/>
      <c r="G128" s="436"/>
      <c r="H128" s="437"/>
    </row>
    <row r="129" spans="1:8" x14ac:dyDescent="0.25">
      <c r="A129" s="74"/>
      <c r="C129" s="78"/>
      <c r="D129" s="78"/>
      <c r="E129" s="78"/>
      <c r="F129" s="78"/>
      <c r="G129" s="78"/>
      <c r="H129" s="79"/>
    </row>
    <row r="130" spans="1:8" x14ac:dyDescent="0.25">
      <c r="A130" s="106"/>
      <c r="E130" s="476" t="s">
        <v>272</v>
      </c>
      <c r="F130" s="477"/>
      <c r="G130" s="477"/>
      <c r="H130" s="478"/>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42"/>
      <c r="C135" s="454"/>
      <c r="D135" s="443"/>
      <c r="E135" s="268"/>
      <c r="F135" s="268"/>
      <c r="G135" s="281"/>
      <c r="H135" s="282"/>
    </row>
    <row r="136" spans="1:8" x14ac:dyDescent="0.25">
      <c r="A136" s="106"/>
      <c r="B136" s="442"/>
      <c r="C136" s="454"/>
      <c r="D136" s="443"/>
      <c r="E136" s="268"/>
      <c r="F136" s="268"/>
      <c r="G136" s="281"/>
      <c r="H136" s="282"/>
    </row>
    <row r="137" spans="1:8" x14ac:dyDescent="0.25">
      <c r="A137" s="106"/>
      <c r="B137" s="442"/>
      <c r="C137" s="454"/>
      <c r="D137" s="443"/>
      <c r="E137" s="268"/>
      <c r="F137" s="268"/>
      <c r="G137" s="281"/>
      <c r="H137" s="282"/>
    </row>
    <row r="138" spans="1:8" x14ac:dyDescent="0.25">
      <c r="A138" s="106"/>
      <c r="B138" s="442"/>
      <c r="C138" s="454"/>
      <c r="D138" s="443"/>
      <c r="E138" s="268"/>
      <c r="F138" s="268"/>
      <c r="G138" s="281"/>
      <c r="H138" s="282"/>
    </row>
    <row r="139" spans="1:8" x14ac:dyDescent="0.25">
      <c r="A139" s="106"/>
      <c r="B139" s="442"/>
      <c r="C139" s="454"/>
      <c r="D139" s="443"/>
      <c r="E139" s="268"/>
      <c r="F139" s="268"/>
      <c r="G139" s="281"/>
      <c r="H139" s="282"/>
    </row>
    <row r="140" spans="1:8" x14ac:dyDescent="0.25">
      <c r="A140" s="106"/>
      <c r="B140" s="442"/>
      <c r="C140" s="454"/>
      <c r="D140" s="443"/>
      <c r="E140" s="268"/>
      <c r="F140" s="268"/>
      <c r="G140" s="281"/>
      <c r="H140" s="282"/>
    </row>
    <row r="141" spans="1:8" x14ac:dyDescent="0.25">
      <c r="A141" s="106"/>
      <c r="B141" s="442"/>
      <c r="C141" s="454"/>
      <c r="D141" s="443"/>
      <c r="E141" s="268"/>
      <c r="F141" s="268"/>
      <c r="G141" s="281"/>
      <c r="H141" s="282"/>
    </row>
    <row r="142" spans="1:8" x14ac:dyDescent="0.25">
      <c r="A142" s="106"/>
      <c r="B142" s="442"/>
      <c r="C142" s="454"/>
      <c r="D142" s="443"/>
      <c r="E142" s="268"/>
      <c r="F142" s="268"/>
      <c r="G142" s="281"/>
      <c r="H142" s="282"/>
    </row>
    <row r="143" spans="1:8" x14ac:dyDescent="0.25">
      <c r="A143" s="106"/>
      <c r="B143" s="442"/>
      <c r="C143" s="454"/>
      <c r="D143" s="443"/>
      <c r="E143" s="268"/>
      <c r="F143" s="268"/>
      <c r="G143" s="281"/>
      <c r="H143" s="282"/>
    </row>
    <row r="144" spans="1:8" x14ac:dyDescent="0.25">
      <c r="A144" s="106"/>
      <c r="B144" s="442"/>
      <c r="C144" s="454"/>
      <c r="D144" s="443"/>
      <c r="E144" s="268"/>
      <c r="F144" s="268"/>
      <c r="G144" s="281"/>
      <c r="H144" s="282"/>
    </row>
    <row r="145" spans="1:8" x14ac:dyDescent="0.25">
      <c r="A145" s="106"/>
      <c r="B145" s="421" t="s">
        <v>135</v>
      </c>
      <c r="C145" s="422"/>
      <c r="D145" s="423"/>
      <c r="E145" s="268"/>
      <c r="F145" s="268"/>
      <c r="G145" s="281"/>
      <c r="H145" s="282"/>
    </row>
    <row r="146" spans="1:8" x14ac:dyDescent="0.25">
      <c r="A146" s="106"/>
      <c r="B146" s="442"/>
      <c r="C146" s="454"/>
      <c r="D146" s="443"/>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2"/>
      <c r="C148" s="454"/>
      <c r="D148" s="443"/>
      <c r="E148" s="268"/>
      <c r="F148" s="268"/>
      <c r="G148" s="281"/>
      <c r="H148" s="282"/>
    </row>
    <row r="149" spans="1:8" x14ac:dyDescent="0.25">
      <c r="A149" s="106"/>
      <c r="B149" s="442"/>
      <c r="C149" s="454"/>
      <c r="D149" s="443"/>
      <c r="E149" s="268"/>
      <c r="F149" s="268"/>
      <c r="G149" s="281"/>
      <c r="H149" s="282"/>
    </row>
    <row r="150" spans="1:8" x14ac:dyDescent="0.25">
      <c r="A150" s="106"/>
      <c r="B150" s="442"/>
      <c r="C150" s="454"/>
      <c r="D150" s="443"/>
      <c r="E150" s="268"/>
      <c r="F150" s="268"/>
      <c r="G150" s="281"/>
      <c r="H150" s="282"/>
    </row>
    <row r="151" spans="1:8" x14ac:dyDescent="0.25">
      <c r="A151" s="106"/>
      <c r="B151" s="442"/>
      <c r="C151" s="454"/>
      <c r="D151" s="443"/>
      <c r="E151" s="268"/>
      <c r="F151" s="268"/>
      <c r="G151" s="281"/>
      <c r="H151" s="282"/>
    </row>
    <row r="152" spans="1:8" x14ac:dyDescent="0.25">
      <c r="A152" s="106"/>
      <c r="B152" s="442"/>
      <c r="C152" s="454"/>
      <c r="D152" s="443"/>
      <c r="E152" s="268"/>
      <c r="F152" s="268"/>
      <c r="G152" s="281"/>
      <c r="H152" s="282"/>
    </row>
    <row r="153" spans="1:8" x14ac:dyDescent="0.25">
      <c r="A153" s="106"/>
      <c r="B153" s="442"/>
      <c r="C153" s="454"/>
      <c r="D153" s="443"/>
      <c r="E153" s="268"/>
      <c r="F153" s="268"/>
      <c r="G153" s="281"/>
      <c r="H153" s="282"/>
    </row>
    <row r="154" spans="1:8" x14ac:dyDescent="0.25">
      <c r="A154" s="106"/>
      <c r="B154" s="442"/>
      <c r="C154" s="454"/>
      <c r="D154" s="443"/>
      <c r="E154" s="268"/>
      <c r="F154" s="268"/>
      <c r="G154" s="281"/>
      <c r="H154" s="282"/>
    </row>
    <row r="155" spans="1:8" x14ac:dyDescent="0.25">
      <c r="A155" s="106"/>
      <c r="B155" s="442"/>
      <c r="C155" s="454"/>
      <c r="D155" s="443"/>
      <c r="E155" s="268"/>
      <c r="F155" s="268"/>
      <c r="G155" s="281"/>
      <c r="H155" s="282"/>
    </row>
    <row r="156" spans="1:8" x14ac:dyDescent="0.25">
      <c r="A156" s="106"/>
      <c r="B156" s="442"/>
      <c r="C156" s="454"/>
      <c r="D156" s="443"/>
      <c r="E156" s="268"/>
      <c r="F156" s="268"/>
      <c r="G156" s="281"/>
      <c r="H156" s="282"/>
    </row>
    <row r="157" spans="1:8" x14ac:dyDescent="0.25">
      <c r="A157" s="106"/>
      <c r="B157" s="442"/>
      <c r="C157" s="454"/>
      <c r="D157" s="443"/>
      <c r="E157" s="268"/>
      <c r="F157" s="268"/>
      <c r="G157" s="281"/>
      <c r="H157" s="282"/>
    </row>
    <row r="158" spans="1:8" x14ac:dyDescent="0.25">
      <c r="A158" s="106"/>
      <c r="B158" s="421" t="s">
        <v>135</v>
      </c>
      <c r="C158" s="422"/>
      <c r="D158" s="423"/>
      <c r="E158" s="268"/>
      <c r="F158" s="268"/>
      <c r="G158" s="281"/>
      <c r="H158" s="282"/>
    </row>
    <row r="159" spans="1:8" x14ac:dyDescent="0.25">
      <c r="A159" s="106"/>
      <c r="B159" s="442"/>
      <c r="C159" s="454"/>
      <c r="D159" s="443"/>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4"/>
      <c r="C162" s="424"/>
      <c r="D162" s="424"/>
      <c r="E162" s="424"/>
      <c r="F162" s="424"/>
      <c r="G162" s="424"/>
      <c r="H162" s="425"/>
    </row>
    <row r="163" spans="1:8" x14ac:dyDescent="0.25">
      <c r="A163" s="106"/>
      <c r="B163" s="424"/>
      <c r="C163" s="424"/>
      <c r="D163" s="424"/>
      <c r="E163" s="424"/>
      <c r="F163" s="424"/>
      <c r="G163" s="424"/>
      <c r="H163" s="425"/>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46" priority="1">
      <formula>AND($F$11="no",$F$13="no",$F$15="no",$F$17="no")</formula>
    </cfRule>
  </conditionalFormatting>
  <conditionalFormatting sqref="E39:E50 E52:E64 E66:E69 B88:H95 E135:E146 E148:E159">
    <cfRule type="expression" dxfId="45" priority="5">
      <formula>$F$11="no"</formula>
    </cfRule>
  </conditionalFormatting>
  <conditionalFormatting sqref="F39:F50 F52:F64 F66:F69 B97:H104 F135:F146 F148:F159">
    <cfRule type="expression" dxfId="44" priority="4">
      <formula>$F$13="no"</formula>
    </cfRule>
  </conditionalFormatting>
  <conditionalFormatting sqref="G39:G50 G52:G64 G66:G69 B106:H113 G135:G146 G148:G159">
    <cfRule type="expression" dxfId="43" priority="3">
      <formula>$F$15="no"</formula>
    </cfRule>
  </conditionalFormatting>
  <conditionalFormatting sqref="H39:H50 H52:H64 H66:H69 B115:H122 H135:H146 H148:H159">
    <cfRule type="expression" dxfId="42"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6"/>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525</v>
      </c>
    </row>
    <row r="2" spans="1:5" ht="26.25" x14ac:dyDescent="0.4">
      <c r="A2" s="3" t="s">
        <v>16</v>
      </c>
    </row>
    <row r="3" spans="1:5" ht="21" x14ac:dyDescent="0.35">
      <c r="A3" s="7" t="s">
        <v>19</v>
      </c>
    </row>
    <row r="5" spans="1:5" x14ac:dyDescent="0.25">
      <c r="A5" s="12" t="s">
        <v>581</v>
      </c>
    </row>
    <row r="6" spans="1:5" x14ac:dyDescent="0.25">
      <c r="A6" s="8"/>
    </row>
    <row r="7" spans="1:5" x14ac:dyDescent="0.25">
      <c r="A7" s="398" t="s">
        <v>579</v>
      </c>
      <c r="B7" s="398"/>
      <c r="C7" s="398"/>
      <c r="D7" s="398"/>
      <c r="E7" s="398"/>
    </row>
    <row r="8" spans="1:5" x14ac:dyDescent="0.25">
      <c r="A8" s="398"/>
      <c r="B8" s="398"/>
      <c r="C8" s="398"/>
      <c r="D8" s="398"/>
      <c r="E8" s="398"/>
    </row>
    <row r="9" spans="1:5" x14ac:dyDescent="0.25">
      <c r="A9" s="6"/>
      <c r="B9" s="6"/>
      <c r="C9" s="6"/>
      <c r="D9" s="6"/>
      <c r="E9" s="6"/>
    </row>
    <row r="10" spans="1:5" x14ac:dyDescent="0.25">
      <c r="A10" s="398" t="s">
        <v>580</v>
      </c>
      <c r="B10" s="398"/>
      <c r="C10" s="398"/>
      <c r="D10" s="398"/>
      <c r="E10" s="398"/>
    </row>
    <row r="11" spans="1:5" x14ac:dyDescent="0.25">
      <c r="A11" s="398"/>
      <c r="B11" s="398"/>
      <c r="C11" s="398"/>
      <c r="D11" s="398"/>
      <c r="E11" s="398"/>
    </row>
    <row r="12" spans="1:5" x14ac:dyDescent="0.25">
      <c r="A12" s="6"/>
      <c r="B12" s="6"/>
      <c r="C12" s="6"/>
      <c r="D12" s="6"/>
      <c r="E12" s="6"/>
    </row>
    <row r="13" spans="1:5" x14ac:dyDescent="0.25">
      <c r="A13" s="398" t="s">
        <v>20</v>
      </c>
      <c r="B13" s="398"/>
      <c r="C13" s="398"/>
      <c r="D13" s="398"/>
      <c r="E13" s="398"/>
    </row>
    <row r="14" spans="1:5" x14ac:dyDescent="0.25">
      <c r="A14" s="398"/>
      <c r="B14" s="398"/>
      <c r="C14" s="398"/>
      <c r="D14" s="398"/>
      <c r="E14" s="398"/>
    </row>
    <row r="15" spans="1:5" x14ac:dyDescent="0.25">
      <c r="A15" s="6"/>
      <c r="B15" s="6"/>
      <c r="C15" s="6"/>
      <c r="D15" s="6"/>
      <c r="E15" s="6"/>
    </row>
    <row r="16" spans="1:5" x14ac:dyDescent="0.25">
      <c r="A16" s="398" t="s">
        <v>88</v>
      </c>
      <c r="B16" s="398"/>
      <c r="C16" s="398"/>
      <c r="D16" s="398"/>
      <c r="E16" s="398"/>
    </row>
    <row r="17" spans="1:5" x14ac:dyDescent="0.25">
      <c r="A17" s="398"/>
      <c r="B17" s="398"/>
      <c r="C17" s="398"/>
      <c r="D17" s="398"/>
      <c r="E17" s="398"/>
    </row>
    <row r="18" spans="1:5" x14ac:dyDescent="0.25">
      <c r="A18" s="398"/>
      <c r="B18" s="398"/>
      <c r="C18" s="398"/>
      <c r="D18" s="398"/>
      <c r="E18" s="398"/>
    </row>
    <row r="19" spans="1:5" x14ac:dyDescent="0.25">
      <c r="A19" s="398" t="s">
        <v>89</v>
      </c>
      <c r="B19" s="398"/>
      <c r="C19" s="398"/>
      <c r="D19" s="398"/>
      <c r="E19" s="398"/>
    </row>
    <row r="20" spans="1:5" x14ac:dyDescent="0.25">
      <c r="A20" s="398"/>
      <c r="B20" s="398"/>
      <c r="C20" s="398"/>
      <c r="D20" s="398"/>
      <c r="E20" s="398"/>
    </row>
    <row r="21" spans="1:5" x14ac:dyDescent="0.25">
      <c r="A21" s="6"/>
      <c r="B21" s="6"/>
      <c r="C21" s="6"/>
      <c r="D21" s="6"/>
      <c r="E21" s="6"/>
    </row>
    <row r="22" spans="1:5" x14ac:dyDescent="0.25">
      <c r="A22" s="398" t="s">
        <v>90</v>
      </c>
      <c r="B22" s="398"/>
      <c r="C22" s="398"/>
      <c r="D22" s="398"/>
      <c r="E22" s="398"/>
    </row>
    <row r="23" spans="1:5" x14ac:dyDescent="0.25">
      <c r="A23" s="398"/>
      <c r="B23" s="398"/>
      <c r="C23" s="398"/>
      <c r="D23" s="398"/>
      <c r="E23" s="398"/>
    </row>
    <row r="24" spans="1:5" x14ac:dyDescent="0.25">
      <c r="A24" s="6"/>
      <c r="B24" s="6"/>
      <c r="C24" s="6"/>
      <c r="D24" s="6"/>
      <c r="E24" s="6"/>
    </row>
    <row r="25" spans="1:5" x14ac:dyDescent="0.25">
      <c r="A25" s="398" t="s">
        <v>91</v>
      </c>
      <c r="B25" s="398"/>
      <c r="C25" s="398"/>
      <c r="D25" s="398"/>
      <c r="E25" s="398"/>
    </row>
    <row r="26" spans="1:5" x14ac:dyDescent="0.25">
      <c r="A26" s="398"/>
      <c r="B26" s="398"/>
      <c r="C26" s="398"/>
      <c r="D26" s="398"/>
      <c r="E26" s="398"/>
    </row>
    <row r="27" spans="1:5" x14ac:dyDescent="0.25">
      <c r="A27" s="398"/>
      <c r="B27" s="398"/>
      <c r="C27" s="398"/>
      <c r="D27" s="398"/>
      <c r="E27" s="398"/>
    </row>
    <row r="28" spans="1:5" x14ac:dyDescent="0.25">
      <c r="A28" s="398"/>
      <c r="B28" s="398"/>
      <c r="C28" s="398"/>
      <c r="D28" s="398"/>
      <c r="E28" s="398"/>
    </row>
    <row r="29" spans="1:5" x14ac:dyDescent="0.25">
      <c r="A29" s="398"/>
      <c r="B29" s="398"/>
      <c r="C29" s="398"/>
      <c r="D29" s="398"/>
      <c r="E29" s="398"/>
    </row>
    <row r="31" spans="1:5" x14ac:dyDescent="0.25">
      <c r="A31" s="12" t="s">
        <v>85</v>
      </c>
    </row>
    <row r="33" spans="1:15" ht="29.25" customHeight="1" x14ac:dyDescent="0.25">
      <c r="A33" s="398" t="s">
        <v>628</v>
      </c>
      <c r="B33" s="398"/>
      <c r="C33" s="398"/>
      <c r="D33" s="398"/>
      <c r="E33" s="398"/>
    </row>
    <row r="35" spans="1:15" x14ac:dyDescent="0.25">
      <c r="A35" t="s">
        <v>629</v>
      </c>
    </row>
    <row r="37" spans="1:15" x14ac:dyDescent="0.25">
      <c r="A37" t="s">
        <v>484</v>
      </c>
    </row>
    <row r="39" spans="1:15" x14ac:dyDescent="0.25">
      <c r="A39" s="398" t="s">
        <v>483</v>
      </c>
      <c r="B39" s="398"/>
      <c r="C39" s="398"/>
      <c r="D39" s="398"/>
      <c r="E39" s="398"/>
    </row>
    <row r="40" spans="1:15" x14ac:dyDescent="0.25">
      <c r="A40" s="398"/>
      <c r="B40" s="398"/>
      <c r="C40" s="398"/>
      <c r="D40" s="398"/>
      <c r="E40" s="398"/>
    </row>
    <row r="41" spans="1:15" x14ac:dyDescent="0.25">
      <c r="A41" s="398"/>
      <c r="B41" s="398"/>
      <c r="C41" s="398"/>
      <c r="D41" s="398"/>
      <c r="E41" s="398"/>
    </row>
    <row r="42" spans="1:15" x14ac:dyDescent="0.25">
      <c r="A42" s="398" t="s">
        <v>630</v>
      </c>
      <c r="B42" s="398"/>
      <c r="C42" s="398"/>
      <c r="D42" s="398"/>
      <c r="E42" s="398"/>
    </row>
    <row r="43" spans="1:15" x14ac:dyDescent="0.25">
      <c r="A43" s="398"/>
      <c r="B43" s="398"/>
      <c r="C43" s="398"/>
      <c r="D43" s="398"/>
      <c r="E43" s="398"/>
    </row>
    <row r="44" spans="1:15" x14ac:dyDescent="0.25">
      <c r="A44" s="398"/>
      <c r="B44" s="398"/>
      <c r="C44" s="398"/>
      <c r="D44" s="398"/>
      <c r="E44" s="398"/>
    </row>
    <row r="45" spans="1:15" x14ac:dyDescent="0.25">
      <c r="A45" s="398"/>
      <c r="B45" s="398"/>
      <c r="C45" s="398"/>
      <c r="D45" s="398"/>
      <c r="E45" s="398"/>
    </row>
    <row r="46" spans="1:15" x14ac:dyDescent="0.25">
      <c r="A46" s="398"/>
      <c r="B46" s="398"/>
      <c r="C46" s="398"/>
      <c r="D46" s="398"/>
      <c r="E46" s="398"/>
    </row>
    <row r="47" spans="1:15" x14ac:dyDescent="0.25">
      <c r="A47" s="6"/>
      <c r="B47" s="33"/>
      <c r="C47" s="33"/>
      <c r="D47" s="33"/>
      <c r="E47" s="6"/>
      <c r="O47" s="34"/>
    </row>
    <row r="48" spans="1:15" x14ac:dyDescent="0.25">
      <c r="A48" s="6"/>
      <c r="B48" s="34" t="s">
        <v>184</v>
      </c>
      <c r="C48" s="34"/>
      <c r="D48" s="34" t="s">
        <v>524</v>
      </c>
      <c r="E48" s="6"/>
      <c r="O48" s="35"/>
    </row>
    <row r="49" spans="1:15" x14ac:dyDescent="0.25">
      <c r="A49" s="6"/>
      <c r="B49" s="35" t="s">
        <v>491</v>
      </c>
      <c r="C49" s="35"/>
      <c r="D49" s="35" t="s">
        <v>510</v>
      </c>
      <c r="E49" s="6"/>
      <c r="O49" s="35"/>
    </row>
    <row r="50" spans="1:15" x14ac:dyDescent="0.25">
      <c r="A50" s="6"/>
      <c r="B50" s="35" t="s">
        <v>492</v>
      </c>
      <c r="C50" s="35"/>
      <c r="D50" s="35" t="s">
        <v>511</v>
      </c>
      <c r="E50" s="6"/>
      <c r="O50" s="35"/>
    </row>
    <row r="51" spans="1:15" x14ac:dyDescent="0.25">
      <c r="A51" s="6"/>
      <c r="B51" s="35" t="s">
        <v>493</v>
      </c>
      <c r="C51" s="35"/>
      <c r="D51" s="35" t="s">
        <v>512</v>
      </c>
      <c r="E51" s="6"/>
      <c r="O51" s="35"/>
    </row>
    <row r="52" spans="1:15" x14ac:dyDescent="0.25">
      <c r="A52" s="6"/>
      <c r="B52" s="35" t="s">
        <v>494</v>
      </c>
      <c r="C52" s="35"/>
      <c r="D52" s="35" t="s">
        <v>513</v>
      </c>
      <c r="E52" s="6"/>
      <c r="O52" s="35"/>
    </row>
    <row r="53" spans="1:15" x14ac:dyDescent="0.25">
      <c r="A53" s="6"/>
      <c r="B53" s="35" t="s">
        <v>495</v>
      </c>
      <c r="C53" s="35"/>
      <c r="D53" s="35" t="s">
        <v>514</v>
      </c>
      <c r="E53" s="6"/>
      <c r="O53" s="35"/>
    </row>
    <row r="54" spans="1:15" x14ac:dyDescent="0.25">
      <c r="A54" s="6"/>
      <c r="B54" s="35" t="s">
        <v>496</v>
      </c>
      <c r="C54" s="35"/>
      <c r="D54" s="35" t="s">
        <v>515</v>
      </c>
      <c r="E54" s="6"/>
      <c r="K54" s="6"/>
      <c r="O54" s="34"/>
    </row>
    <row r="55" spans="1:15" x14ac:dyDescent="0.25">
      <c r="A55" s="6"/>
      <c r="B55" t="s">
        <v>497</v>
      </c>
      <c r="C55" s="35"/>
      <c r="D55" s="398" t="s">
        <v>519</v>
      </c>
      <c r="E55" s="6"/>
      <c r="O55" s="35"/>
    </row>
    <row r="56" spans="1:15" x14ac:dyDescent="0.25">
      <c r="A56" s="6"/>
      <c r="B56" t="s">
        <v>498</v>
      </c>
      <c r="C56" s="35"/>
      <c r="D56" s="398"/>
      <c r="E56" s="6"/>
      <c r="O56" s="35"/>
    </row>
    <row r="57" spans="1:15" x14ac:dyDescent="0.25">
      <c r="A57" s="6"/>
      <c r="B57" t="s">
        <v>499</v>
      </c>
      <c r="C57" s="35"/>
      <c r="D57" s="398" t="s">
        <v>520</v>
      </c>
      <c r="E57" s="6"/>
      <c r="O57" s="35"/>
    </row>
    <row r="58" spans="1:15" x14ac:dyDescent="0.25">
      <c r="A58" s="6"/>
      <c r="B58" t="s">
        <v>500</v>
      </c>
      <c r="C58" s="35"/>
      <c r="D58" s="398"/>
      <c r="E58" s="6"/>
      <c r="O58" s="35"/>
    </row>
    <row r="59" spans="1:15" ht="15" customHeight="1" x14ac:dyDescent="0.25">
      <c r="A59" s="6"/>
      <c r="B59" t="s">
        <v>501</v>
      </c>
      <c r="C59" s="35"/>
      <c r="D59" s="398" t="s">
        <v>521</v>
      </c>
      <c r="E59" s="6"/>
      <c r="O59" s="35"/>
    </row>
    <row r="60" spans="1:15" x14ac:dyDescent="0.25">
      <c r="A60" s="6"/>
      <c r="B60" t="s">
        <v>502</v>
      </c>
      <c r="C60" s="35"/>
      <c r="D60" s="398"/>
      <c r="E60" s="6"/>
      <c r="O60" s="35"/>
    </row>
    <row r="61" spans="1:15" x14ac:dyDescent="0.25">
      <c r="A61" s="6"/>
      <c r="B61" t="s">
        <v>503</v>
      </c>
      <c r="C61" s="35"/>
      <c r="D61" s="398"/>
      <c r="E61" s="6"/>
      <c r="O61" s="35"/>
    </row>
    <row r="62" spans="1:15" x14ac:dyDescent="0.25">
      <c r="A62" s="6"/>
      <c r="B62" t="s">
        <v>504</v>
      </c>
      <c r="C62" s="35"/>
      <c r="D62" s="398" t="s">
        <v>522</v>
      </c>
      <c r="E62" s="6"/>
      <c r="O62" s="34"/>
    </row>
    <row r="63" spans="1:15" x14ac:dyDescent="0.25">
      <c r="A63" s="6"/>
      <c r="B63" s="398" t="s">
        <v>518</v>
      </c>
      <c r="C63" s="35"/>
      <c r="D63" s="398"/>
      <c r="E63" s="6"/>
      <c r="O63" s="35"/>
    </row>
    <row r="64" spans="1:15" x14ac:dyDescent="0.25">
      <c r="A64" s="6"/>
      <c r="B64" s="398"/>
      <c r="C64" s="35"/>
      <c r="D64" s="398"/>
      <c r="E64" s="6"/>
      <c r="O64" s="35"/>
    </row>
    <row r="65" spans="1:15" x14ac:dyDescent="0.25">
      <c r="A65" s="6"/>
      <c r="B65" t="s">
        <v>505</v>
      </c>
      <c r="C65" s="35"/>
      <c r="D65" s="398" t="s">
        <v>523</v>
      </c>
      <c r="E65" s="6"/>
      <c r="O65" s="35"/>
    </row>
    <row r="66" spans="1:15" x14ac:dyDescent="0.25">
      <c r="A66" s="6"/>
      <c r="B66" t="s">
        <v>506</v>
      </c>
      <c r="C66" s="35"/>
      <c r="D66" s="398"/>
      <c r="E66" s="6"/>
      <c r="O66" s="35"/>
    </row>
    <row r="67" spans="1:15" x14ac:dyDescent="0.25">
      <c r="A67" s="6"/>
      <c r="B67" t="s">
        <v>507</v>
      </c>
      <c r="C67" s="35"/>
      <c r="D67" s="398"/>
      <c r="E67" s="6"/>
      <c r="O67" s="35"/>
    </row>
    <row r="68" spans="1:15" x14ac:dyDescent="0.25">
      <c r="A68" s="6"/>
      <c r="B68" t="s">
        <v>508</v>
      </c>
      <c r="C68" s="35"/>
      <c r="D68" s="6" t="s">
        <v>516</v>
      </c>
      <c r="E68" s="6"/>
      <c r="O68" s="35"/>
    </row>
    <row r="69" spans="1:15" x14ac:dyDescent="0.25">
      <c r="A69" s="6"/>
      <c r="B69" t="s">
        <v>509</v>
      </c>
      <c r="C69" s="35"/>
      <c r="D69" s="6" t="s">
        <v>517</v>
      </c>
      <c r="E69" s="6"/>
    </row>
    <row r="70" spans="1:15" x14ac:dyDescent="0.25">
      <c r="A70" s="6"/>
      <c r="C70" s="35"/>
      <c r="D70" s="6"/>
      <c r="E70" s="6"/>
    </row>
    <row r="71" spans="1:15" x14ac:dyDescent="0.25">
      <c r="A71" s="6"/>
      <c r="B71" s="6"/>
      <c r="C71" s="6"/>
      <c r="D71" s="6"/>
      <c r="E71" s="6"/>
    </row>
    <row r="72" spans="1:15" x14ac:dyDescent="0.25">
      <c r="A72" t="s">
        <v>427</v>
      </c>
    </row>
    <row r="75" spans="1:15" x14ac:dyDescent="0.25">
      <c r="A75" s="412" t="s">
        <v>582</v>
      </c>
      <c r="B75" s="412"/>
      <c r="C75" s="412"/>
      <c r="D75" s="412"/>
      <c r="E75" s="412"/>
    </row>
    <row r="76" spans="1:15" x14ac:dyDescent="0.25">
      <c r="A76" s="412"/>
      <c r="B76" s="412"/>
      <c r="C76" s="412"/>
      <c r="D76" s="412"/>
      <c r="E76" s="412"/>
    </row>
  </sheetData>
  <sheetProtection algorithmName="SHA-512" hashValue="w8NPsBOyU3HeCTMlKqxO5pLBXUrFX6x4oFOVuXOltLiAb3i8lJzYZOQ6K7be9raBnXId3EVdsU1YT7nwf/rqDQ==" saltValue="5UjGZSVewyAAHidILKTKn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39:E41"/>
    <mergeCell ref="A42:E46"/>
    <mergeCell ref="A7:E8"/>
    <mergeCell ref="A25:E29"/>
    <mergeCell ref="A22:E23"/>
    <mergeCell ref="A19:E20"/>
    <mergeCell ref="A16:E18"/>
    <mergeCell ref="A13:E14"/>
    <mergeCell ref="A10:E11"/>
    <mergeCell ref="A33:E33"/>
    <mergeCell ref="A75:E76"/>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A1:O151"/>
  <sheetViews>
    <sheetView showGridLines="0" zoomScaleNormal="100" workbookViewId="0">
      <selection activeCell="B23" sqref="B23:H23"/>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417</v>
      </c>
    </row>
    <row r="5" spans="1:10" x14ac:dyDescent="0.25">
      <c r="A5" s="50" t="s">
        <v>0</v>
      </c>
      <c r="C5" s="51" t="str">
        <f>'Cover and Instructions'!$D$4</f>
        <v>Anthem</v>
      </c>
      <c r="D5" s="51"/>
      <c r="E5" s="51"/>
      <c r="F5" s="51"/>
      <c r="G5" s="51"/>
      <c r="H5" s="51"/>
    </row>
    <row r="6" spans="1:10" x14ac:dyDescent="0.25">
      <c r="A6" s="50" t="s">
        <v>473</v>
      </c>
      <c r="C6" s="51" t="str">
        <f>'Cover and Instructions'!D5</f>
        <v>Anthem Statewide HMO</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69" t="s">
        <v>527</v>
      </c>
      <c r="C19" s="469"/>
      <c r="D19" s="469"/>
      <c r="E19" s="469"/>
      <c r="F19" s="469"/>
      <c r="G19" s="469"/>
      <c r="H19" s="470"/>
    </row>
    <row r="20" spans="1:8" x14ac:dyDescent="0.25">
      <c r="A20" s="201"/>
      <c r="B20" s="469"/>
      <c r="C20" s="469"/>
      <c r="D20" s="469"/>
      <c r="E20" s="469"/>
      <c r="F20" s="469"/>
      <c r="G20" s="469"/>
      <c r="H20" s="470"/>
    </row>
    <row r="21" spans="1:8" x14ac:dyDescent="0.25">
      <c r="A21" s="201"/>
      <c r="B21" s="469"/>
      <c r="C21" s="469"/>
      <c r="D21" s="469"/>
      <c r="E21" s="469"/>
      <c r="F21" s="469"/>
      <c r="G21" s="469"/>
      <c r="H21" s="470"/>
    </row>
    <row r="22" spans="1:8" x14ac:dyDescent="0.25">
      <c r="A22" s="201"/>
      <c r="B22" s="469"/>
      <c r="C22" s="469"/>
      <c r="D22" s="469"/>
      <c r="E22" s="469"/>
      <c r="F22" s="469"/>
      <c r="G22" s="469"/>
      <c r="H22" s="470"/>
    </row>
    <row r="23" spans="1:8" x14ac:dyDescent="0.25">
      <c r="A23" s="62"/>
      <c r="B23" s="462" t="s">
        <v>635</v>
      </c>
      <c r="C23" s="471"/>
      <c r="D23" s="471"/>
      <c r="E23" s="471"/>
      <c r="F23" s="471"/>
      <c r="G23" s="471"/>
      <c r="H23" s="472"/>
    </row>
    <row r="24" spans="1:8" x14ac:dyDescent="0.25">
      <c r="A24" s="62"/>
      <c r="B24" s="473"/>
      <c r="C24" s="473"/>
      <c r="D24" s="473"/>
      <c r="E24" s="473"/>
      <c r="F24" s="473"/>
      <c r="G24" s="473"/>
      <c r="H24" s="474"/>
    </row>
    <row r="25" spans="1:8" ht="15.75" thickBot="1" x14ac:dyDescent="0.3">
      <c r="A25" s="68"/>
      <c r="B25" s="69"/>
      <c r="C25" s="70"/>
      <c r="D25" s="70"/>
      <c r="E25" s="70"/>
      <c r="F25" s="70"/>
      <c r="G25" s="70"/>
      <c r="H25" s="213"/>
    </row>
    <row r="26" spans="1:8" ht="15.75" thickBot="1" x14ac:dyDescent="0.3"/>
    <row r="27" spans="1:8" ht="16.5" thickBot="1" x14ac:dyDescent="0.3">
      <c r="A27" s="432" t="s">
        <v>388</v>
      </c>
      <c r="B27" s="433"/>
      <c r="C27" s="433"/>
      <c r="D27" s="433"/>
      <c r="E27" s="433"/>
      <c r="F27" s="433"/>
      <c r="G27" s="433"/>
      <c r="H27" s="434"/>
    </row>
    <row r="28" spans="1:8" x14ac:dyDescent="0.25">
      <c r="A28" s="74" t="s">
        <v>112</v>
      </c>
      <c r="B28" s="449" t="s">
        <v>342</v>
      </c>
      <c r="C28" s="449"/>
      <c r="D28" s="449"/>
      <c r="E28" s="449"/>
      <c r="F28" s="449"/>
      <c r="G28" s="449"/>
      <c r="H28" s="450"/>
    </row>
    <row r="29" spans="1:8" x14ac:dyDescent="0.25">
      <c r="A29" s="74"/>
      <c r="B29" s="444"/>
      <c r="C29" s="444"/>
      <c r="D29" s="444"/>
      <c r="E29" s="444"/>
      <c r="F29" s="444"/>
      <c r="G29" s="444"/>
      <c r="H29" s="445"/>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83"/>
      <c r="F32" s="483"/>
      <c r="G32" s="483"/>
      <c r="H32" s="484"/>
    </row>
    <row r="33" spans="1:10" x14ac:dyDescent="0.25">
      <c r="A33" s="74"/>
      <c r="C33" s="78"/>
      <c r="D33" s="78"/>
      <c r="E33" s="78"/>
      <c r="F33" s="78"/>
      <c r="G33" s="78"/>
      <c r="H33" s="79"/>
    </row>
    <row r="34" spans="1:10" ht="15" customHeight="1" x14ac:dyDescent="0.25">
      <c r="A34" s="106"/>
      <c r="B34" s="78"/>
      <c r="C34" s="78"/>
      <c r="D34" s="78"/>
      <c r="E34" s="451" t="s">
        <v>340</v>
      </c>
      <c r="F34" s="451"/>
      <c r="G34" s="451"/>
      <c r="H34" s="452"/>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489"/>
      <c r="C39" s="489"/>
      <c r="D39" s="262"/>
      <c r="E39" s="262"/>
      <c r="F39" s="263"/>
      <c r="G39" s="262"/>
      <c r="H39" s="267"/>
      <c r="J39" s="139"/>
    </row>
    <row r="40" spans="1:10" x14ac:dyDescent="0.25">
      <c r="A40" s="106"/>
      <c r="B40" s="489"/>
      <c r="C40" s="489"/>
      <c r="D40" s="262"/>
      <c r="E40" s="262"/>
      <c r="F40" s="263"/>
      <c r="G40" s="262"/>
      <c r="H40" s="267"/>
    </row>
    <row r="41" spans="1:10" x14ac:dyDescent="0.25">
      <c r="A41" s="106"/>
      <c r="B41" s="489"/>
      <c r="C41" s="489"/>
      <c r="D41" s="263"/>
      <c r="E41" s="263"/>
      <c r="F41" s="263"/>
      <c r="G41" s="266"/>
      <c r="H41" s="267"/>
    </row>
    <row r="42" spans="1:10" x14ac:dyDescent="0.25">
      <c r="A42" s="106"/>
      <c r="B42" s="448" t="s">
        <v>135</v>
      </c>
      <c r="C42" s="448"/>
      <c r="D42" s="263"/>
      <c r="E42" s="263"/>
      <c r="F42" s="263"/>
      <c r="G42" s="266"/>
      <c r="H42" s="267"/>
    </row>
    <row r="43" spans="1:10" x14ac:dyDescent="0.25">
      <c r="A43" s="106"/>
      <c r="B43" s="420"/>
      <c r="C43" s="420"/>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20"/>
      <c r="C45" s="420"/>
      <c r="D45" s="263"/>
      <c r="E45" s="263"/>
      <c r="F45" s="263"/>
      <c r="G45" s="266"/>
      <c r="H45" s="267"/>
    </row>
    <row r="46" spans="1:10" x14ac:dyDescent="0.25">
      <c r="A46" s="106"/>
      <c r="B46" s="442"/>
      <c r="C46" s="443"/>
      <c r="D46" s="263"/>
      <c r="E46" s="263"/>
      <c r="F46" s="263"/>
      <c r="G46" s="266"/>
      <c r="H46" s="267"/>
    </row>
    <row r="47" spans="1:10" x14ac:dyDescent="0.25">
      <c r="A47" s="106"/>
      <c r="B47" s="442"/>
      <c r="C47" s="443"/>
      <c r="D47" s="263"/>
      <c r="E47" s="263"/>
      <c r="F47" s="263"/>
      <c r="G47" s="266"/>
      <c r="H47" s="267"/>
    </row>
    <row r="48" spans="1:10" x14ac:dyDescent="0.25">
      <c r="A48" s="106"/>
      <c r="B48" s="421" t="s">
        <v>135</v>
      </c>
      <c r="C48" s="423"/>
      <c r="D48" s="263"/>
      <c r="E48" s="263"/>
      <c r="F48" s="263"/>
      <c r="G48" s="266"/>
      <c r="H48" s="267"/>
    </row>
    <row r="49" spans="1:8" x14ac:dyDescent="0.25">
      <c r="A49" s="106"/>
      <c r="B49" s="420"/>
      <c r="C49" s="420"/>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296" t="e">
        <f>E52/D52</f>
        <v>#DIV/0!</v>
      </c>
      <c r="F53" s="296" t="e">
        <f>F52/D52</f>
        <v>#DIV/0!</v>
      </c>
      <c r="G53" s="296" t="e">
        <f>G52/D52</f>
        <v>#DIV/0!</v>
      </c>
      <c r="H53" s="297"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81" t="s">
        <v>335</v>
      </c>
      <c r="D58" s="481"/>
      <c r="E58" s="481"/>
      <c r="F58" s="481"/>
      <c r="G58" s="481"/>
      <c r="H58" s="482"/>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44" t="s">
        <v>349</v>
      </c>
      <c r="C61" s="444"/>
      <c r="D61" s="444"/>
      <c r="E61" s="444"/>
      <c r="F61" s="444"/>
      <c r="G61" s="444"/>
      <c r="H61" s="445"/>
    </row>
    <row r="62" spans="1:8" x14ac:dyDescent="0.25">
      <c r="A62" s="74"/>
      <c r="B62" s="444"/>
      <c r="C62" s="444"/>
      <c r="D62" s="444"/>
      <c r="E62" s="444"/>
      <c r="F62" s="444"/>
      <c r="G62" s="444"/>
      <c r="H62" s="445"/>
    </row>
    <row r="63" spans="1:8" x14ac:dyDescent="0.25">
      <c r="A63" s="74"/>
      <c r="E63" s="92"/>
      <c r="F63" s="92"/>
      <c r="G63" s="92"/>
      <c r="H63" s="151"/>
    </row>
    <row r="64" spans="1:8" x14ac:dyDescent="0.25">
      <c r="A64" s="74"/>
      <c r="B64" s="444" t="s">
        <v>346</v>
      </c>
      <c r="C64" s="444"/>
      <c r="D64" s="444"/>
      <c r="E64" s="444"/>
      <c r="F64" s="444"/>
      <c r="G64" s="444"/>
      <c r="H64" s="445"/>
    </row>
    <row r="65" spans="1:10" x14ac:dyDescent="0.25">
      <c r="A65" s="74"/>
      <c r="B65" s="444"/>
      <c r="C65" s="444"/>
      <c r="D65" s="444"/>
      <c r="E65" s="444"/>
      <c r="F65" s="444"/>
      <c r="G65" s="444"/>
      <c r="H65" s="445"/>
    </row>
    <row r="66" spans="1:10" x14ac:dyDescent="0.25">
      <c r="A66" s="74"/>
      <c r="B66" s="444"/>
      <c r="C66" s="444"/>
      <c r="D66" s="444"/>
      <c r="E66" s="444"/>
      <c r="F66" s="444"/>
      <c r="G66" s="444"/>
      <c r="H66" s="445"/>
    </row>
    <row r="67" spans="1:10" x14ac:dyDescent="0.25">
      <c r="A67" s="74"/>
      <c r="B67" s="444"/>
      <c r="C67" s="444"/>
      <c r="D67" s="444"/>
      <c r="E67" s="444"/>
      <c r="F67" s="444"/>
      <c r="G67" s="444"/>
      <c r="H67" s="445"/>
    </row>
    <row r="68" spans="1:10" x14ac:dyDescent="0.25">
      <c r="A68" s="74"/>
      <c r="E68" s="92"/>
      <c r="F68" s="92"/>
      <c r="G68" s="92"/>
      <c r="H68" s="151"/>
    </row>
    <row r="69" spans="1:10" x14ac:dyDescent="0.25">
      <c r="A69" s="74"/>
      <c r="B69" s="50" t="s">
        <v>395</v>
      </c>
      <c r="C69" s="78"/>
      <c r="D69" s="78"/>
      <c r="E69" s="436"/>
      <c r="F69" s="436"/>
      <c r="G69" s="436"/>
      <c r="H69" s="437"/>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7"/>
      <c r="E74" s="262"/>
      <c r="F74" s="91" t="e">
        <f t="shared" ref="F74:F75" si="3">E74/$E$80</f>
        <v>#DIV/0!</v>
      </c>
      <c r="G74" s="440"/>
      <c r="H74" s="441"/>
    </row>
    <row r="75" spans="1:10" x14ac:dyDescent="0.25">
      <c r="A75" s="74"/>
      <c r="D75" s="287"/>
      <c r="E75" s="262"/>
      <c r="F75" s="91" t="e">
        <f t="shared" si="3"/>
        <v>#DIV/0!</v>
      </c>
      <c r="G75" s="440"/>
      <c r="H75" s="441"/>
    </row>
    <row r="76" spans="1:10" x14ac:dyDescent="0.25">
      <c r="A76" s="74"/>
      <c r="D76" s="284"/>
      <c r="E76" s="263"/>
      <c r="F76" s="91" t="e">
        <f>E76/$E$80</f>
        <v>#DIV/0!</v>
      </c>
      <c r="G76" s="440"/>
      <c r="H76" s="441"/>
    </row>
    <row r="77" spans="1:10" x14ac:dyDescent="0.25">
      <c r="A77" s="74"/>
      <c r="D77" s="284"/>
      <c r="E77" s="263"/>
      <c r="F77" s="91" t="e">
        <f>E77/E80</f>
        <v>#DIV/0!</v>
      </c>
      <c r="G77" s="440"/>
      <c r="H77" s="441"/>
    </row>
    <row r="78" spans="1:10" x14ac:dyDescent="0.25">
      <c r="A78" s="74"/>
      <c r="D78" s="284"/>
      <c r="E78" s="263"/>
      <c r="F78" s="91" t="e">
        <f>E78/E80</f>
        <v>#DIV/0!</v>
      </c>
      <c r="G78" s="440"/>
      <c r="H78" s="441"/>
    </row>
    <row r="79" spans="1:10" x14ac:dyDescent="0.25">
      <c r="A79" s="74"/>
      <c r="D79" s="285"/>
      <c r="E79" s="269"/>
      <c r="F79" s="91" t="e">
        <f>E79/E80</f>
        <v>#DIV/0!</v>
      </c>
      <c r="G79" s="438"/>
      <c r="H79" s="439"/>
    </row>
    <row r="80" spans="1:10" x14ac:dyDescent="0.25">
      <c r="A80" s="74"/>
      <c r="C80" s="164"/>
      <c r="D80" s="164" t="s">
        <v>304</v>
      </c>
      <c r="E80" s="168">
        <f>SUM(E74:E79)</f>
        <v>0</v>
      </c>
      <c r="F80" s="92"/>
      <c r="G80" s="200" t="s">
        <v>454</v>
      </c>
      <c r="H80" s="294"/>
      <c r="J80" s="139"/>
    </row>
    <row r="81" spans="1:8" x14ac:dyDescent="0.25">
      <c r="A81" s="74"/>
      <c r="C81" s="164"/>
      <c r="D81" s="164"/>
      <c r="E81" s="187"/>
      <c r="F81" s="92"/>
      <c r="G81" s="200" t="s">
        <v>453</v>
      </c>
      <c r="H81" s="295"/>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4"/>
      <c r="E84" s="263"/>
      <c r="F84" s="91" t="e">
        <f>E84/E90</f>
        <v>#DIV/0!</v>
      </c>
      <c r="G84" s="440"/>
      <c r="H84" s="441"/>
    </row>
    <row r="85" spans="1:8" x14ac:dyDescent="0.25">
      <c r="A85" s="74"/>
      <c r="D85" s="284"/>
      <c r="E85" s="263"/>
      <c r="F85" s="91" t="e">
        <f>E85/E90</f>
        <v>#DIV/0!</v>
      </c>
      <c r="G85" s="440"/>
      <c r="H85" s="441"/>
    </row>
    <row r="86" spans="1:8" x14ac:dyDescent="0.25">
      <c r="A86" s="74"/>
      <c r="D86" s="284"/>
      <c r="E86" s="263"/>
      <c r="F86" s="91" t="e">
        <f>E86/E90</f>
        <v>#DIV/0!</v>
      </c>
      <c r="G86" s="440"/>
      <c r="H86" s="441"/>
    </row>
    <row r="87" spans="1:8" x14ac:dyDescent="0.25">
      <c r="A87" s="74"/>
      <c r="D87" s="284"/>
      <c r="E87" s="263"/>
      <c r="F87" s="91" t="e">
        <f>E87/E90</f>
        <v>#DIV/0!</v>
      </c>
      <c r="G87" s="440"/>
      <c r="H87" s="441"/>
    </row>
    <row r="88" spans="1:8" x14ac:dyDescent="0.25">
      <c r="A88" s="74"/>
      <c r="D88" s="284"/>
      <c r="E88" s="263"/>
      <c r="F88" s="91" t="e">
        <f>E88/E90</f>
        <v>#DIV/0!</v>
      </c>
      <c r="G88" s="440"/>
      <c r="H88" s="441"/>
    </row>
    <row r="89" spans="1:8" x14ac:dyDescent="0.25">
      <c r="A89" s="74"/>
      <c r="D89" s="285"/>
      <c r="E89" s="269"/>
      <c r="F89" s="91" t="e">
        <f>E89/E90</f>
        <v>#DIV/0!</v>
      </c>
      <c r="G89" s="438"/>
      <c r="H89" s="439"/>
    </row>
    <row r="90" spans="1:8" x14ac:dyDescent="0.25">
      <c r="A90" s="74"/>
      <c r="D90" s="164" t="s">
        <v>305</v>
      </c>
      <c r="E90" s="165">
        <f>SUM(E84:E89)</f>
        <v>0</v>
      </c>
      <c r="F90" s="92"/>
      <c r="G90" s="166" t="s">
        <v>287</v>
      </c>
      <c r="H90" s="289"/>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4"/>
      <c r="E93" s="263"/>
      <c r="F93" s="91" t="e">
        <f>E93/E99</f>
        <v>#DIV/0!</v>
      </c>
      <c r="G93" s="440"/>
      <c r="H93" s="441"/>
    </row>
    <row r="94" spans="1:8" x14ac:dyDescent="0.25">
      <c r="A94" s="106"/>
      <c r="D94" s="284"/>
      <c r="E94" s="263"/>
      <c r="F94" s="91" t="e">
        <f>E94/E99</f>
        <v>#DIV/0!</v>
      </c>
      <c r="G94" s="440"/>
      <c r="H94" s="441"/>
    </row>
    <row r="95" spans="1:8" x14ac:dyDescent="0.25">
      <c r="A95" s="106"/>
      <c r="D95" s="284"/>
      <c r="E95" s="263"/>
      <c r="F95" s="91" t="e">
        <f>E95/E99</f>
        <v>#DIV/0!</v>
      </c>
      <c r="G95" s="440"/>
      <c r="H95" s="441"/>
    </row>
    <row r="96" spans="1:8" x14ac:dyDescent="0.25">
      <c r="A96" s="106"/>
      <c r="D96" s="284"/>
      <c r="E96" s="263"/>
      <c r="F96" s="91" t="e">
        <f>E96/E99</f>
        <v>#DIV/0!</v>
      </c>
      <c r="G96" s="440"/>
      <c r="H96" s="441"/>
    </row>
    <row r="97" spans="1:8" x14ac:dyDescent="0.25">
      <c r="A97" s="106"/>
      <c r="D97" s="284"/>
      <c r="E97" s="263"/>
      <c r="F97" s="91" t="e">
        <f>E97/E99</f>
        <v>#DIV/0!</v>
      </c>
      <c r="G97" s="440"/>
      <c r="H97" s="441"/>
    </row>
    <row r="98" spans="1:8" x14ac:dyDescent="0.25">
      <c r="A98" s="106"/>
      <c r="D98" s="285"/>
      <c r="E98" s="269"/>
      <c r="F98" s="91" t="e">
        <f>E98/E99</f>
        <v>#DIV/0!</v>
      </c>
      <c r="G98" s="438"/>
      <c r="H98" s="439"/>
    </row>
    <row r="99" spans="1:8" x14ac:dyDescent="0.25">
      <c r="A99" s="106"/>
      <c r="D99" s="164" t="s">
        <v>306</v>
      </c>
      <c r="E99" s="165">
        <f>SUM(E93:E98)</f>
        <v>0</v>
      </c>
      <c r="F99" s="92"/>
      <c r="G99" s="166" t="s">
        <v>287</v>
      </c>
      <c r="H99" s="289"/>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4"/>
      <c r="E102" s="263"/>
      <c r="F102" s="91" t="e">
        <f>E102/E108</f>
        <v>#DIV/0!</v>
      </c>
      <c r="G102" s="440"/>
      <c r="H102" s="441"/>
    </row>
    <row r="103" spans="1:8" x14ac:dyDescent="0.25">
      <c r="A103" s="106"/>
      <c r="C103" s="163"/>
      <c r="D103" s="284"/>
      <c r="E103" s="263"/>
      <c r="F103" s="91" t="e">
        <f>E103/E108</f>
        <v>#DIV/0!</v>
      </c>
      <c r="G103" s="440"/>
      <c r="H103" s="441"/>
    </row>
    <row r="104" spans="1:8" x14ac:dyDescent="0.25">
      <c r="A104" s="106"/>
      <c r="C104" s="163"/>
      <c r="D104" s="284"/>
      <c r="E104" s="263"/>
      <c r="F104" s="91" t="e">
        <f>E104/E108</f>
        <v>#DIV/0!</v>
      </c>
      <c r="G104" s="440"/>
      <c r="H104" s="441"/>
    </row>
    <row r="105" spans="1:8" x14ac:dyDescent="0.25">
      <c r="A105" s="106"/>
      <c r="C105" s="163"/>
      <c r="D105" s="284"/>
      <c r="E105" s="263"/>
      <c r="F105" s="91" t="e">
        <f>E105/E108</f>
        <v>#DIV/0!</v>
      </c>
      <c r="G105" s="440"/>
      <c r="H105" s="441"/>
    </row>
    <row r="106" spans="1:8" x14ac:dyDescent="0.25">
      <c r="A106" s="106"/>
      <c r="C106" s="163"/>
      <c r="D106" s="284"/>
      <c r="E106" s="263"/>
      <c r="F106" s="91" t="e">
        <f>E106/E108</f>
        <v>#DIV/0!</v>
      </c>
      <c r="G106" s="440"/>
      <c r="H106" s="441"/>
    </row>
    <row r="107" spans="1:8" x14ac:dyDescent="0.25">
      <c r="A107" s="106"/>
      <c r="C107" s="163"/>
      <c r="D107" s="285"/>
      <c r="E107" s="269"/>
      <c r="F107" s="91" t="e">
        <f>E107/E108</f>
        <v>#DIV/0!</v>
      </c>
      <c r="G107" s="438"/>
      <c r="H107" s="439"/>
    </row>
    <row r="108" spans="1:8" x14ac:dyDescent="0.25">
      <c r="A108" s="106"/>
      <c r="C108" s="163"/>
      <c r="D108" s="164" t="s">
        <v>307</v>
      </c>
      <c r="E108" s="165">
        <f>SUM(E102:E107)</f>
        <v>0</v>
      </c>
      <c r="F108" s="91"/>
      <c r="G108" s="166" t="s">
        <v>287</v>
      </c>
      <c r="H108" s="289"/>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32" t="s">
        <v>416</v>
      </c>
      <c r="B111" s="433"/>
      <c r="C111" s="433"/>
      <c r="D111" s="433"/>
      <c r="E111" s="433"/>
      <c r="F111" s="433"/>
      <c r="G111" s="433"/>
      <c r="H111" s="434"/>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83"/>
      <c r="F114" s="483"/>
      <c r="G114" s="483"/>
      <c r="H114" s="484"/>
    </row>
    <row r="115" spans="1:8" x14ac:dyDescent="0.25">
      <c r="A115" s="74"/>
      <c r="C115" s="78"/>
      <c r="D115" s="78"/>
      <c r="E115" s="78"/>
      <c r="F115" s="78"/>
      <c r="G115" s="78"/>
      <c r="H115" s="79"/>
    </row>
    <row r="116" spans="1:8" x14ac:dyDescent="0.25">
      <c r="A116" s="106"/>
      <c r="E116" s="451" t="s">
        <v>272</v>
      </c>
      <c r="F116" s="451"/>
      <c r="G116" s="451"/>
      <c r="H116" s="452"/>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17"/>
      <c r="C121" s="417"/>
      <c r="D121" s="417"/>
      <c r="E121" s="283"/>
      <c r="F121" s="273"/>
      <c r="G121" s="280"/>
      <c r="H121" s="274"/>
    </row>
    <row r="122" spans="1:8" x14ac:dyDescent="0.25">
      <c r="A122" s="106"/>
      <c r="B122" s="420"/>
      <c r="C122" s="420"/>
      <c r="D122" s="420"/>
      <c r="E122" s="283"/>
      <c r="F122" s="273"/>
      <c r="G122" s="280"/>
      <c r="H122" s="274"/>
    </row>
    <row r="123" spans="1:8" x14ac:dyDescent="0.25">
      <c r="A123" s="106"/>
      <c r="B123" s="420"/>
      <c r="C123" s="420"/>
      <c r="D123" s="420"/>
      <c r="E123" s="283"/>
      <c r="F123" s="273"/>
      <c r="G123" s="280"/>
      <c r="H123" s="274"/>
    </row>
    <row r="124" spans="1:8" x14ac:dyDescent="0.25">
      <c r="A124" s="106"/>
      <c r="B124" s="420"/>
      <c r="C124" s="420"/>
      <c r="D124" s="420"/>
      <c r="E124" s="273"/>
      <c r="F124" s="273"/>
      <c r="G124" s="280"/>
      <c r="H124" s="274"/>
    </row>
    <row r="125" spans="1:8" x14ac:dyDescent="0.25">
      <c r="A125" s="106"/>
      <c r="B125" s="420"/>
      <c r="C125" s="420"/>
      <c r="D125" s="420"/>
      <c r="E125" s="273"/>
      <c r="F125" s="273"/>
      <c r="G125" s="280"/>
      <c r="H125" s="274"/>
    </row>
    <row r="126" spans="1:8" x14ac:dyDescent="0.25">
      <c r="A126" s="106"/>
      <c r="B126" s="420"/>
      <c r="C126" s="420"/>
      <c r="D126" s="420"/>
      <c r="E126" s="273"/>
      <c r="F126" s="273"/>
      <c r="G126" s="280"/>
      <c r="H126" s="274"/>
    </row>
    <row r="127" spans="1:8" x14ac:dyDescent="0.25">
      <c r="A127" s="106"/>
      <c r="B127" s="442"/>
      <c r="C127" s="454"/>
      <c r="D127" s="443"/>
      <c r="E127" s="273"/>
      <c r="F127" s="273"/>
      <c r="G127" s="280"/>
      <c r="H127" s="274"/>
    </row>
    <row r="128" spans="1:8" x14ac:dyDescent="0.25">
      <c r="A128" s="106"/>
      <c r="B128" s="442"/>
      <c r="C128" s="454"/>
      <c r="D128" s="443"/>
      <c r="E128" s="273"/>
      <c r="F128" s="273"/>
      <c r="G128" s="280"/>
      <c r="H128" s="274"/>
    </row>
    <row r="129" spans="1:8" x14ac:dyDescent="0.25">
      <c r="A129" s="106"/>
      <c r="B129" s="442"/>
      <c r="C129" s="454"/>
      <c r="D129" s="443"/>
      <c r="E129" s="273"/>
      <c r="F129" s="273"/>
      <c r="G129" s="280"/>
      <c r="H129" s="274"/>
    </row>
    <row r="130" spans="1:8" x14ac:dyDescent="0.25">
      <c r="A130" s="106"/>
      <c r="B130" s="442"/>
      <c r="C130" s="454"/>
      <c r="D130" s="443"/>
      <c r="E130" s="273"/>
      <c r="F130" s="273"/>
      <c r="G130" s="280"/>
      <c r="H130" s="274"/>
    </row>
    <row r="131" spans="1:8" x14ac:dyDescent="0.25">
      <c r="A131" s="106"/>
      <c r="B131" s="486" t="s">
        <v>135</v>
      </c>
      <c r="C131" s="487"/>
      <c r="D131" s="488"/>
      <c r="E131" s="273"/>
      <c r="F131" s="273"/>
      <c r="G131" s="280"/>
      <c r="H131" s="274"/>
    </row>
    <row r="132" spans="1:8" x14ac:dyDescent="0.25">
      <c r="A132" s="106"/>
      <c r="B132" s="420"/>
      <c r="C132" s="420"/>
      <c r="D132" s="420"/>
      <c r="E132" s="273"/>
      <c r="F132" s="273"/>
      <c r="G132" s="280"/>
      <c r="H132" s="274"/>
    </row>
    <row r="133" spans="1:8" ht="21.95" customHeight="1" x14ac:dyDescent="0.25">
      <c r="A133" s="106"/>
      <c r="B133" s="88" t="s">
        <v>270</v>
      </c>
      <c r="C133" s="113"/>
      <c r="D133" s="140"/>
      <c r="E133" s="140"/>
      <c r="F133" s="140"/>
      <c r="G133" s="141"/>
      <c r="H133" s="142"/>
    </row>
    <row r="134" spans="1:8" x14ac:dyDescent="0.25">
      <c r="A134" s="106"/>
      <c r="B134" s="420"/>
      <c r="C134" s="420"/>
      <c r="D134" s="420"/>
      <c r="E134" s="273"/>
      <c r="F134" s="273"/>
      <c r="G134" s="273"/>
      <c r="H134" s="274"/>
    </row>
    <row r="135" spans="1:8" x14ac:dyDescent="0.25">
      <c r="A135" s="106"/>
      <c r="B135" s="460"/>
      <c r="C135" s="485"/>
      <c r="D135" s="461"/>
      <c r="E135" s="273"/>
      <c r="F135" s="273"/>
      <c r="G135" s="273"/>
      <c r="H135" s="274"/>
    </row>
    <row r="136" spans="1:8" x14ac:dyDescent="0.25">
      <c r="A136" s="106"/>
      <c r="B136" s="460"/>
      <c r="C136" s="485"/>
      <c r="D136" s="461"/>
      <c r="E136" s="273"/>
      <c r="F136" s="273"/>
      <c r="G136" s="273"/>
      <c r="H136" s="274"/>
    </row>
    <row r="137" spans="1:8" x14ac:dyDescent="0.25">
      <c r="A137" s="106"/>
      <c r="B137" s="460"/>
      <c r="C137" s="485"/>
      <c r="D137" s="461"/>
      <c r="E137" s="273"/>
      <c r="F137" s="273"/>
      <c r="G137" s="273"/>
      <c r="H137" s="274"/>
    </row>
    <row r="138" spans="1:8" x14ac:dyDescent="0.25">
      <c r="A138" s="106"/>
      <c r="B138" s="460"/>
      <c r="C138" s="485"/>
      <c r="D138" s="461"/>
      <c r="E138" s="273"/>
      <c r="F138" s="273"/>
      <c r="G138" s="273"/>
      <c r="H138" s="274"/>
    </row>
    <row r="139" spans="1:8" x14ac:dyDescent="0.25">
      <c r="A139" s="106"/>
      <c r="B139" s="460"/>
      <c r="C139" s="485"/>
      <c r="D139" s="461"/>
      <c r="E139" s="273"/>
      <c r="F139" s="273"/>
      <c r="G139" s="273"/>
      <c r="H139" s="274"/>
    </row>
    <row r="140" spans="1:8" x14ac:dyDescent="0.25">
      <c r="A140" s="106"/>
      <c r="B140" s="460"/>
      <c r="C140" s="485"/>
      <c r="D140" s="461"/>
      <c r="E140" s="273"/>
      <c r="F140" s="273"/>
      <c r="G140" s="273"/>
      <c r="H140" s="274"/>
    </row>
    <row r="141" spans="1:8" x14ac:dyDescent="0.25">
      <c r="A141" s="106"/>
      <c r="B141" s="460"/>
      <c r="C141" s="485"/>
      <c r="D141" s="461"/>
      <c r="E141" s="273"/>
      <c r="F141" s="273"/>
      <c r="G141" s="273"/>
      <c r="H141" s="274"/>
    </row>
    <row r="142" spans="1:8" x14ac:dyDescent="0.25">
      <c r="A142" s="106"/>
      <c r="B142" s="460"/>
      <c r="C142" s="485"/>
      <c r="D142" s="461"/>
      <c r="E142" s="273"/>
      <c r="F142" s="273"/>
      <c r="G142" s="273"/>
      <c r="H142" s="274"/>
    </row>
    <row r="143" spans="1:8" x14ac:dyDescent="0.25">
      <c r="A143" s="106"/>
      <c r="B143" s="460"/>
      <c r="C143" s="485"/>
      <c r="D143" s="461"/>
      <c r="E143" s="273"/>
      <c r="F143" s="273"/>
      <c r="G143" s="273"/>
      <c r="H143" s="274"/>
    </row>
    <row r="144" spans="1:8" x14ac:dyDescent="0.25">
      <c r="A144" s="106"/>
      <c r="B144" s="486" t="s">
        <v>135</v>
      </c>
      <c r="C144" s="487"/>
      <c r="D144" s="488"/>
      <c r="E144" s="273"/>
      <c r="F144" s="273"/>
      <c r="G144" s="273"/>
      <c r="H144" s="274"/>
    </row>
    <row r="145" spans="1:15" x14ac:dyDescent="0.25">
      <c r="A145" s="106"/>
      <c r="B145" s="420"/>
      <c r="C145" s="420"/>
      <c r="D145" s="420"/>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24"/>
      <c r="C148" s="424"/>
      <c r="D148" s="424"/>
      <c r="E148" s="424"/>
      <c r="F148" s="424"/>
      <c r="G148" s="424"/>
      <c r="H148" s="425"/>
      <c r="I148" s="217"/>
      <c r="J148" s="218"/>
      <c r="K148" s="218"/>
      <c r="L148" s="218"/>
      <c r="M148" s="218"/>
      <c r="N148" s="218"/>
      <c r="O148" s="218"/>
    </row>
    <row r="149" spans="1:15" ht="70.900000000000006" customHeight="1" x14ac:dyDescent="0.25">
      <c r="A149" s="106"/>
      <c r="B149" s="424"/>
      <c r="C149" s="424"/>
      <c r="D149" s="424"/>
      <c r="E149" s="424"/>
      <c r="F149" s="424"/>
      <c r="G149" s="424"/>
      <c r="H149" s="425"/>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41" priority="1">
      <formula>AND($F$11="no",$F$13="no",$F$15="no",$F$17="no")</formula>
    </cfRule>
  </conditionalFormatting>
  <conditionalFormatting sqref="E39:E43 E45:E50 E52:E55 B73:H81 E121:E132 E134:E145">
    <cfRule type="expression" dxfId="40" priority="3">
      <formula>$F$11="no"</formula>
    </cfRule>
  </conditionalFormatting>
  <conditionalFormatting sqref="F39:F43 F45:F50 F52:F55 B83:H90 F121:F132 F134:F145">
    <cfRule type="expression" dxfId="39" priority="5">
      <formula>$F$13="no"</formula>
    </cfRule>
  </conditionalFormatting>
  <conditionalFormatting sqref="G39:G43 G45:G50 G52:G55 B92:H99 G121:G132 G134:G145">
    <cfRule type="expression" dxfId="38" priority="6">
      <formula>$F$15="no"</formula>
    </cfRule>
  </conditionalFormatting>
  <conditionalFormatting sqref="H39:H43 H45:H50 H52:H55 B101:H108 H121:H132 H134:H145">
    <cfRule type="expression" dxfId="37"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O20"/>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'[1]Cover and Instructions'!D4</f>
        <v>Anthem</v>
      </c>
      <c r="C5" s="44" t="s">
        <v>198</v>
      </c>
    </row>
    <row r="6" spans="1:15" x14ac:dyDescent="0.25">
      <c r="A6" s="50" t="s">
        <v>473</v>
      </c>
      <c r="B6" s="51" t="str">
        <f>'[1]Cover and Instructions'!D5</f>
        <v>Anthem Statewide HMO</v>
      </c>
    </row>
    <row r="7" spans="1:15" x14ac:dyDescent="0.25">
      <c r="A7" s="50" t="s">
        <v>186</v>
      </c>
      <c r="B7" s="50" t="s">
        <v>187</v>
      </c>
      <c r="C7" s="51"/>
      <c r="D7" s="78"/>
    </row>
    <row r="8" spans="1:15" ht="15.75" thickBot="1" x14ac:dyDescent="0.3">
      <c r="A8" s="50"/>
      <c r="B8" s="50"/>
      <c r="C8" s="51"/>
      <c r="D8" s="220"/>
    </row>
    <row r="9" spans="1:15" ht="34.15" customHeight="1" thickBot="1" x14ac:dyDescent="0.3">
      <c r="A9" s="503" t="s">
        <v>262</v>
      </c>
      <c r="B9" s="504"/>
      <c r="C9" s="509" t="s">
        <v>210</v>
      </c>
      <c r="D9" s="512" t="s">
        <v>389</v>
      </c>
      <c r="E9" s="496" t="s">
        <v>325</v>
      </c>
      <c r="F9" s="497"/>
      <c r="G9" s="496" t="s">
        <v>326</v>
      </c>
      <c r="H9" s="497"/>
      <c r="I9" s="496" t="s">
        <v>327</v>
      </c>
      <c r="J9" s="497"/>
      <c r="K9" s="496" t="s">
        <v>425</v>
      </c>
      <c r="L9" s="497"/>
      <c r="M9" s="498" t="s">
        <v>166</v>
      </c>
      <c r="N9" s="498" t="s">
        <v>469</v>
      </c>
      <c r="O9" s="498" t="s">
        <v>428</v>
      </c>
    </row>
    <row r="10" spans="1:15" x14ac:dyDescent="0.25">
      <c r="A10" s="505"/>
      <c r="B10" s="506"/>
      <c r="C10" s="510"/>
      <c r="D10" s="513"/>
      <c r="E10" s="501" t="s">
        <v>193</v>
      </c>
      <c r="F10" s="502"/>
      <c r="G10" s="501" t="s">
        <v>193</v>
      </c>
      <c r="H10" s="502"/>
      <c r="I10" s="501" t="s">
        <v>193</v>
      </c>
      <c r="J10" s="502"/>
      <c r="K10" s="501" t="s">
        <v>193</v>
      </c>
      <c r="L10" s="502"/>
      <c r="M10" s="499"/>
      <c r="N10" s="499"/>
      <c r="O10" s="499"/>
    </row>
    <row r="11" spans="1:15" ht="46.9"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row>
    <row r="12" spans="1:15" ht="189" customHeight="1" thickBot="1" x14ac:dyDescent="0.3">
      <c r="A12" s="490" t="s">
        <v>429</v>
      </c>
      <c r="B12" s="491"/>
      <c r="C12" s="223" t="s">
        <v>207</v>
      </c>
      <c r="D12" s="224" t="s">
        <v>353</v>
      </c>
      <c r="E12" s="320" t="s">
        <v>728</v>
      </c>
      <c r="F12" s="321" t="s">
        <v>729</v>
      </c>
      <c r="G12" s="322" t="s">
        <v>730</v>
      </c>
      <c r="H12" s="323" t="s">
        <v>730</v>
      </c>
      <c r="I12" s="320" t="s">
        <v>617</v>
      </c>
      <c r="J12" s="321" t="s">
        <v>617</v>
      </c>
      <c r="K12" s="322" t="s">
        <v>618</v>
      </c>
      <c r="L12" s="323" t="s">
        <v>618</v>
      </c>
      <c r="M12" s="336" t="s">
        <v>731</v>
      </c>
      <c r="N12" s="337" t="s">
        <v>732</v>
      </c>
      <c r="O12" s="336" t="s">
        <v>741</v>
      </c>
    </row>
    <row r="13" spans="1:15" ht="189" customHeight="1" thickBot="1" x14ac:dyDescent="0.3">
      <c r="A13" s="492"/>
      <c r="B13" s="493"/>
      <c r="C13" s="225" t="s">
        <v>199</v>
      </c>
      <c r="D13" s="226" t="s">
        <v>354</v>
      </c>
      <c r="E13" s="324"/>
      <c r="F13" s="325"/>
      <c r="G13" s="326"/>
      <c r="H13" s="327"/>
      <c r="I13" s="324"/>
      <c r="J13" s="325"/>
      <c r="K13" s="326"/>
      <c r="L13" s="327"/>
      <c r="M13" s="328"/>
      <c r="N13" s="329"/>
      <c r="O13" s="336"/>
    </row>
    <row r="14" spans="1:15" ht="189" customHeight="1" x14ac:dyDescent="0.25">
      <c r="A14" s="492"/>
      <c r="B14" s="493"/>
      <c r="C14" s="225" t="s">
        <v>200</v>
      </c>
      <c r="D14" s="226" t="s">
        <v>354</v>
      </c>
      <c r="E14" s="324"/>
      <c r="F14" s="325"/>
      <c r="G14" s="326"/>
      <c r="H14" s="327"/>
      <c r="I14" s="324"/>
      <c r="J14" s="325"/>
      <c r="K14" s="326"/>
      <c r="L14" s="327"/>
      <c r="M14" s="328"/>
      <c r="N14" s="329"/>
      <c r="O14" s="336"/>
    </row>
    <row r="15" spans="1:15" ht="189" customHeight="1" thickBot="1" x14ac:dyDescent="0.3">
      <c r="A15" s="492"/>
      <c r="B15" s="493"/>
      <c r="C15" s="225" t="s">
        <v>201</v>
      </c>
      <c r="D15" s="226" t="s">
        <v>354</v>
      </c>
      <c r="E15" s="324"/>
      <c r="F15" s="325"/>
      <c r="G15" s="326"/>
      <c r="H15" s="327"/>
      <c r="I15" s="324"/>
      <c r="J15" s="325"/>
      <c r="K15" s="326"/>
      <c r="L15" s="327"/>
      <c r="M15" s="328"/>
      <c r="N15" s="329"/>
      <c r="O15" s="328"/>
    </row>
    <row r="16" spans="1:15" ht="189" customHeight="1" thickBot="1" x14ac:dyDescent="0.3">
      <c r="A16" s="492"/>
      <c r="B16" s="493"/>
      <c r="C16" s="225" t="s">
        <v>202</v>
      </c>
      <c r="D16" s="226" t="s">
        <v>353</v>
      </c>
      <c r="E16" s="320" t="s">
        <v>733</v>
      </c>
      <c r="F16" s="321" t="s">
        <v>733</v>
      </c>
      <c r="G16" s="322" t="s">
        <v>733</v>
      </c>
      <c r="H16" s="323" t="s">
        <v>733</v>
      </c>
      <c r="I16" s="324" t="s">
        <v>617</v>
      </c>
      <c r="J16" s="325" t="s">
        <v>617</v>
      </c>
      <c r="K16" s="326" t="s">
        <v>618</v>
      </c>
      <c r="L16" s="327" t="s">
        <v>618</v>
      </c>
      <c r="M16" s="324" t="s">
        <v>731</v>
      </c>
      <c r="N16" s="324" t="s">
        <v>735</v>
      </c>
      <c r="O16" s="336" t="s">
        <v>741</v>
      </c>
    </row>
    <row r="17" spans="1:15" ht="189" customHeight="1" thickBot="1" x14ac:dyDescent="0.3">
      <c r="A17" s="492"/>
      <c r="B17" s="493"/>
      <c r="C17" s="225" t="s">
        <v>203</v>
      </c>
      <c r="D17" s="226" t="s">
        <v>353</v>
      </c>
      <c r="E17" s="320" t="s">
        <v>733</v>
      </c>
      <c r="F17" s="321" t="s">
        <v>733</v>
      </c>
      <c r="G17" s="322" t="s">
        <v>733</v>
      </c>
      <c r="H17" s="323" t="s">
        <v>733</v>
      </c>
      <c r="I17" s="324" t="s">
        <v>617</v>
      </c>
      <c r="J17" s="325" t="s">
        <v>617</v>
      </c>
      <c r="K17" s="326" t="s">
        <v>618</v>
      </c>
      <c r="L17" s="327" t="s">
        <v>618</v>
      </c>
      <c r="M17" s="324" t="s">
        <v>731</v>
      </c>
      <c r="N17" s="324" t="s">
        <v>735</v>
      </c>
      <c r="O17" s="336" t="s">
        <v>741</v>
      </c>
    </row>
    <row r="18" spans="1:15" ht="189" customHeight="1" thickBot="1" x14ac:dyDescent="0.3">
      <c r="A18" s="492"/>
      <c r="B18" s="493"/>
      <c r="C18" s="225" t="s">
        <v>204</v>
      </c>
      <c r="D18" s="226" t="s">
        <v>353</v>
      </c>
      <c r="E18" s="320" t="s">
        <v>736</v>
      </c>
      <c r="F18" s="321" t="s">
        <v>736</v>
      </c>
      <c r="G18" s="322" t="s">
        <v>736</v>
      </c>
      <c r="H18" s="323" t="s">
        <v>736</v>
      </c>
      <c r="I18" s="324" t="s">
        <v>617</v>
      </c>
      <c r="J18" s="325" t="s">
        <v>617</v>
      </c>
      <c r="K18" s="326" t="s">
        <v>618</v>
      </c>
      <c r="L18" s="327" t="s">
        <v>618</v>
      </c>
      <c r="M18" s="324" t="s">
        <v>734</v>
      </c>
      <c r="N18" s="324" t="s">
        <v>735</v>
      </c>
      <c r="O18" s="336" t="s">
        <v>741</v>
      </c>
    </row>
    <row r="19" spans="1:15" ht="189" customHeight="1" thickBot="1" x14ac:dyDescent="0.3">
      <c r="A19" s="492"/>
      <c r="B19" s="493"/>
      <c r="C19" s="225" t="s">
        <v>205</v>
      </c>
      <c r="D19" s="226" t="s">
        <v>353</v>
      </c>
      <c r="E19" s="320" t="s">
        <v>737</v>
      </c>
      <c r="F19" s="321" t="s">
        <v>737</v>
      </c>
      <c r="G19" s="322" t="s">
        <v>737</v>
      </c>
      <c r="H19" s="323" t="s">
        <v>737</v>
      </c>
      <c r="I19" s="324" t="s">
        <v>617</v>
      </c>
      <c r="J19" s="325" t="s">
        <v>617</v>
      </c>
      <c r="K19" s="326" t="s">
        <v>618</v>
      </c>
      <c r="L19" s="327" t="s">
        <v>618</v>
      </c>
      <c r="M19" s="324" t="s">
        <v>731</v>
      </c>
      <c r="N19" s="324" t="s">
        <v>735</v>
      </c>
      <c r="O19" s="336" t="s">
        <v>741</v>
      </c>
    </row>
    <row r="20" spans="1:15" ht="189" customHeight="1" thickBot="1" x14ac:dyDescent="0.3">
      <c r="A20" s="494"/>
      <c r="B20" s="495"/>
      <c r="C20" s="227" t="s">
        <v>206</v>
      </c>
      <c r="D20" s="363" t="s">
        <v>353</v>
      </c>
      <c r="E20" s="320" t="s">
        <v>738</v>
      </c>
      <c r="F20" s="321" t="s">
        <v>738</v>
      </c>
      <c r="G20" s="322" t="s">
        <v>738</v>
      </c>
      <c r="H20" s="323" t="s">
        <v>738</v>
      </c>
      <c r="I20" s="324" t="s">
        <v>617</v>
      </c>
      <c r="J20" s="325" t="s">
        <v>617</v>
      </c>
      <c r="K20" s="326" t="s">
        <v>618</v>
      </c>
      <c r="L20" s="327" t="s">
        <v>618</v>
      </c>
      <c r="M20" s="324" t="s">
        <v>731</v>
      </c>
      <c r="N20" s="324" t="s">
        <v>735</v>
      </c>
      <c r="O20" s="336" t="s">
        <v>741</v>
      </c>
    </row>
  </sheetData>
  <sheetProtection algorithmName="SHA-512" hashValue="3WS97JqYbrF75OF4Bz5fp5mOri9N/lYymn/m7HdTnx0ajev9GDxK8Pj7jDiBpTD81/w9Oyt+GER4fbMnynKGjg==" saltValue="kC6hiQpxH2GyROlrXPUSHQ=="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6" priority="1">
      <formula>$D12="no"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O20"/>
  <sheetViews>
    <sheetView showGridLines="0" zoomScale="70" zoomScaleNormal="7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Statewide HMO</v>
      </c>
      <c r="C6" s="51"/>
    </row>
    <row r="7" spans="1:15" x14ac:dyDescent="0.25">
      <c r="A7" s="50" t="s">
        <v>192</v>
      </c>
      <c r="B7" s="50" t="s">
        <v>191</v>
      </c>
      <c r="D7" s="78"/>
    </row>
    <row r="8" spans="1:15" ht="15.75" thickBot="1" x14ac:dyDescent="0.3">
      <c r="D8" s="78"/>
    </row>
    <row r="9" spans="1:15" ht="44.25" customHeight="1" thickBot="1" x14ac:dyDescent="0.3">
      <c r="A9" s="503" t="s">
        <v>262</v>
      </c>
      <c r="B9" s="504"/>
      <c r="C9" s="509" t="s">
        <v>233</v>
      </c>
      <c r="D9" s="512" t="s">
        <v>389</v>
      </c>
      <c r="E9" s="515" t="s">
        <v>325</v>
      </c>
      <c r="F9" s="515"/>
      <c r="G9" s="496" t="s">
        <v>326</v>
      </c>
      <c r="H9" s="497"/>
      <c r="I9" s="496" t="s">
        <v>327</v>
      </c>
      <c r="J9" s="497"/>
      <c r="K9" s="496" t="s">
        <v>425</v>
      </c>
      <c r="L9" s="497"/>
      <c r="M9" s="498" t="s">
        <v>166</v>
      </c>
      <c r="N9" s="498" t="s">
        <v>469</v>
      </c>
      <c r="O9" s="498" t="s">
        <v>428</v>
      </c>
    </row>
    <row r="10" spans="1:15" ht="28.5" customHeight="1" x14ac:dyDescent="0.25">
      <c r="A10" s="505"/>
      <c r="B10" s="506"/>
      <c r="C10" s="510"/>
      <c r="D10" s="513"/>
      <c r="E10" s="516" t="s">
        <v>193</v>
      </c>
      <c r="F10" s="516"/>
      <c r="G10" s="501" t="s">
        <v>193</v>
      </c>
      <c r="H10" s="502"/>
      <c r="I10" s="501" t="s">
        <v>193</v>
      </c>
      <c r="J10" s="502"/>
      <c r="K10" s="501" t="s">
        <v>193</v>
      </c>
      <c r="L10" s="502"/>
      <c r="M10" s="499"/>
      <c r="N10" s="499"/>
      <c r="O10" s="499"/>
    </row>
    <row r="11" spans="1:15" ht="28.5" customHeight="1" thickBot="1" x14ac:dyDescent="0.3">
      <c r="A11" s="507"/>
      <c r="B11" s="508"/>
      <c r="C11" s="511"/>
      <c r="D11" s="514"/>
      <c r="E11" s="228" t="s">
        <v>184</v>
      </c>
      <c r="F11" s="229" t="s">
        <v>185</v>
      </c>
      <c r="G11" s="228" t="s">
        <v>184</v>
      </c>
      <c r="H11" s="230" t="s">
        <v>185</v>
      </c>
      <c r="I11" s="228" t="s">
        <v>184</v>
      </c>
      <c r="J11" s="230" t="s">
        <v>185</v>
      </c>
      <c r="K11" s="228" t="s">
        <v>184</v>
      </c>
      <c r="L11" s="230" t="s">
        <v>185</v>
      </c>
      <c r="M11" s="500"/>
      <c r="N11" s="500"/>
      <c r="O11" s="500"/>
    </row>
    <row r="12" spans="1:15" ht="223.5" customHeight="1" x14ac:dyDescent="0.25">
      <c r="A12" s="490" t="s">
        <v>433</v>
      </c>
      <c r="B12" s="491"/>
      <c r="C12" s="225" t="s">
        <v>209</v>
      </c>
      <c r="D12" s="224" t="s">
        <v>353</v>
      </c>
      <c r="E12" s="338" t="s">
        <v>638</v>
      </c>
      <c r="F12" s="339" t="s">
        <v>638</v>
      </c>
      <c r="G12" s="340" t="s">
        <v>638</v>
      </c>
      <c r="H12" s="341" t="s">
        <v>638</v>
      </c>
      <c r="I12" s="338" t="s">
        <v>617</v>
      </c>
      <c r="J12" s="339" t="s">
        <v>617</v>
      </c>
      <c r="K12" s="340" t="s">
        <v>618</v>
      </c>
      <c r="L12" s="341" t="s">
        <v>618</v>
      </c>
      <c r="M12" s="336" t="s">
        <v>619</v>
      </c>
      <c r="N12" s="337" t="s">
        <v>637</v>
      </c>
      <c r="O12" s="336" t="s">
        <v>636</v>
      </c>
    </row>
    <row r="13" spans="1:15" ht="223.5" customHeight="1" x14ac:dyDescent="0.25">
      <c r="A13" s="492"/>
      <c r="B13" s="493"/>
      <c r="C13" s="225" t="s">
        <v>211</v>
      </c>
      <c r="D13" s="231" t="s">
        <v>354</v>
      </c>
      <c r="E13" s="324"/>
      <c r="F13" s="325"/>
      <c r="G13" s="326"/>
      <c r="H13" s="327"/>
      <c r="I13" s="324"/>
      <c r="J13" s="325"/>
      <c r="K13" s="326"/>
      <c r="L13" s="327"/>
      <c r="M13" s="328"/>
      <c r="N13" s="329"/>
      <c r="O13" s="328"/>
    </row>
    <row r="14" spans="1:15" ht="223.5" customHeight="1" x14ac:dyDescent="0.25">
      <c r="A14" s="492"/>
      <c r="B14" s="493"/>
      <c r="C14" s="225" t="s">
        <v>212</v>
      </c>
      <c r="D14" s="231" t="s">
        <v>354</v>
      </c>
      <c r="E14" s="324"/>
      <c r="F14" s="325"/>
      <c r="G14" s="326"/>
      <c r="H14" s="327"/>
      <c r="I14" s="324"/>
      <c r="J14" s="325"/>
      <c r="K14" s="326"/>
      <c r="L14" s="327"/>
      <c r="M14" s="328"/>
      <c r="N14" s="329"/>
      <c r="O14" s="328"/>
    </row>
    <row r="15" spans="1:15" ht="223.5" customHeight="1" x14ac:dyDescent="0.25">
      <c r="A15" s="492"/>
      <c r="B15" s="493"/>
      <c r="C15" s="225" t="s">
        <v>213</v>
      </c>
      <c r="D15" s="231" t="s">
        <v>354</v>
      </c>
      <c r="E15" s="324"/>
      <c r="F15" s="325"/>
      <c r="G15" s="326"/>
      <c r="H15" s="327"/>
      <c r="I15" s="324"/>
      <c r="J15" s="325"/>
      <c r="K15" s="326"/>
      <c r="L15" s="327"/>
      <c r="M15" s="328"/>
      <c r="N15" s="329"/>
      <c r="O15" s="328"/>
    </row>
    <row r="16" spans="1:15" ht="223.5" customHeight="1" x14ac:dyDescent="0.25">
      <c r="A16" s="492"/>
      <c r="B16" s="493"/>
      <c r="C16" s="225" t="s">
        <v>214</v>
      </c>
      <c r="D16" s="231" t="s">
        <v>354</v>
      </c>
      <c r="E16" s="324"/>
      <c r="F16" s="324"/>
      <c r="G16" s="326"/>
      <c r="H16" s="326"/>
      <c r="I16" s="324"/>
      <c r="J16" s="324"/>
      <c r="K16" s="326"/>
      <c r="L16" s="327"/>
      <c r="M16" s="324"/>
      <c r="N16" s="324"/>
      <c r="O16" s="324"/>
    </row>
    <row r="17" spans="1:15" ht="223.5" customHeight="1" x14ac:dyDescent="0.25">
      <c r="A17" s="492"/>
      <c r="B17" s="493"/>
      <c r="C17" s="225" t="s">
        <v>215</v>
      </c>
      <c r="D17" s="231" t="s">
        <v>354</v>
      </c>
      <c r="E17" s="324"/>
      <c r="F17" s="324"/>
      <c r="G17" s="326"/>
      <c r="H17" s="326"/>
      <c r="I17" s="324"/>
      <c r="J17" s="324"/>
      <c r="K17" s="326"/>
      <c r="L17" s="327"/>
      <c r="M17" s="324"/>
      <c r="N17" s="324"/>
      <c r="O17" s="324"/>
    </row>
    <row r="18" spans="1:15" ht="223.5" customHeight="1" x14ac:dyDescent="0.25">
      <c r="A18" s="492"/>
      <c r="B18" s="493"/>
      <c r="C18" s="225" t="s">
        <v>216</v>
      </c>
      <c r="D18" s="231" t="s">
        <v>354</v>
      </c>
      <c r="E18" s="324"/>
      <c r="F18" s="324"/>
      <c r="G18" s="326"/>
      <c r="H18" s="326"/>
      <c r="I18" s="324"/>
      <c r="J18" s="324"/>
      <c r="K18" s="326"/>
      <c r="L18" s="327"/>
      <c r="M18" s="324"/>
      <c r="N18" s="324"/>
      <c r="O18" s="324"/>
    </row>
    <row r="19" spans="1:15" ht="223.5" customHeight="1" x14ac:dyDescent="0.25">
      <c r="A19" s="492"/>
      <c r="B19" s="493"/>
      <c r="C19" s="225" t="s">
        <v>217</v>
      </c>
      <c r="D19" s="231" t="s">
        <v>354</v>
      </c>
      <c r="E19" s="324"/>
      <c r="F19" s="324"/>
      <c r="G19" s="326"/>
      <c r="H19" s="326"/>
      <c r="I19" s="324"/>
      <c r="J19" s="324"/>
      <c r="K19" s="326"/>
      <c r="L19" s="327"/>
      <c r="M19" s="324"/>
      <c r="N19" s="324"/>
      <c r="O19" s="324"/>
    </row>
    <row r="20" spans="1:15" ht="223.5" customHeight="1" thickBot="1" x14ac:dyDescent="0.3">
      <c r="A20" s="494"/>
      <c r="B20" s="495"/>
      <c r="C20" s="227" t="s">
        <v>218</v>
      </c>
      <c r="D20" s="232" t="s">
        <v>354</v>
      </c>
      <c r="E20" s="324"/>
      <c r="F20" s="324"/>
      <c r="G20" s="326"/>
      <c r="H20" s="326"/>
      <c r="I20" s="324"/>
      <c r="J20" s="324"/>
      <c r="K20" s="326"/>
      <c r="L20" s="327"/>
      <c r="M20" s="324"/>
      <c r="N20" s="324"/>
      <c r="O20" s="324"/>
    </row>
  </sheetData>
  <sheetProtection algorithmName="SHA-512" hashValue="BYKqPQIFPph2U4LjTJY1K0AtVHAlsnnnyS7HsePr7Nvq1sOG7T+b4X7M6apv4ot31REFLWjoXI/t26UnckTE/Q==" saltValue="2WN00300HRwIP0gwLQn/jw==" spinCount="100000" sheet="1" objects="1" scenarios="1" formatCells="0" formatColumns="0" formatRows="0" selectLockedCells="1"/>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O20"/>
  <sheetViews>
    <sheetView showGridLines="0" zoomScale="60" zoomScaleNormal="6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18.75" customHeight="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Statewide HMO</v>
      </c>
      <c r="C6" s="51"/>
    </row>
    <row r="7" spans="1:15" x14ac:dyDescent="0.25">
      <c r="A7" s="50" t="s">
        <v>219</v>
      </c>
      <c r="B7" s="50" t="s">
        <v>220</v>
      </c>
      <c r="D7" s="78"/>
    </row>
    <row r="8" spans="1:15" ht="15.75" thickBot="1" x14ac:dyDescent="0.3">
      <c r="D8" s="78"/>
    </row>
    <row r="9" spans="1:15" ht="42" customHeight="1" thickBot="1" x14ac:dyDescent="0.3">
      <c r="A9" s="503" t="s">
        <v>262</v>
      </c>
      <c r="B9" s="504"/>
      <c r="C9" s="509" t="s">
        <v>221</v>
      </c>
      <c r="D9" s="512" t="s">
        <v>389</v>
      </c>
      <c r="E9" s="496" t="s">
        <v>325</v>
      </c>
      <c r="F9" s="497"/>
      <c r="G9" s="496" t="s">
        <v>326</v>
      </c>
      <c r="H9" s="497"/>
      <c r="I9" s="496" t="s">
        <v>327</v>
      </c>
      <c r="J9" s="497"/>
      <c r="K9" s="496" t="s">
        <v>425</v>
      </c>
      <c r="L9" s="497"/>
      <c r="M9" s="498" t="s">
        <v>166</v>
      </c>
      <c r="N9" s="498" t="s">
        <v>469</v>
      </c>
      <c r="O9" s="498" t="s">
        <v>456</v>
      </c>
    </row>
    <row r="10" spans="1:15" ht="26.25" customHeight="1" x14ac:dyDescent="0.25">
      <c r="A10" s="505"/>
      <c r="B10" s="506"/>
      <c r="C10" s="510"/>
      <c r="D10" s="513"/>
      <c r="E10" s="501" t="s">
        <v>193</v>
      </c>
      <c r="F10" s="502"/>
      <c r="G10" s="501" t="s">
        <v>193</v>
      </c>
      <c r="H10" s="502"/>
      <c r="I10" s="501" t="s">
        <v>193</v>
      </c>
      <c r="J10" s="502"/>
      <c r="K10" s="501" t="s">
        <v>193</v>
      </c>
      <c r="L10" s="502"/>
      <c r="M10" s="499"/>
      <c r="N10" s="499"/>
      <c r="O10" s="499"/>
    </row>
    <row r="11" spans="1:15" ht="51"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row>
    <row r="12" spans="1:15" ht="213" customHeight="1" thickBot="1" x14ac:dyDescent="0.3">
      <c r="A12" s="490" t="s">
        <v>430</v>
      </c>
      <c r="B12" s="491"/>
      <c r="C12" s="233" t="s">
        <v>242</v>
      </c>
      <c r="D12" s="234" t="s">
        <v>353</v>
      </c>
      <c r="E12" s="320" t="s">
        <v>639</v>
      </c>
      <c r="F12" s="321" t="s">
        <v>639</v>
      </c>
      <c r="G12" s="326" t="s">
        <v>639</v>
      </c>
      <c r="H12" s="326" t="s">
        <v>639</v>
      </c>
      <c r="I12" s="320" t="s">
        <v>617</v>
      </c>
      <c r="J12" s="321" t="s">
        <v>617</v>
      </c>
      <c r="K12" s="322" t="s">
        <v>618</v>
      </c>
      <c r="L12" s="323" t="s">
        <v>618</v>
      </c>
      <c r="M12" s="321" t="s">
        <v>620</v>
      </c>
      <c r="N12" s="364" t="s">
        <v>640</v>
      </c>
      <c r="O12" s="342" t="s">
        <v>772</v>
      </c>
    </row>
    <row r="13" spans="1:15" ht="213" customHeight="1" x14ac:dyDescent="0.25">
      <c r="A13" s="492"/>
      <c r="B13" s="493"/>
      <c r="C13" s="225" t="s">
        <v>222</v>
      </c>
      <c r="D13" s="235" t="s">
        <v>354</v>
      </c>
      <c r="E13" s="320"/>
      <c r="F13" s="321"/>
      <c r="G13" s="326"/>
      <c r="H13" s="326"/>
      <c r="I13" s="320"/>
      <c r="J13" s="321"/>
      <c r="K13" s="322"/>
      <c r="L13" s="323"/>
      <c r="M13" s="321"/>
      <c r="N13" s="364"/>
      <c r="O13" s="342"/>
    </row>
    <row r="14" spans="1:15" ht="213" customHeight="1" x14ac:dyDescent="0.25">
      <c r="A14" s="492"/>
      <c r="B14" s="493"/>
      <c r="C14" s="225" t="s">
        <v>223</v>
      </c>
      <c r="D14" s="235" t="s">
        <v>354</v>
      </c>
      <c r="E14" s="324"/>
      <c r="F14" s="325"/>
      <c r="G14" s="326"/>
      <c r="H14" s="327"/>
      <c r="I14" s="324"/>
      <c r="J14" s="325"/>
      <c r="K14" s="326"/>
      <c r="L14" s="327"/>
      <c r="M14" s="328"/>
      <c r="N14" s="329"/>
      <c r="O14" s="328"/>
    </row>
    <row r="15" spans="1:15" ht="213" customHeight="1" thickBot="1" x14ac:dyDescent="0.3">
      <c r="A15" s="492"/>
      <c r="B15" s="493"/>
      <c r="C15" s="225" t="s">
        <v>224</v>
      </c>
      <c r="D15" s="235" t="s">
        <v>354</v>
      </c>
      <c r="E15" s="324"/>
      <c r="F15" s="325"/>
      <c r="G15" s="326"/>
      <c r="H15" s="327"/>
      <c r="I15" s="324"/>
      <c r="J15" s="325"/>
      <c r="K15" s="326"/>
      <c r="L15" s="327"/>
      <c r="M15" s="328"/>
      <c r="N15" s="329"/>
      <c r="O15" s="328"/>
    </row>
    <row r="16" spans="1:15" ht="213" customHeight="1" thickBot="1" x14ac:dyDescent="0.3">
      <c r="A16" s="492"/>
      <c r="B16" s="493"/>
      <c r="C16" s="225" t="s">
        <v>225</v>
      </c>
      <c r="D16" s="235" t="s">
        <v>353</v>
      </c>
      <c r="E16" s="320" t="s">
        <v>641</v>
      </c>
      <c r="F16" s="321" t="s">
        <v>641</v>
      </c>
      <c r="G16" s="326" t="s">
        <v>641</v>
      </c>
      <c r="H16" s="326" t="s">
        <v>641</v>
      </c>
      <c r="I16" s="320" t="s">
        <v>617</v>
      </c>
      <c r="J16" s="321" t="s">
        <v>617</v>
      </c>
      <c r="K16" s="322" t="s">
        <v>618</v>
      </c>
      <c r="L16" s="323" t="s">
        <v>618</v>
      </c>
      <c r="M16" s="321" t="s">
        <v>620</v>
      </c>
      <c r="N16" s="364" t="s">
        <v>640</v>
      </c>
      <c r="O16" s="342" t="s">
        <v>772</v>
      </c>
    </row>
    <row r="17" spans="1:15" ht="213" customHeight="1" thickBot="1" x14ac:dyDescent="0.3">
      <c r="A17" s="492"/>
      <c r="B17" s="493"/>
      <c r="C17" s="225" t="s">
        <v>226</v>
      </c>
      <c r="D17" s="235" t="s">
        <v>353</v>
      </c>
      <c r="E17" s="320" t="s">
        <v>641</v>
      </c>
      <c r="F17" s="321" t="s">
        <v>641</v>
      </c>
      <c r="G17" s="326" t="s">
        <v>641</v>
      </c>
      <c r="H17" s="326" t="s">
        <v>641</v>
      </c>
      <c r="I17" s="320" t="s">
        <v>617</v>
      </c>
      <c r="J17" s="321" t="s">
        <v>617</v>
      </c>
      <c r="K17" s="322" t="s">
        <v>618</v>
      </c>
      <c r="L17" s="323" t="s">
        <v>618</v>
      </c>
      <c r="M17" s="321" t="s">
        <v>620</v>
      </c>
      <c r="N17" s="364" t="s">
        <v>640</v>
      </c>
      <c r="O17" s="342" t="s">
        <v>772</v>
      </c>
    </row>
    <row r="18" spans="1:15" ht="213" customHeight="1" thickBot="1" x14ac:dyDescent="0.3">
      <c r="A18" s="492"/>
      <c r="B18" s="493"/>
      <c r="C18" s="225" t="s">
        <v>216</v>
      </c>
      <c r="D18" s="235" t="s">
        <v>354</v>
      </c>
      <c r="E18" s="320"/>
      <c r="F18" s="321"/>
      <c r="G18" s="326"/>
      <c r="H18" s="326"/>
      <c r="I18" s="320"/>
      <c r="J18" s="321"/>
      <c r="K18" s="322"/>
      <c r="L18" s="327"/>
      <c r="M18" s="324"/>
      <c r="N18" s="324"/>
      <c r="O18" s="324"/>
    </row>
    <row r="19" spans="1:15" ht="213" customHeight="1" thickBot="1" x14ac:dyDescent="0.3">
      <c r="A19" s="492"/>
      <c r="B19" s="493"/>
      <c r="C19" s="225" t="s">
        <v>227</v>
      </c>
      <c r="D19" s="235" t="s">
        <v>354</v>
      </c>
      <c r="E19" s="320"/>
      <c r="F19" s="321"/>
      <c r="G19" s="326"/>
      <c r="H19" s="326"/>
      <c r="I19" s="320"/>
      <c r="J19" s="321"/>
      <c r="K19" s="326"/>
      <c r="L19" s="327"/>
      <c r="M19" s="324"/>
      <c r="N19" s="324"/>
      <c r="O19" s="324"/>
    </row>
    <row r="20" spans="1:15" ht="213" customHeight="1" thickBot="1" x14ac:dyDescent="0.3">
      <c r="A20" s="494"/>
      <c r="B20" s="495"/>
      <c r="C20" s="227" t="s">
        <v>228</v>
      </c>
      <c r="D20" s="236" t="s">
        <v>354</v>
      </c>
      <c r="E20" s="321"/>
      <c r="F20" s="364"/>
      <c r="G20" s="342"/>
      <c r="H20" s="321"/>
      <c r="I20" s="364"/>
      <c r="J20" s="342"/>
      <c r="K20" s="326"/>
      <c r="L20" s="327"/>
      <c r="M20" s="324"/>
      <c r="N20" s="324"/>
      <c r="O20" s="324"/>
    </row>
  </sheetData>
  <sheetProtection algorithmName="SHA-512" hashValue="Ek5L4Vk9bZv/qhTWt5eGu7CQQNLeSeojmNM0gWHr5GJV/R4AL4jd2V/DdnXp69g44w2+jtXRdsr7t119Tam49A==" saltValue="2H9siXU8HK/CAbjStbd9q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4" priority="1">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O26"/>
  <sheetViews>
    <sheetView showGridLines="0" zoomScale="80" zoomScaleNormal="80" workbookViewId="0">
      <pane xSplit="3" ySplit="8" topLeftCell="D9" activePane="bottomRight" state="frozen"/>
      <selection activeCell="B23" sqref="B23:H23"/>
      <selection pane="topRight" activeCell="B23" sqref="B23:H23"/>
      <selection pane="bottomLeft" activeCell="B23" sqref="B23:H23"/>
      <selection pane="bottomRight" activeCell="D11" sqref="D11"/>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Anthem</v>
      </c>
      <c r="C5" s="51"/>
    </row>
    <row r="6" spans="1:15" x14ac:dyDescent="0.25">
      <c r="A6" s="50" t="s">
        <v>473</v>
      </c>
      <c r="B6" s="51" t="str">
        <f>'Cover and Instructions'!D5</f>
        <v>Anthem Statewide HMO</v>
      </c>
      <c r="C6" s="51"/>
    </row>
    <row r="7" spans="1:15" x14ac:dyDescent="0.25">
      <c r="A7" s="50" t="s">
        <v>232</v>
      </c>
      <c r="B7" s="50" t="s">
        <v>434</v>
      </c>
      <c r="D7" s="78"/>
    </row>
    <row r="8" spans="1:15" ht="15.75" thickBot="1" x14ac:dyDescent="0.3">
      <c r="D8" s="78"/>
    </row>
    <row r="9" spans="1:15" x14ac:dyDescent="0.25">
      <c r="A9" s="237" t="s">
        <v>357</v>
      </c>
      <c r="B9" s="238"/>
      <c r="C9" s="238"/>
      <c r="D9" s="239"/>
      <c r="E9" s="240"/>
    </row>
    <row r="10" spans="1:15" ht="15.75" thickBot="1" x14ac:dyDescent="0.3">
      <c r="A10" s="241" t="s">
        <v>356</v>
      </c>
      <c r="B10" s="242"/>
      <c r="C10" s="242"/>
      <c r="D10" s="243"/>
      <c r="E10" s="244"/>
    </row>
    <row r="11" spans="1:15" ht="15.75" thickBot="1" x14ac:dyDescent="0.3">
      <c r="A11" s="245" t="s">
        <v>435</v>
      </c>
      <c r="B11" s="242"/>
      <c r="C11" s="242"/>
      <c r="D11" s="246" t="s">
        <v>354</v>
      </c>
      <c r="E11" s="247" t="str">
        <f>IF(D11="no","Do not complete remainder of this worksheet.","")</f>
        <v>Do not complete remainder of this worksheet.</v>
      </c>
    </row>
    <row r="12" spans="1:15" ht="15.75" thickBot="1" x14ac:dyDescent="0.3">
      <c r="A12" s="248"/>
      <c r="B12" s="249"/>
      <c r="C12" s="249"/>
      <c r="D12" s="250"/>
      <c r="E12" s="251"/>
    </row>
    <row r="13" spans="1:15" ht="15.75" thickBot="1" x14ac:dyDescent="0.3">
      <c r="D13" s="78"/>
    </row>
    <row r="14" spans="1:15" ht="42.75" customHeight="1" thickBot="1" x14ac:dyDescent="0.3">
      <c r="A14" s="503" t="s">
        <v>262</v>
      </c>
      <c r="B14" s="504"/>
      <c r="C14" s="509" t="s">
        <v>229</v>
      </c>
      <c r="D14" s="512" t="s">
        <v>389</v>
      </c>
      <c r="E14" s="496" t="s">
        <v>325</v>
      </c>
      <c r="F14" s="497"/>
      <c r="G14" s="496" t="s">
        <v>326</v>
      </c>
      <c r="H14" s="497"/>
      <c r="I14" s="496" t="s">
        <v>327</v>
      </c>
      <c r="J14" s="497"/>
      <c r="K14" s="496" t="s">
        <v>425</v>
      </c>
      <c r="L14" s="497"/>
      <c r="M14" s="498" t="s">
        <v>166</v>
      </c>
      <c r="N14" s="498" t="s">
        <v>469</v>
      </c>
      <c r="O14" s="498" t="s">
        <v>428</v>
      </c>
    </row>
    <row r="15" spans="1:15" ht="27" customHeight="1" x14ac:dyDescent="0.25">
      <c r="A15" s="505"/>
      <c r="B15" s="506"/>
      <c r="C15" s="510"/>
      <c r="D15" s="513"/>
      <c r="E15" s="501" t="s">
        <v>193</v>
      </c>
      <c r="F15" s="502"/>
      <c r="G15" s="501" t="s">
        <v>193</v>
      </c>
      <c r="H15" s="502"/>
      <c r="I15" s="501" t="s">
        <v>193</v>
      </c>
      <c r="J15" s="502"/>
      <c r="K15" s="501" t="s">
        <v>193</v>
      </c>
      <c r="L15" s="502"/>
      <c r="M15" s="499"/>
      <c r="N15" s="499"/>
      <c r="O15" s="499"/>
    </row>
    <row r="16" spans="1:15" ht="27" customHeight="1" thickBot="1" x14ac:dyDescent="0.3">
      <c r="A16" s="507"/>
      <c r="B16" s="508"/>
      <c r="C16" s="511"/>
      <c r="D16" s="514"/>
      <c r="E16" s="221" t="s">
        <v>184</v>
      </c>
      <c r="F16" s="222" t="s">
        <v>185</v>
      </c>
      <c r="G16" s="221" t="s">
        <v>184</v>
      </c>
      <c r="H16" s="222" t="s">
        <v>185</v>
      </c>
      <c r="I16" s="221" t="s">
        <v>184</v>
      </c>
      <c r="J16" s="222" t="s">
        <v>185</v>
      </c>
      <c r="K16" s="221" t="s">
        <v>184</v>
      </c>
      <c r="L16" s="222" t="s">
        <v>185</v>
      </c>
      <c r="M16" s="500"/>
      <c r="N16" s="500"/>
      <c r="O16" s="500"/>
    </row>
    <row r="17" spans="1:15" ht="85.5" customHeight="1" x14ac:dyDescent="0.25">
      <c r="A17" s="517" t="s">
        <v>436</v>
      </c>
      <c r="B17" s="518"/>
      <c r="C17" s="233" t="s">
        <v>188</v>
      </c>
      <c r="D17" s="234" t="s">
        <v>354</v>
      </c>
      <c r="E17" s="307"/>
      <c r="F17" s="308"/>
      <c r="G17" s="309"/>
      <c r="H17" s="310"/>
      <c r="I17" s="307"/>
      <c r="J17" s="308"/>
      <c r="K17" s="309"/>
      <c r="L17" s="310"/>
      <c r="M17" s="311"/>
      <c r="N17" s="312"/>
      <c r="O17" s="313"/>
    </row>
    <row r="18" spans="1:15" ht="85.5" customHeight="1" x14ac:dyDescent="0.25">
      <c r="A18" s="519"/>
      <c r="B18" s="520"/>
      <c r="C18" s="225" t="s">
        <v>189</v>
      </c>
      <c r="D18" s="252" t="s">
        <v>354</v>
      </c>
      <c r="E18" s="301"/>
      <c r="F18" s="302"/>
      <c r="G18" s="303"/>
      <c r="H18" s="304"/>
      <c r="I18" s="301"/>
      <c r="J18" s="302"/>
      <c r="K18" s="303"/>
      <c r="L18" s="304"/>
      <c r="M18" s="305"/>
      <c r="N18" s="306"/>
      <c r="O18" s="305"/>
    </row>
    <row r="19" spans="1:15" ht="85.5" customHeight="1" x14ac:dyDescent="0.25">
      <c r="A19" s="519"/>
      <c r="B19" s="520"/>
      <c r="C19" s="225" t="s">
        <v>3</v>
      </c>
      <c r="D19" s="252" t="s">
        <v>354</v>
      </c>
      <c r="E19" s="301"/>
      <c r="F19" s="302"/>
      <c r="G19" s="303"/>
      <c r="H19" s="304"/>
      <c r="I19" s="301"/>
      <c r="J19" s="302"/>
      <c r="K19" s="303"/>
      <c r="L19" s="304"/>
      <c r="M19" s="305"/>
      <c r="N19" s="306"/>
      <c r="O19" s="305"/>
    </row>
    <row r="20" spans="1:15" ht="85.5" customHeight="1" x14ac:dyDescent="0.25">
      <c r="A20" s="519"/>
      <c r="B20" s="520"/>
      <c r="C20" s="225" t="s">
        <v>167</v>
      </c>
      <c r="D20" s="252" t="s">
        <v>354</v>
      </c>
      <c r="E20" s="301"/>
      <c r="F20" s="302"/>
      <c r="G20" s="303"/>
      <c r="H20" s="304"/>
      <c r="I20" s="301"/>
      <c r="J20" s="302"/>
      <c r="K20" s="303"/>
      <c r="L20" s="304"/>
      <c r="M20" s="305"/>
      <c r="N20" s="306"/>
      <c r="O20" s="305"/>
    </row>
    <row r="21" spans="1:15" ht="85.5" customHeight="1" x14ac:dyDescent="0.25">
      <c r="A21" s="519"/>
      <c r="B21" s="520"/>
      <c r="C21" s="225" t="s">
        <v>168</v>
      </c>
      <c r="D21" s="252" t="s">
        <v>354</v>
      </c>
      <c r="E21" s="301"/>
      <c r="F21" s="302"/>
      <c r="G21" s="303"/>
      <c r="H21" s="304"/>
      <c r="I21" s="301"/>
      <c r="J21" s="302"/>
      <c r="K21" s="303"/>
      <c r="L21" s="304"/>
      <c r="M21" s="305"/>
      <c r="N21" s="306"/>
      <c r="O21" s="305"/>
    </row>
    <row r="22" spans="1:15" ht="85.5" customHeight="1" x14ac:dyDescent="0.25">
      <c r="A22" s="519"/>
      <c r="B22" s="520"/>
      <c r="C22" s="225" t="s">
        <v>7</v>
      </c>
      <c r="D22" s="252" t="s">
        <v>354</v>
      </c>
      <c r="E22" s="301"/>
      <c r="F22" s="302"/>
      <c r="G22" s="303"/>
      <c r="H22" s="304"/>
      <c r="I22" s="301"/>
      <c r="J22" s="302"/>
      <c r="K22" s="303"/>
      <c r="L22" s="304"/>
      <c r="M22" s="305"/>
      <c r="N22" s="306"/>
      <c r="O22" s="305"/>
    </row>
    <row r="23" spans="1:15" ht="85.5" customHeight="1" x14ac:dyDescent="0.25">
      <c r="A23" s="519"/>
      <c r="B23" s="520"/>
      <c r="C23" s="225" t="s">
        <v>169</v>
      </c>
      <c r="D23" s="252" t="s">
        <v>354</v>
      </c>
      <c r="E23" s="301"/>
      <c r="F23" s="302"/>
      <c r="G23" s="303"/>
      <c r="H23" s="304"/>
      <c r="I23" s="301"/>
      <c r="J23" s="302"/>
      <c r="K23" s="303"/>
      <c r="L23" s="304"/>
      <c r="M23" s="305"/>
      <c r="N23" s="306"/>
      <c r="O23" s="305"/>
    </row>
    <row r="24" spans="1:15" ht="85.5" customHeight="1" x14ac:dyDescent="0.25">
      <c r="A24" s="519"/>
      <c r="B24" s="520"/>
      <c r="C24" s="225" t="s">
        <v>9</v>
      </c>
      <c r="D24" s="252" t="s">
        <v>354</v>
      </c>
      <c r="E24" s="301"/>
      <c r="F24" s="302"/>
      <c r="G24" s="303"/>
      <c r="H24" s="304"/>
      <c r="I24" s="301"/>
      <c r="J24" s="302"/>
      <c r="K24" s="303"/>
      <c r="L24" s="304"/>
      <c r="M24" s="305"/>
      <c r="N24" s="306"/>
      <c r="O24" s="305"/>
    </row>
    <row r="25" spans="1:15" ht="85.5" customHeight="1" x14ac:dyDescent="0.25">
      <c r="A25" s="519"/>
      <c r="B25" s="520"/>
      <c r="C25" s="225" t="s">
        <v>170</v>
      </c>
      <c r="D25" s="235" t="s">
        <v>354</v>
      </c>
      <c r="E25" s="301"/>
      <c r="F25" s="302"/>
      <c r="G25" s="303"/>
      <c r="H25" s="304"/>
      <c r="I25" s="301"/>
      <c r="J25" s="302"/>
      <c r="K25" s="303"/>
      <c r="L25" s="304"/>
      <c r="M25" s="305"/>
      <c r="N25" s="306"/>
      <c r="O25" s="305"/>
    </row>
    <row r="26" spans="1:15" ht="85.5" customHeight="1" thickBot="1" x14ac:dyDescent="0.3">
      <c r="A26" s="521"/>
      <c r="B26" s="522"/>
      <c r="C26" s="227" t="s">
        <v>171</v>
      </c>
      <c r="D26" s="253" t="s">
        <v>354</v>
      </c>
      <c r="E26" s="314"/>
      <c r="F26" s="315"/>
      <c r="G26" s="316"/>
      <c r="H26" s="317"/>
      <c r="I26" s="314"/>
      <c r="J26" s="315"/>
      <c r="K26" s="316"/>
      <c r="L26" s="317"/>
      <c r="M26" s="318"/>
      <c r="N26" s="319"/>
      <c r="O26" s="318"/>
    </row>
  </sheetData>
  <sheetProtection algorithmName="SHA-512" hashValue="rwHPa+T3CtZUezIVTCtWFQu7w8/QuAdngu6vWQeqopQUfD5lPIIycPPf7xG5kgR1wEw5ATB7HnfjXqzOZVUXVA==" saltValue="aB9yjWi1wNkp9NhbFGl51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A1:O27"/>
  <sheetViews>
    <sheetView showGridLines="0" zoomScale="90" zoomScaleNormal="90" workbookViewId="0">
      <pane xSplit="3" ySplit="8" topLeftCell="D9"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Anthem</v>
      </c>
      <c r="C5" s="51"/>
    </row>
    <row r="6" spans="1:15" x14ac:dyDescent="0.25">
      <c r="A6" s="50" t="s">
        <v>473</v>
      </c>
      <c r="B6" s="51" t="str">
        <f>'Cover and Instructions'!D5</f>
        <v>Anthem Statewide HMO</v>
      </c>
      <c r="C6" s="51"/>
    </row>
    <row r="7" spans="1:15" x14ac:dyDescent="0.25">
      <c r="A7" s="50" t="s">
        <v>231</v>
      </c>
      <c r="B7" s="50" t="s">
        <v>439</v>
      </c>
      <c r="D7" s="78"/>
    </row>
    <row r="8" spans="1:15" x14ac:dyDescent="0.25">
      <c r="D8" s="78"/>
    </row>
    <row r="9" spans="1:15" ht="15.75" thickBot="1" x14ac:dyDescent="0.3">
      <c r="D9" s="78"/>
    </row>
    <row r="10" spans="1:15" x14ac:dyDescent="0.25">
      <c r="A10" s="237" t="s">
        <v>357</v>
      </c>
      <c r="B10" s="238"/>
      <c r="C10" s="238"/>
      <c r="D10" s="239"/>
      <c r="E10" s="240"/>
    </row>
    <row r="11" spans="1:15" ht="15.75" thickBot="1" x14ac:dyDescent="0.3">
      <c r="A11" s="241" t="s">
        <v>356</v>
      </c>
      <c r="B11" s="242"/>
      <c r="C11" s="242"/>
      <c r="D11" s="243"/>
      <c r="E11" s="244"/>
    </row>
    <row r="12" spans="1:15" ht="15.75" thickBot="1" x14ac:dyDescent="0.3">
      <c r="A12" s="245" t="s">
        <v>437</v>
      </c>
      <c r="B12" s="242"/>
      <c r="C12" s="242"/>
      <c r="D12" s="246" t="s">
        <v>354</v>
      </c>
      <c r="E12" s="247" t="str">
        <f>IF(D12="no","Do not complete remainder of this worksheet.","")</f>
        <v>Do not complete remainder of this worksheet.</v>
      </c>
    </row>
    <row r="13" spans="1:15" ht="15.75" thickBot="1" x14ac:dyDescent="0.3">
      <c r="A13" s="248"/>
      <c r="B13" s="249"/>
      <c r="C13" s="249"/>
      <c r="D13" s="250"/>
      <c r="E13" s="251"/>
    </row>
    <row r="14" spans="1:15" ht="15.75" thickBot="1" x14ac:dyDescent="0.3">
      <c r="D14" s="78"/>
    </row>
    <row r="15" spans="1:15" ht="42.75" customHeight="1" thickBot="1" x14ac:dyDescent="0.3">
      <c r="A15" s="503" t="s">
        <v>262</v>
      </c>
      <c r="B15" s="504"/>
      <c r="C15" s="509" t="s">
        <v>230</v>
      </c>
      <c r="D15" s="512" t="s">
        <v>389</v>
      </c>
      <c r="E15" s="496" t="s">
        <v>325</v>
      </c>
      <c r="F15" s="497"/>
      <c r="G15" s="496" t="s">
        <v>326</v>
      </c>
      <c r="H15" s="497"/>
      <c r="I15" s="496" t="s">
        <v>327</v>
      </c>
      <c r="J15" s="497"/>
      <c r="K15" s="496" t="s">
        <v>425</v>
      </c>
      <c r="L15" s="497"/>
      <c r="M15" s="498" t="s">
        <v>166</v>
      </c>
      <c r="N15" s="498" t="s">
        <v>469</v>
      </c>
      <c r="O15" s="498" t="s">
        <v>428</v>
      </c>
    </row>
    <row r="16" spans="1:15" ht="28.5" customHeight="1" x14ac:dyDescent="0.25">
      <c r="A16" s="505"/>
      <c r="B16" s="506"/>
      <c r="C16" s="510"/>
      <c r="D16" s="513"/>
      <c r="E16" s="501" t="s">
        <v>193</v>
      </c>
      <c r="F16" s="502"/>
      <c r="G16" s="501" t="s">
        <v>193</v>
      </c>
      <c r="H16" s="502"/>
      <c r="I16" s="501" t="s">
        <v>193</v>
      </c>
      <c r="J16" s="502"/>
      <c r="K16" s="501" t="s">
        <v>193</v>
      </c>
      <c r="L16" s="502"/>
      <c r="M16" s="499"/>
      <c r="N16" s="499"/>
      <c r="O16" s="499"/>
    </row>
    <row r="17" spans="1:15" ht="28.5" customHeight="1" thickBot="1" x14ac:dyDescent="0.3">
      <c r="A17" s="507"/>
      <c r="B17" s="508"/>
      <c r="C17" s="511"/>
      <c r="D17" s="514"/>
      <c r="E17" s="221" t="s">
        <v>184</v>
      </c>
      <c r="F17" s="222" t="s">
        <v>185</v>
      </c>
      <c r="G17" s="221" t="s">
        <v>184</v>
      </c>
      <c r="H17" s="222" t="s">
        <v>185</v>
      </c>
      <c r="I17" s="221" t="s">
        <v>184</v>
      </c>
      <c r="J17" s="222" t="s">
        <v>185</v>
      </c>
      <c r="K17" s="221" t="s">
        <v>184</v>
      </c>
      <c r="L17" s="222" t="s">
        <v>185</v>
      </c>
      <c r="M17" s="500"/>
      <c r="N17" s="500"/>
      <c r="O17" s="500"/>
    </row>
    <row r="18" spans="1:15" ht="67.5" customHeight="1" x14ac:dyDescent="0.25">
      <c r="A18" s="517" t="s">
        <v>438</v>
      </c>
      <c r="B18" s="518"/>
      <c r="C18" s="233" t="s">
        <v>188</v>
      </c>
      <c r="D18" s="234" t="s">
        <v>354</v>
      </c>
      <c r="E18" s="307"/>
      <c r="F18" s="308"/>
      <c r="G18" s="309"/>
      <c r="H18" s="310"/>
      <c r="I18" s="307"/>
      <c r="J18" s="308"/>
      <c r="K18" s="309"/>
      <c r="L18" s="310"/>
      <c r="M18" s="311"/>
      <c r="N18" s="312"/>
      <c r="O18" s="313"/>
    </row>
    <row r="19" spans="1:15" ht="67.5" customHeight="1" x14ac:dyDescent="0.25">
      <c r="A19" s="519"/>
      <c r="B19" s="520"/>
      <c r="C19" s="225" t="s">
        <v>189</v>
      </c>
      <c r="D19" s="252" t="s">
        <v>354</v>
      </c>
      <c r="E19" s="301"/>
      <c r="F19" s="302"/>
      <c r="G19" s="303"/>
      <c r="H19" s="304"/>
      <c r="I19" s="301"/>
      <c r="J19" s="302"/>
      <c r="K19" s="303"/>
      <c r="L19" s="304"/>
      <c r="M19" s="305"/>
      <c r="N19" s="306"/>
      <c r="O19" s="305"/>
    </row>
    <row r="20" spans="1:15" ht="67.5" customHeight="1" x14ac:dyDescent="0.25">
      <c r="A20" s="519"/>
      <c r="B20" s="520"/>
      <c r="C20" s="225" t="s">
        <v>3</v>
      </c>
      <c r="D20" s="252" t="s">
        <v>354</v>
      </c>
      <c r="E20" s="301"/>
      <c r="F20" s="302"/>
      <c r="G20" s="303"/>
      <c r="H20" s="304"/>
      <c r="I20" s="301"/>
      <c r="J20" s="302"/>
      <c r="K20" s="303"/>
      <c r="L20" s="304"/>
      <c r="M20" s="305"/>
      <c r="N20" s="306"/>
      <c r="O20" s="305"/>
    </row>
    <row r="21" spans="1:15" ht="67.5" customHeight="1" x14ac:dyDescent="0.25">
      <c r="A21" s="519"/>
      <c r="B21" s="520"/>
      <c r="C21" s="225" t="s">
        <v>167</v>
      </c>
      <c r="D21" s="252" t="s">
        <v>354</v>
      </c>
      <c r="E21" s="301"/>
      <c r="F21" s="302"/>
      <c r="G21" s="303"/>
      <c r="H21" s="304"/>
      <c r="I21" s="301"/>
      <c r="J21" s="302"/>
      <c r="K21" s="303"/>
      <c r="L21" s="304"/>
      <c r="M21" s="305"/>
      <c r="N21" s="306"/>
      <c r="O21" s="305"/>
    </row>
    <row r="22" spans="1:15" ht="67.5" customHeight="1" x14ac:dyDescent="0.25">
      <c r="A22" s="519"/>
      <c r="B22" s="520"/>
      <c r="C22" s="225" t="s">
        <v>168</v>
      </c>
      <c r="D22" s="252" t="s">
        <v>354</v>
      </c>
      <c r="E22" s="301"/>
      <c r="F22" s="302"/>
      <c r="G22" s="303"/>
      <c r="H22" s="304"/>
      <c r="I22" s="301"/>
      <c r="J22" s="302"/>
      <c r="K22" s="303"/>
      <c r="L22" s="304"/>
      <c r="M22" s="305"/>
      <c r="N22" s="306"/>
      <c r="O22" s="305"/>
    </row>
    <row r="23" spans="1:15" ht="67.5" customHeight="1" x14ac:dyDescent="0.25">
      <c r="A23" s="519"/>
      <c r="B23" s="520"/>
      <c r="C23" s="225" t="s">
        <v>7</v>
      </c>
      <c r="D23" s="252" t="s">
        <v>354</v>
      </c>
      <c r="E23" s="301"/>
      <c r="F23" s="302"/>
      <c r="G23" s="303"/>
      <c r="H23" s="304"/>
      <c r="I23" s="301"/>
      <c r="J23" s="302"/>
      <c r="K23" s="303"/>
      <c r="L23" s="304"/>
      <c r="M23" s="305"/>
      <c r="N23" s="306"/>
      <c r="O23" s="305"/>
    </row>
    <row r="24" spans="1:15" ht="67.5" customHeight="1" x14ac:dyDescent="0.25">
      <c r="A24" s="519"/>
      <c r="B24" s="520"/>
      <c r="C24" s="225" t="s">
        <v>169</v>
      </c>
      <c r="D24" s="252" t="s">
        <v>354</v>
      </c>
      <c r="E24" s="301"/>
      <c r="F24" s="302"/>
      <c r="G24" s="303"/>
      <c r="H24" s="304"/>
      <c r="I24" s="301"/>
      <c r="J24" s="302"/>
      <c r="K24" s="303"/>
      <c r="L24" s="304"/>
      <c r="M24" s="305"/>
      <c r="N24" s="306"/>
      <c r="O24" s="305"/>
    </row>
    <row r="25" spans="1:15" ht="67.5" customHeight="1" x14ac:dyDescent="0.25">
      <c r="A25" s="519"/>
      <c r="B25" s="520"/>
      <c r="C25" s="225" t="s">
        <v>9</v>
      </c>
      <c r="D25" s="252" t="s">
        <v>354</v>
      </c>
      <c r="E25" s="301"/>
      <c r="F25" s="302"/>
      <c r="G25" s="303"/>
      <c r="H25" s="304"/>
      <c r="I25" s="301"/>
      <c r="J25" s="302"/>
      <c r="K25" s="303"/>
      <c r="L25" s="304"/>
      <c r="M25" s="305"/>
      <c r="N25" s="306"/>
      <c r="O25" s="305"/>
    </row>
    <row r="26" spans="1:15" ht="67.5" customHeight="1" x14ac:dyDescent="0.25">
      <c r="A26" s="519"/>
      <c r="B26" s="520"/>
      <c r="C26" s="225" t="s">
        <v>170</v>
      </c>
      <c r="D26" s="235" t="s">
        <v>354</v>
      </c>
      <c r="E26" s="301"/>
      <c r="F26" s="302"/>
      <c r="G26" s="303"/>
      <c r="H26" s="304"/>
      <c r="I26" s="301"/>
      <c r="J26" s="302"/>
      <c r="K26" s="303"/>
      <c r="L26" s="304"/>
      <c r="M26" s="305"/>
      <c r="N26" s="306"/>
      <c r="O26" s="305"/>
    </row>
    <row r="27" spans="1:15" ht="67.5" customHeight="1" thickBot="1" x14ac:dyDescent="0.3">
      <c r="A27" s="521"/>
      <c r="B27" s="522"/>
      <c r="C27" s="227" t="s">
        <v>171</v>
      </c>
      <c r="D27" s="253" t="s">
        <v>354</v>
      </c>
      <c r="E27" s="314"/>
      <c r="F27" s="315"/>
      <c r="G27" s="316"/>
      <c r="H27" s="317"/>
      <c r="I27" s="314"/>
      <c r="J27" s="315"/>
      <c r="K27" s="316"/>
      <c r="L27" s="317"/>
      <c r="M27" s="318"/>
      <c r="N27" s="319"/>
      <c r="O27" s="318"/>
    </row>
  </sheetData>
  <sheetProtection algorithmName="SHA-512" hashValue="SY3RSfZ2u9SF4MJLP/7zf1mmImk6yItXN3nbHTifdpXF0u7efsSgeULGF2YejXjeCIRw8A52LgyBGT+AAFdfHQ==" saltValue="0210kIddHlaFn60wzkIOJ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D050"/>
  </sheetPr>
  <dimension ref="A1:I22"/>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'Cover and Instructions'!A1</f>
        <v>Georgia State Health Benefit Plan MHPAEA Parity</v>
      </c>
      <c r="E1" s="45" t="s">
        <v>525</v>
      </c>
    </row>
    <row r="2" spans="1:9" ht="26.25" x14ac:dyDescent="0.4">
      <c r="A2" s="46" t="s">
        <v>16</v>
      </c>
    </row>
    <row r="3" spans="1:9" ht="21" x14ac:dyDescent="0.35">
      <c r="A3" s="48" t="s">
        <v>165</v>
      </c>
    </row>
    <row r="4" spans="1:9" x14ac:dyDescent="0.25">
      <c r="D4" s="78"/>
    </row>
    <row r="5" spans="1:9" x14ac:dyDescent="0.25">
      <c r="A5" s="50" t="s">
        <v>0</v>
      </c>
      <c r="B5" s="51" t="str">
        <f>'Cover and Instructions'!D4</f>
        <v>Anthem</v>
      </c>
      <c r="C5" s="51"/>
    </row>
    <row r="6" spans="1:9" x14ac:dyDescent="0.25">
      <c r="A6" s="50" t="s">
        <v>473</v>
      </c>
      <c r="B6" s="51" t="str">
        <f>'Cover and Instructions'!D5</f>
        <v>Anthem Statewide HMO</v>
      </c>
      <c r="C6" s="51"/>
    </row>
    <row r="7" spans="1:9" x14ac:dyDescent="0.25">
      <c r="A7" s="50" t="s">
        <v>234</v>
      </c>
      <c r="B7" s="50" t="s">
        <v>235</v>
      </c>
      <c r="D7" s="78"/>
    </row>
    <row r="8" spans="1:9" ht="15.75" thickBot="1" x14ac:dyDescent="0.3">
      <c r="D8" s="78"/>
    </row>
    <row r="9" spans="1:9" ht="48" customHeight="1" thickBot="1" x14ac:dyDescent="0.3">
      <c r="A9" s="503" t="s">
        <v>262</v>
      </c>
      <c r="B9" s="504"/>
      <c r="C9" s="509" t="s">
        <v>236</v>
      </c>
      <c r="D9" s="512" t="s">
        <v>389</v>
      </c>
      <c r="E9" s="496" t="s">
        <v>425</v>
      </c>
      <c r="F9" s="497"/>
      <c r="G9" s="498" t="s">
        <v>166</v>
      </c>
      <c r="H9" s="498" t="s">
        <v>469</v>
      </c>
      <c r="I9" s="498" t="s">
        <v>456</v>
      </c>
    </row>
    <row r="10" spans="1:9" ht="30" customHeight="1" x14ac:dyDescent="0.25">
      <c r="A10" s="505"/>
      <c r="B10" s="506"/>
      <c r="C10" s="510"/>
      <c r="D10" s="513"/>
      <c r="E10" s="501" t="s">
        <v>193</v>
      </c>
      <c r="F10" s="502"/>
      <c r="G10" s="499"/>
      <c r="H10" s="499"/>
      <c r="I10" s="499"/>
    </row>
    <row r="11" spans="1:9" ht="39" customHeight="1" thickBot="1" x14ac:dyDescent="0.3">
      <c r="A11" s="507"/>
      <c r="B11" s="508"/>
      <c r="C11" s="511"/>
      <c r="D11" s="514"/>
      <c r="E11" s="221" t="s">
        <v>184</v>
      </c>
      <c r="F11" s="222" t="s">
        <v>185</v>
      </c>
      <c r="G11" s="500"/>
      <c r="H11" s="500"/>
      <c r="I11" s="500"/>
    </row>
    <row r="12" spans="1:9" ht="237.75" customHeight="1" x14ac:dyDescent="0.25">
      <c r="A12" s="490" t="s">
        <v>431</v>
      </c>
      <c r="B12" s="491"/>
      <c r="C12" s="233" t="s">
        <v>6</v>
      </c>
      <c r="D12" s="224" t="s">
        <v>354</v>
      </c>
      <c r="E12" s="322"/>
      <c r="F12" s="323"/>
      <c r="G12" s="343"/>
      <c r="H12" s="344"/>
      <c r="I12" s="336"/>
    </row>
    <row r="13" spans="1:9" ht="237.75" customHeight="1" x14ac:dyDescent="0.25">
      <c r="A13" s="492"/>
      <c r="B13" s="493"/>
      <c r="C13" s="223" t="s">
        <v>455</v>
      </c>
      <c r="D13" s="231" t="s">
        <v>354</v>
      </c>
      <c r="E13" s="326"/>
      <c r="F13" s="327"/>
      <c r="G13" s="328"/>
      <c r="H13" s="329"/>
      <c r="I13" s="328"/>
    </row>
    <row r="14" spans="1:9" ht="237.75" customHeight="1" x14ac:dyDescent="0.25">
      <c r="A14" s="492"/>
      <c r="B14" s="493"/>
      <c r="C14" s="225" t="s">
        <v>2</v>
      </c>
      <c r="D14" s="231" t="s">
        <v>354</v>
      </c>
      <c r="E14" s="326"/>
      <c r="F14" s="327"/>
      <c r="G14" s="328"/>
      <c r="H14" s="329"/>
      <c r="I14" s="328"/>
    </row>
    <row r="15" spans="1:9" ht="237.75" customHeight="1" x14ac:dyDescent="0.25">
      <c r="A15" s="492"/>
      <c r="B15" s="493"/>
      <c r="C15" s="225" t="s">
        <v>11</v>
      </c>
      <c r="D15" s="231" t="s">
        <v>354</v>
      </c>
      <c r="E15" s="326"/>
      <c r="F15" s="327"/>
      <c r="G15" s="328"/>
      <c r="H15" s="329"/>
      <c r="I15" s="328"/>
    </row>
    <row r="16" spans="1:9" ht="237.75" customHeight="1" x14ac:dyDescent="0.25">
      <c r="A16" s="492"/>
      <c r="B16" s="493"/>
      <c r="C16" s="225" t="s">
        <v>12</v>
      </c>
      <c r="D16" s="231" t="s">
        <v>354</v>
      </c>
      <c r="E16" s="326"/>
      <c r="F16" s="327"/>
      <c r="G16" s="328"/>
      <c r="H16" s="329"/>
      <c r="I16" s="328"/>
    </row>
    <row r="17" spans="1:9" ht="237.75" customHeight="1" thickBot="1" x14ac:dyDescent="0.3">
      <c r="A17" s="494"/>
      <c r="B17" s="495"/>
      <c r="C17" s="227" t="s">
        <v>10</v>
      </c>
      <c r="D17" s="232" t="s">
        <v>354</v>
      </c>
      <c r="E17" s="332"/>
      <c r="F17" s="333"/>
      <c r="G17" s="334"/>
      <c r="H17" s="335"/>
      <c r="I17" s="334"/>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11">
      <formula>$D$15="no"</formula>
    </cfRule>
  </conditionalFormatting>
  <conditionalFormatting sqref="E16:I16">
    <cfRule type="expression" dxfId="7" priority="10">
      <formula>$D$16="no"</formula>
    </cfRule>
  </conditionalFormatting>
  <conditionalFormatting sqref="E17:I17">
    <cfRule type="expression" dxfId="6" priority="9">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P21"/>
  <sheetViews>
    <sheetView showGridLines="0" zoomScale="90" zoomScaleNormal="90" zoomScaleSheetLayoutView="7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'[1]Cover and Instructions'!A1</f>
        <v>Georgia State Health Benefit Plan MHPAEA Parity</v>
      </c>
      <c r="E1" s="45" t="s">
        <v>525</v>
      </c>
    </row>
    <row r="2" spans="1:16" ht="26.25" x14ac:dyDescent="0.4">
      <c r="A2" s="46" t="s">
        <v>16</v>
      </c>
    </row>
    <row r="3" spans="1:16" ht="21" x14ac:dyDescent="0.35">
      <c r="A3" s="48" t="s">
        <v>165</v>
      </c>
    </row>
    <row r="4" spans="1:16" x14ac:dyDescent="0.25">
      <c r="D4" s="78"/>
    </row>
    <row r="5" spans="1:16" x14ac:dyDescent="0.25">
      <c r="A5" s="50" t="s">
        <v>0</v>
      </c>
      <c r="B5" s="51" t="str">
        <f>'[1]Cover and Instructions'!D4</f>
        <v>Anthem</v>
      </c>
      <c r="C5" s="51"/>
    </row>
    <row r="6" spans="1:16" x14ac:dyDescent="0.25">
      <c r="A6" s="50" t="s">
        <v>473</v>
      </c>
      <c r="B6" s="51" t="str">
        <f>'[1]Cover and Instructions'!D5</f>
        <v>Anthem Statewide HMO</v>
      </c>
      <c r="C6" s="51"/>
    </row>
    <row r="7" spans="1:16" x14ac:dyDescent="0.25">
      <c r="A7" s="50" t="s">
        <v>237</v>
      </c>
      <c r="B7" s="50" t="s">
        <v>261</v>
      </c>
      <c r="D7" s="78"/>
    </row>
    <row r="8" spans="1:16" ht="15.75" thickBot="1" x14ac:dyDescent="0.3">
      <c r="D8" s="78"/>
      <c r="E8" s="220"/>
    </row>
    <row r="9" spans="1:16" ht="39" customHeight="1" thickBot="1" x14ac:dyDescent="0.3">
      <c r="A9" s="503" t="s">
        <v>262</v>
      </c>
      <c r="B9" s="504"/>
      <c r="C9" s="509" t="s">
        <v>238</v>
      </c>
      <c r="D9" s="512" t="s">
        <v>389</v>
      </c>
      <c r="E9" s="496" t="s">
        <v>325</v>
      </c>
      <c r="F9" s="497"/>
      <c r="G9" s="496" t="s">
        <v>326</v>
      </c>
      <c r="H9" s="497"/>
      <c r="I9" s="496" t="s">
        <v>327</v>
      </c>
      <c r="J9" s="497"/>
      <c r="K9" s="496" t="s">
        <v>425</v>
      </c>
      <c r="L9" s="497"/>
      <c r="M9" s="498" t="s">
        <v>166</v>
      </c>
      <c r="N9" s="498" t="s">
        <v>469</v>
      </c>
      <c r="O9" s="498" t="s">
        <v>428</v>
      </c>
      <c r="P9" s="523"/>
    </row>
    <row r="10" spans="1:16" ht="26.25" customHeight="1" x14ac:dyDescent="0.25">
      <c r="A10" s="505"/>
      <c r="B10" s="506"/>
      <c r="C10" s="510"/>
      <c r="D10" s="513"/>
      <c r="E10" s="501" t="s">
        <v>193</v>
      </c>
      <c r="F10" s="502"/>
      <c r="G10" s="501" t="s">
        <v>193</v>
      </c>
      <c r="H10" s="502"/>
      <c r="I10" s="501" t="s">
        <v>193</v>
      </c>
      <c r="J10" s="502"/>
      <c r="K10" s="501" t="s">
        <v>193</v>
      </c>
      <c r="L10" s="502"/>
      <c r="M10" s="499"/>
      <c r="N10" s="499"/>
      <c r="O10" s="499"/>
      <c r="P10" s="523"/>
    </row>
    <row r="11" spans="1:16" ht="26.25"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c r="P11" s="523"/>
    </row>
    <row r="12" spans="1:16" ht="140.25" customHeight="1" x14ac:dyDescent="0.25">
      <c r="A12" s="517" t="s">
        <v>432</v>
      </c>
      <c r="B12" s="518"/>
      <c r="C12" s="233" t="s">
        <v>190</v>
      </c>
      <c r="D12" s="224" t="s">
        <v>353</v>
      </c>
      <c r="E12" s="320" t="s">
        <v>642</v>
      </c>
      <c r="F12" s="321" t="s">
        <v>642</v>
      </c>
      <c r="G12" s="322" t="s">
        <v>642</v>
      </c>
      <c r="H12" s="323" t="s">
        <v>642</v>
      </c>
      <c r="I12" s="320" t="s">
        <v>617</v>
      </c>
      <c r="J12" s="321" t="s">
        <v>617</v>
      </c>
      <c r="K12" s="322" t="s">
        <v>618</v>
      </c>
      <c r="L12" s="323" t="s">
        <v>618</v>
      </c>
      <c r="M12" s="336" t="s">
        <v>739</v>
      </c>
      <c r="N12" s="337" t="s">
        <v>740</v>
      </c>
      <c r="O12" s="336" t="s">
        <v>643</v>
      </c>
    </row>
    <row r="13" spans="1:16" ht="140.25" customHeight="1" x14ac:dyDescent="0.25">
      <c r="A13" s="519"/>
      <c r="B13" s="520"/>
      <c r="C13" s="225" t="s">
        <v>470</v>
      </c>
      <c r="D13" s="231" t="s">
        <v>353</v>
      </c>
      <c r="E13" s="324" t="s">
        <v>644</v>
      </c>
      <c r="F13" s="325" t="s">
        <v>644</v>
      </c>
      <c r="G13" s="326" t="s">
        <v>644</v>
      </c>
      <c r="H13" s="327" t="s">
        <v>644</v>
      </c>
      <c r="I13" s="324" t="s">
        <v>617</v>
      </c>
      <c r="J13" s="325" t="s">
        <v>617</v>
      </c>
      <c r="K13" s="326" t="s">
        <v>618</v>
      </c>
      <c r="L13" s="327" t="s">
        <v>618</v>
      </c>
      <c r="M13" s="328" t="s">
        <v>645</v>
      </c>
      <c r="N13" s="329" t="s">
        <v>646</v>
      </c>
      <c r="O13" s="328" t="s">
        <v>647</v>
      </c>
    </row>
    <row r="14" spans="1:16" ht="140.25" customHeight="1" x14ac:dyDescent="0.25">
      <c r="A14" s="519"/>
      <c r="B14" s="520"/>
      <c r="C14" s="225" t="s">
        <v>5</v>
      </c>
      <c r="D14" s="231" t="s">
        <v>354</v>
      </c>
      <c r="E14" s="324"/>
      <c r="F14" s="325"/>
      <c r="G14" s="326"/>
      <c r="H14" s="327"/>
      <c r="I14" s="324"/>
      <c r="J14" s="325"/>
      <c r="K14" s="326"/>
      <c r="L14" s="327"/>
      <c r="M14" s="328"/>
      <c r="N14" s="329"/>
      <c r="O14" s="328"/>
    </row>
    <row r="15" spans="1:16" ht="140.25" customHeight="1" x14ac:dyDescent="0.25">
      <c r="A15" s="519"/>
      <c r="B15" s="520"/>
      <c r="C15" s="225" t="s">
        <v>471</v>
      </c>
      <c r="D15" s="231" t="s">
        <v>353</v>
      </c>
      <c r="E15" s="324" t="s">
        <v>648</v>
      </c>
      <c r="F15" s="325" t="s">
        <v>648</v>
      </c>
      <c r="G15" s="326" t="s">
        <v>648</v>
      </c>
      <c r="H15" s="327" t="s">
        <v>648</v>
      </c>
      <c r="I15" s="324" t="s">
        <v>617</v>
      </c>
      <c r="J15" s="325" t="s">
        <v>617</v>
      </c>
      <c r="K15" s="326" t="s">
        <v>618</v>
      </c>
      <c r="L15" s="327" t="s">
        <v>618</v>
      </c>
      <c r="M15" s="328" t="s">
        <v>649</v>
      </c>
      <c r="N15" s="329" t="s">
        <v>650</v>
      </c>
      <c r="O15" s="328" t="s">
        <v>651</v>
      </c>
    </row>
    <row r="16" spans="1:16" ht="140.25" customHeight="1" x14ac:dyDescent="0.25">
      <c r="A16" s="519"/>
      <c r="B16" s="520"/>
      <c r="C16" s="225" t="s">
        <v>8</v>
      </c>
      <c r="D16" s="231" t="s">
        <v>354</v>
      </c>
      <c r="E16" s="324"/>
      <c r="F16" s="325"/>
      <c r="G16" s="326"/>
      <c r="H16" s="327"/>
      <c r="I16" s="324"/>
      <c r="J16" s="325"/>
      <c r="K16" s="326"/>
      <c r="L16" s="327"/>
      <c r="M16" s="328"/>
      <c r="N16" s="329"/>
      <c r="O16" s="328"/>
    </row>
    <row r="17" spans="1:15" ht="140.25" customHeight="1" thickBot="1" x14ac:dyDescent="0.3">
      <c r="A17" s="521"/>
      <c r="B17" s="522"/>
      <c r="C17" s="227" t="s">
        <v>4</v>
      </c>
      <c r="D17" s="232" t="s">
        <v>354</v>
      </c>
      <c r="E17" s="330"/>
      <c r="F17" s="331"/>
      <c r="G17" s="332"/>
      <c r="H17" s="333"/>
      <c r="I17" s="330"/>
      <c r="J17" s="331"/>
      <c r="K17" s="332"/>
      <c r="L17" s="333"/>
      <c r="M17" s="334"/>
      <c r="N17" s="335"/>
      <c r="O17" s="334"/>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P9:P11"/>
    <mergeCell ref="E10:F10"/>
    <mergeCell ref="G10:H10"/>
    <mergeCell ref="I10:J10"/>
    <mergeCell ref="K10:L10"/>
    <mergeCell ref="E9:F9"/>
    <mergeCell ref="G9:H9"/>
    <mergeCell ref="I9:J9"/>
    <mergeCell ref="A12:B17"/>
    <mergeCell ref="K9:L9"/>
    <mergeCell ref="M9:M11"/>
    <mergeCell ref="N9:N11"/>
    <mergeCell ref="O9:O11"/>
    <mergeCell ref="A9:B11"/>
    <mergeCell ref="C9:C11"/>
    <mergeCell ref="D9:D11"/>
  </mergeCells>
  <conditionalFormatting sqref="E12:O12">
    <cfRule type="expression" dxfId="5" priority="1">
      <formula>$D$12="no"</formula>
    </cfRule>
  </conditionalFormatting>
  <conditionalFormatting sqref="E13:O13">
    <cfRule type="expression" dxfId="4" priority="7">
      <formula>$D$13="no"</formula>
    </cfRule>
  </conditionalFormatting>
  <conditionalFormatting sqref="E14:O14">
    <cfRule type="expression" dxfId="3" priority="2">
      <formula>$D$14="no"</formula>
    </cfRule>
  </conditionalFormatting>
  <conditionalFormatting sqref="E15:O15">
    <cfRule type="expression" dxfId="2" priority="6">
      <formula>$D$15="no"</formula>
    </cfRule>
  </conditionalFormatting>
  <conditionalFormatting sqref="E16:O16">
    <cfRule type="expression" dxfId="1" priority="5">
      <formula>$D$16="no"</formula>
    </cfRule>
  </conditionalFormatting>
  <conditionalFormatting sqref="E17:O17">
    <cfRule type="expression" dxfId="0" priority="4">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A1:O28"/>
  <sheetViews>
    <sheetView showGridLines="0" zoomScale="70" zoomScaleNormal="70" workbookViewId="0">
      <pane xSplit="3" ySplit="11" topLeftCell="D12"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t="str">
        <f>'Cover and Instructions'!D4</f>
        <v>Anthem</v>
      </c>
      <c r="C5" s="51"/>
    </row>
    <row r="6" spans="1:15" x14ac:dyDescent="0.25">
      <c r="A6" s="50" t="s">
        <v>473</v>
      </c>
      <c r="B6" s="51" t="str">
        <f>'Cover and Instructions'!D5</f>
        <v>Anthem Statewide HMO</v>
      </c>
      <c r="C6" s="51"/>
    </row>
    <row r="7" spans="1:15" x14ac:dyDescent="0.25">
      <c r="A7" s="50" t="s">
        <v>537</v>
      </c>
      <c r="B7" s="50"/>
    </row>
    <row r="8" spans="1:15" ht="15.75" thickBot="1" x14ac:dyDescent="0.3">
      <c r="D8" s="220"/>
    </row>
    <row r="9" spans="1:15" ht="39" customHeight="1" thickBot="1" x14ac:dyDescent="0.3">
      <c r="A9" s="503" t="s">
        <v>262</v>
      </c>
      <c r="B9" s="504"/>
      <c r="C9" s="509" t="s">
        <v>538</v>
      </c>
      <c r="D9" s="496" t="s">
        <v>325</v>
      </c>
      <c r="E9" s="497"/>
      <c r="F9" s="496" t="s">
        <v>326</v>
      </c>
      <c r="G9" s="497"/>
      <c r="H9" s="496" t="s">
        <v>327</v>
      </c>
      <c r="I9" s="497"/>
      <c r="J9" s="496" t="s">
        <v>425</v>
      </c>
      <c r="K9" s="497"/>
      <c r="L9" s="498" t="s">
        <v>166</v>
      </c>
      <c r="M9" s="498" t="s">
        <v>469</v>
      </c>
      <c r="N9" s="498" t="s">
        <v>539</v>
      </c>
      <c r="O9" s="523"/>
    </row>
    <row r="10" spans="1:15" ht="26.25" customHeight="1" x14ac:dyDescent="0.25">
      <c r="A10" s="505"/>
      <c r="B10" s="506"/>
      <c r="C10" s="510"/>
      <c r="D10" s="501" t="s">
        <v>540</v>
      </c>
      <c r="E10" s="502"/>
      <c r="F10" s="501" t="s">
        <v>540</v>
      </c>
      <c r="G10" s="502"/>
      <c r="H10" s="501" t="s">
        <v>540</v>
      </c>
      <c r="I10" s="502"/>
      <c r="J10" s="501" t="s">
        <v>540</v>
      </c>
      <c r="K10" s="502"/>
      <c r="L10" s="499"/>
      <c r="M10" s="499"/>
      <c r="N10" s="499"/>
      <c r="O10" s="523"/>
    </row>
    <row r="11" spans="1:15" ht="26.25" customHeight="1" thickBot="1" x14ac:dyDescent="0.3">
      <c r="A11" s="507"/>
      <c r="B11" s="508"/>
      <c r="C11" s="511"/>
      <c r="D11" s="221" t="s">
        <v>184</v>
      </c>
      <c r="E11" s="222" t="s">
        <v>185</v>
      </c>
      <c r="F11" s="221" t="s">
        <v>184</v>
      </c>
      <c r="G11" s="222" t="s">
        <v>185</v>
      </c>
      <c r="H11" s="221" t="s">
        <v>184</v>
      </c>
      <c r="I11" s="222" t="s">
        <v>185</v>
      </c>
      <c r="J11" s="221" t="s">
        <v>184</v>
      </c>
      <c r="K11" s="222" t="s">
        <v>185</v>
      </c>
      <c r="L11" s="500"/>
      <c r="M11" s="500"/>
      <c r="N11" s="500"/>
      <c r="O11" s="523"/>
    </row>
    <row r="12" spans="1:15" ht="140.25" customHeight="1" thickBot="1" x14ac:dyDescent="0.3">
      <c r="A12" s="490" t="s">
        <v>541</v>
      </c>
      <c r="B12" s="491"/>
      <c r="C12" s="233" t="s">
        <v>542</v>
      </c>
      <c r="D12" s="386" t="s">
        <v>722</v>
      </c>
      <c r="E12" s="386" t="s">
        <v>723</v>
      </c>
      <c r="F12" s="386" t="s">
        <v>722</v>
      </c>
      <c r="G12" s="386" t="s">
        <v>723</v>
      </c>
      <c r="H12" s="386" t="s">
        <v>722</v>
      </c>
      <c r="I12" s="386" t="s">
        <v>723</v>
      </c>
      <c r="J12" s="387" t="s">
        <v>634</v>
      </c>
      <c r="K12" s="388" t="s">
        <v>634</v>
      </c>
      <c r="L12" s="336"/>
      <c r="M12" s="337"/>
      <c r="N12" s="336"/>
    </row>
    <row r="13" spans="1:15" ht="140.25" customHeight="1" x14ac:dyDescent="0.25">
      <c r="A13" s="492"/>
      <c r="B13" s="493"/>
      <c r="C13" s="225" t="s">
        <v>543</v>
      </c>
      <c r="D13" s="389">
        <v>11357</v>
      </c>
      <c r="E13" s="390">
        <v>3161</v>
      </c>
      <c r="F13" s="389">
        <v>248564</v>
      </c>
      <c r="G13" s="391">
        <v>6629</v>
      </c>
      <c r="H13" s="386" t="s">
        <v>721</v>
      </c>
      <c r="I13" s="386" t="s">
        <v>721</v>
      </c>
      <c r="J13" s="387" t="s">
        <v>634</v>
      </c>
      <c r="K13" s="387" t="s">
        <v>634</v>
      </c>
      <c r="L13" s="328"/>
      <c r="M13" s="329"/>
      <c r="N13" s="328"/>
    </row>
    <row r="14" spans="1:15" ht="140.25" customHeight="1" x14ac:dyDescent="0.25">
      <c r="A14" s="492"/>
      <c r="B14" s="493"/>
      <c r="C14" s="225" t="s">
        <v>544</v>
      </c>
      <c r="D14" s="386" t="s">
        <v>727</v>
      </c>
      <c r="E14" s="386" t="s">
        <v>727</v>
      </c>
      <c r="F14" s="386" t="s">
        <v>727</v>
      </c>
      <c r="G14" s="386" t="s">
        <v>727</v>
      </c>
      <c r="H14" s="386" t="s">
        <v>727</v>
      </c>
      <c r="I14" s="386" t="s">
        <v>727</v>
      </c>
      <c r="J14" s="386" t="s">
        <v>634</v>
      </c>
      <c r="K14" s="390" t="s">
        <v>634</v>
      </c>
      <c r="L14" s="328"/>
      <c r="M14" s="329"/>
      <c r="N14" s="328"/>
    </row>
    <row r="15" spans="1:15" ht="140.25" customHeight="1" x14ac:dyDescent="0.25">
      <c r="A15" s="492"/>
      <c r="B15" s="493"/>
      <c r="C15" s="225" t="s">
        <v>545</v>
      </c>
      <c r="D15" s="386" t="s">
        <v>634</v>
      </c>
      <c r="E15" s="386" t="s">
        <v>634</v>
      </c>
      <c r="F15" s="386" t="s">
        <v>634</v>
      </c>
      <c r="G15" s="386" t="s">
        <v>634</v>
      </c>
      <c r="H15" s="386" t="s">
        <v>634</v>
      </c>
      <c r="I15" s="386" t="s">
        <v>634</v>
      </c>
      <c r="J15" s="386" t="s">
        <v>634</v>
      </c>
      <c r="K15" s="386" t="s">
        <v>634</v>
      </c>
      <c r="L15" s="328"/>
      <c r="M15" s="329"/>
      <c r="N15" s="328"/>
    </row>
    <row r="16" spans="1:15" ht="140.25" customHeight="1" x14ac:dyDescent="0.25">
      <c r="A16" s="492"/>
      <c r="B16" s="493"/>
      <c r="C16" s="225" t="s">
        <v>546</v>
      </c>
      <c r="D16" s="386" t="s">
        <v>726</v>
      </c>
      <c r="E16" s="386" t="s">
        <v>726</v>
      </c>
      <c r="F16" s="386" t="s">
        <v>726</v>
      </c>
      <c r="G16" s="386" t="s">
        <v>726</v>
      </c>
      <c r="H16" s="386" t="s">
        <v>726</v>
      </c>
      <c r="I16" s="386" t="s">
        <v>726</v>
      </c>
      <c r="J16" s="386" t="s">
        <v>634</v>
      </c>
      <c r="K16" s="390" t="s">
        <v>634</v>
      </c>
      <c r="L16" s="378" t="s">
        <v>719</v>
      </c>
      <c r="M16" s="329"/>
      <c r="N16" s="328"/>
    </row>
    <row r="17" spans="1:14" ht="140.25" customHeight="1" x14ac:dyDescent="0.25">
      <c r="A17" s="492"/>
      <c r="B17" s="493"/>
      <c r="C17" s="225" t="s">
        <v>547</v>
      </c>
      <c r="D17" s="386" t="s">
        <v>724</v>
      </c>
      <c r="E17" s="386" t="s">
        <v>725</v>
      </c>
      <c r="F17" s="386" t="s">
        <v>724</v>
      </c>
      <c r="G17" s="386" t="s">
        <v>725</v>
      </c>
      <c r="H17" s="386" t="s">
        <v>724</v>
      </c>
      <c r="I17" s="386" t="s">
        <v>725</v>
      </c>
      <c r="J17" s="386" t="s">
        <v>634</v>
      </c>
      <c r="K17" s="390" t="s">
        <v>634</v>
      </c>
      <c r="L17" s="328"/>
      <c r="M17" s="329"/>
      <c r="N17" s="328"/>
    </row>
    <row r="18" spans="1:14" ht="140.25" customHeight="1" x14ac:dyDescent="0.25">
      <c r="A18" s="492"/>
      <c r="B18" s="493"/>
      <c r="C18" s="225" t="s">
        <v>548</v>
      </c>
      <c r="D18" s="386">
        <v>14</v>
      </c>
      <c r="E18" s="386">
        <v>14</v>
      </c>
      <c r="F18" s="386">
        <v>14</v>
      </c>
      <c r="G18" s="386">
        <v>14</v>
      </c>
      <c r="H18" s="386">
        <v>14</v>
      </c>
      <c r="I18" s="386">
        <v>14</v>
      </c>
      <c r="J18" s="386" t="s">
        <v>634</v>
      </c>
      <c r="K18" s="390" t="s">
        <v>634</v>
      </c>
      <c r="L18" s="328"/>
      <c r="M18" s="329"/>
      <c r="N18" s="328"/>
    </row>
    <row r="19" spans="1:14" ht="140.25" customHeight="1" x14ac:dyDescent="0.25">
      <c r="A19" s="492"/>
      <c r="B19" s="493"/>
      <c r="C19" s="225" t="s">
        <v>549</v>
      </c>
      <c r="D19" s="385">
        <v>9825</v>
      </c>
      <c r="E19" s="385">
        <v>879</v>
      </c>
      <c r="F19" s="385">
        <v>146430</v>
      </c>
      <c r="G19" s="385">
        <v>1088</v>
      </c>
      <c r="H19" s="385" t="s">
        <v>720</v>
      </c>
      <c r="I19" s="385" t="s">
        <v>720</v>
      </c>
      <c r="J19" s="392" t="s">
        <v>634</v>
      </c>
      <c r="K19" s="393" t="s">
        <v>634</v>
      </c>
      <c r="L19" s="361"/>
      <c r="M19" s="362"/>
      <c r="N19" s="361"/>
    </row>
    <row r="20" spans="1:14" ht="140.25" customHeight="1" x14ac:dyDescent="0.25">
      <c r="A20" s="492"/>
      <c r="B20" s="493"/>
      <c r="C20" s="223" t="s">
        <v>613</v>
      </c>
      <c r="D20" s="386">
        <v>1984</v>
      </c>
      <c r="E20" s="390">
        <v>40</v>
      </c>
      <c r="F20" s="386">
        <v>91446</v>
      </c>
      <c r="G20" s="390">
        <v>1295</v>
      </c>
      <c r="H20" s="386" t="s">
        <v>634</v>
      </c>
      <c r="I20" s="386" t="s">
        <v>634</v>
      </c>
      <c r="J20" s="386" t="s">
        <v>634</v>
      </c>
      <c r="K20" s="390" t="s">
        <v>634</v>
      </c>
      <c r="L20" s="328"/>
      <c r="M20" s="329"/>
      <c r="N20" s="328"/>
    </row>
    <row r="21" spans="1:14" ht="140.25" customHeight="1" x14ac:dyDescent="0.25">
      <c r="A21" s="492"/>
      <c r="B21" s="493"/>
      <c r="C21" s="225" t="s">
        <v>614</v>
      </c>
      <c r="D21" s="386">
        <v>1913</v>
      </c>
      <c r="E21" s="390">
        <v>40</v>
      </c>
      <c r="F21" s="386">
        <v>89367</v>
      </c>
      <c r="G21" s="390">
        <v>1286</v>
      </c>
      <c r="H21" s="386" t="s">
        <v>634</v>
      </c>
      <c r="I21" s="386" t="s">
        <v>634</v>
      </c>
      <c r="J21" s="386" t="s">
        <v>634</v>
      </c>
      <c r="K21" s="386" t="s">
        <v>634</v>
      </c>
      <c r="L21" s="328"/>
      <c r="M21" s="329"/>
      <c r="N21" s="328"/>
    </row>
    <row r="22" spans="1:14" ht="140.25" customHeight="1" thickBot="1" x14ac:dyDescent="0.3">
      <c r="A22" s="492"/>
      <c r="B22" s="493"/>
      <c r="C22" s="223" t="s">
        <v>615</v>
      </c>
      <c r="D22" s="384">
        <v>71</v>
      </c>
      <c r="E22" s="394">
        <v>0</v>
      </c>
      <c r="F22" s="384">
        <v>2114</v>
      </c>
      <c r="G22" s="394">
        <v>9</v>
      </c>
      <c r="H22" s="386" t="s">
        <v>634</v>
      </c>
      <c r="I22" s="386" t="s">
        <v>634</v>
      </c>
      <c r="J22" s="386" t="s">
        <v>634</v>
      </c>
      <c r="K22" s="386" t="s">
        <v>634</v>
      </c>
      <c r="L22" s="347"/>
      <c r="M22" s="348"/>
      <c r="N22" s="347"/>
    </row>
    <row r="23" spans="1:14" ht="140.25" customHeight="1" thickTop="1" x14ac:dyDescent="0.25">
      <c r="A23" s="492"/>
      <c r="B23" s="493"/>
      <c r="C23" s="223" t="s">
        <v>623</v>
      </c>
      <c r="D23" s="395">
        <v>0.04</v>
      </c>
      <c r="E23" s="396">
        <v>0</v>
      </c>
      <c r="F23" s="395">
        <v>0.02</v>
      </c>
      <c r="G23" s="396">
        <v>0.01</v>
      </c>
      <c r="H23" s="383" t="s">
        <v>634</v>
      </c>
      <c r="I23" s="383" t="s">
        <v>634</v>
      </c>
      <c r="J23" s="383" t="s">
        <v>634</v>
      </c>
      <c r="K23" s="383" t="s">
        <v>634</v>
      </c>
      <c r="L23" s="342"/>
      <c r="M23" s="350"/>
      <c r="N23" s="342"/>
    </row>
    <row r="24" spans="1:14" ht="140.25" customHeight="1" x14ac:dyDescent="0.25">
      <c r="A24" s="492"/>
      <c r="B24" s="493"/>
      <c r="C24" s="223" t="s">
        <v>632</v>
      </c>
      <c r="D24" s="383" t="s">
        <v>742</v>
      </c>
      <c r="E24" s="397" t="s">
        <v>744</v>
      </c>
      <c r="F24" s="383" t="s">
        <v>742</v>
      </c>
      <c r="G24" s="397" t="s">
        <v>743</v>
      </c>
      <c r="H24" s="383" t="s">
        <v>634</v>
      </c>
      <c r="I24" s="383" t="s">
        <v>634</v>
      </c>
      <c r="J24" s="383" t="s">
        <v>634</v>
      </c>
      <c r="K24" s="383" t="s">
        <v>634</v>
      </c>
      <c r="L24" s="342"/>
      <c r="M24" s="350"/>
      <c r="N24" s="342"/>
    </row>
    <row r="25" spans="1:14" ht="140.25" customHeight="1" x14ac:dyDescent="0.25">
      <c r="A25" s="492"/>
      <c r="B25" s="493"/>
      <c r="C25" s="223" t="s">
        <v>624</v>
      </c>
      <c r="D25" s="383">
        <v>30</v>
      </c>
      <c r="E25" s="397">
        <v>1</v>
      </c>
      <c r="F25" s="383">
        <v>103</v>
      </c>
      <c r="G25" s="397">
        <v>1</v>
      </c>
      <c r="H25" s="383" t="s">
        <v>634</v>
      </c>
      <c r="I25" s="383" t="s">
        <v>634</v>
      </c>
      <c r="J25" s="383" t="s">
        <v>634</v>
      </c>
      <c r="K25" s="383" t="s">
        <v>634</v>
      </c>
      <c r="L25" s="342"/>
      <c r="M25" s="350"/>
      <c r="N25" s="342"/>
    </row>
    <row r="26" spans="1:14" ht="140.25" customHeight="1" x14ac:dyDescent="0.25">
      <c r="A26" s="492"/>
      <c r="B26" s="493"/>
      <c r="C26" s="223" t="s">
        <v>625</v>
      </c>
      <c r="D26" s="383" t="s">
        <v>770</v>
      </c>
      <c r="E26" s="383" t="s">
        <v>770</v>
      </c>
      <c r="F26" s="383" t="s">
        <v>770</v>
      </c>
      <c r="G26" s="383" t="s">
        <v>770</v>
      </c>
      <c r="H26" s="383" t="s">
        <v>634</v>
      </c>
      <c r="I26" s="383" t="s">
        <v>634</v>
      </c>
      <c r="J26" s="383" t="s">
        <v>634</v>
      </c>
      <c r="K26" s="383" t="s">
        <v>634</v>
      </c>
      <c r="L26" s="342"/>
      <c r="M26" s="350"/>
      <c r="N26" s="342"/>
    </row>
    <row r="27" spans="1:14" ht="140.25" customHeight="1" thickBot="1" x14ac:dyDescent="0.3">
      <c r="A27" s="524"/>
      <c r="B27" s="525"/>
      <c r="C27" s="346" t="s">
        <v>626</v>
      </c>
      <c r="D27" s="384" t="s">
        <v>634</v>
      </c>
      <c r="E27" s="384" t="s">
        <v>634</v>
      </c>
      <c r="F27" s="384" t="s">
        <v>634</v>
      </c>
      <c r="G27" s="384" t="s">
        <v>634</v>
      </c>
      <c r="H27" s="384" t="s">
        <v>634</v>
      </c>
      <c r="I27" s="384" t="s">
        <v>634</v>
      </c>
      <c r="J27" s="384" t="s">
        <v>634</v>
      </c>
      <c r="K27" s="384" t="s">
        <v>634</v>
      </c>
      <c r="L27" s="347"/>
      <c r="M27" s="348"/>
      <c r="N27" s="347"/>
    </row>
    <row r="28" spans="1:14" ht="15.75" thickTop="1" x14ac:dyDescent="0.25"/>
  </sheetData>
  <sheetProtection algorithmName="SHA-512" hashValue="C+yRF8zgcN4z4S5sKRN9wK1a/oIyzHTN2Ki0GWudOgW27kqHlcKC8IehRDpA3UTQe9LqOXG/N0K9OA3Q3/QsKw==" saltValue="A9kvl0KXsIKUzH46BpfQO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1"/>
  <sheetViews>
    <sheetView showGridLines="0" zoomScaleNormal="100" workbookViewId="0">
      <pane xSplit="3" ySplit="11" topLeftCell="D12" activePane="bottomRight" state="frozen"/>
      <selection activeCell="E13" sqref="E13"/>
      <selection pane="topRight" activeCell="E13" sqref="E13"/>
      <selection pane="bottomLeft" activeCell="E13" sqref="E13"/>
      <selection pane="bottomRight" activeCell="F12" sqref="F12"/>
    </sheetView>
  </sheetViews>
  <sheetFormatPr defaultColWidth="8.85546875" defaultRowHeight="15" x14ac:dyDescent="0.25"/>
  <cols>
    <col min="1" max="1" width="15.5703125" style="44" customWidth="1"/>
    <col min="2" max="2" width="25.7109375" style="44" customWidth="1"/>
    <col min="3" max="3" width="22.7109375" style="44" customWidth="1"/>
    <col min="4" max="5" width="47.140625" style="44" customWidth="1"/>
    <col min="6" max="6" width="51.85546875" style="44" customWidth="1"/>
    <col min="7" max="7" width="61" style="44" customWidth="1"/>
    <col min="8" max="11" width="47.140625" style="44" customWidth="1"/>
    <col min="12" max="12" width="70" style="44" customWidth="1"/>
    <col min="13" max="14" width="51.140625" style="44" customWidth="1"/>
    <col min="15" max="15" width="38.7109375" style="44" customWidth="1"/>
    <col min="16" max="16384" width="8.85546875" style="44"/>
  </cols>
  <sheetData>
    <row r="1" spans="1:15" ht="18.75" customHeight="1" x14ac:dyDescent="0.3">
      <c r="A1" s="2" t="str">
        <f>'[2]Cover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v>0</v>
      </c>
      <c r="C5" s="51"/>
    </row>
    <row r="6" spans="1:15" x14ac:dyDescent="0.25">
      <c r="A6" s="50" t="s">
        <v>473</v>
      </c>
      <c r="B6" s="51">
        <v>0</v>
      </c>
      <c r="C6" s="51"/>
    </row>
    <row r="7" spans="1:15" x14ac:dyDescent="0.25">
      <c r="A7" s="50" t="s">
        <v>550</v>
      </c>
      <c r="B7" s="50"/>
    </row>
    <row r="8" spans="1:15" ht="15.75" thickBot="1" x14ac:dyDescent="0.3">
      <c r="D8" s="220"/>
    </row>
    <row r="9" spans="1:15" ht="39" customHeight="1" thickBot="1" x14ac:dyDescent="0.3">
      <c r="A9" s="503" t="s">
        <v>262</v>
      </c>
      <c r="B9" s="504"/>
      <c r="C9" s="509" t="s">
        <v>551</v>
      </c>
      <c r="D9" s="496" t="s">
        <v>325</v>
      </c>
      <c r="E9" s="497"/>
      <c r="F9" s="496" t="s">
        <v>326</v>
      </c>
      <c r="G9" s="497"/>
      <c r="H9" s="496" t="s">
        <v>327</v>
      </c>
      <c r="I9" s="497"/>
      <c r="J9" s="496" t="s">
        <v>425</v>
      </c>
      <c r="K9" s="497"/>
      <c r="L9" s="498" t="s">
        <v>166</v>
      </c>
      <c r="M9" s="498" t="s">
        <v>469</v>
      </c>
      <c r="N9" s="498" t="s">
        <v>539</v>
      </c>
      <c r="O9" s="523"/>
    </row>
    <row r="10" spans="1:15" ht="26.25" customHeight="1" x14ac:dyDescent="0.25">
      <c r="A10" s="505"/>
      <c r="B10" s="506"/>
      <c r="C10" s="510"/>
      <c r="D10" s="501" t="s">
        <v>552</v>
      </c>
      <c r="E10" s="502"/>
      <c r="F10" s="501" t="s">
        <v>552</v>
      </c>
      <c r="G10" s="502"/>
      <c r="H10" s="501" t="s">
        <v>552</v>
      </c>
      <c r="I10" s="502"/>
      <c r="J10" s="501" t="s">
        <v>552</v>
      </c>
      <c r="K10" s="502"/>
      <c r="L10" s="499"/>
      <c r="M10" s="499"/>
      <c r="N10" s="499"/>
      <c r="O10" s="523"/>
    </row>
    <row r="11" spans="1:15" ht="26.25" customHeight="1" thickBot="1" x14ac:dyDescent="0.3">
      <c r="A11" s="507"/>
      <c r="B11" s="508"/>
      <c r="C11" s="511"/>
      <c r="D11" s="221" t="s">
        <v>184</v>
      </c>
      <c r="E11" s="222" t="s">
        <v>185</v>
      </c>
      <c r="F11" s="221" t="s">
        <v>184</v>
      </c>
      <c r="G11" s="222" t="s">
        <v>185</v>
      </c>
      <c r="H11" s="221" t="s">
        <v>184</v>
      </c>
      <c r="I11" s="222" t="s">
        <v>185</v>
      </c>
      <c r="J11" s="221" t="s">
        <v>184</v>
      </c>
      <c r="K11" s="222" t="s">
        <v>185</v>
      </c>
      <c r="L11" s="500"/>
      <c r="M11" s="500"/>
      <c r="N11" s="500"/>
      <c r="O11" s="523"/>
    </row>
    <row r="12" spans="1:15" ht="262.5" customHeight="1" thickBot="1" x14ac:dyDescent="0.3">
      <c r="A12" s="517" t="s">
        <v>652</v>
      </c>
      <c r="B12" s="518"/>
      <c r="C12" s="349" t="s">
        <v>553</v>
      </c>
      <c r="D12" s="338" t="s">
        <v>745</v>
      </c>
      <c r="E12" s="339" t="s">
        <v>746</v>
      </c>
      <c r="F12" s="322" t="s">
        <v>745</v>
      </c>
      <c r="G12" s="323" t="s">
        <v>746</v>
      </c>
      <c r="H12" s="320" t="s">
        <v>747</v>
      </c>
      <c r="I12" s="321" t="s">
        <v>746</v>
      </c>
      <c r="J12" s="322" t="s">
        <v>747</v>
      </c>
      <c r="K12" s="323" t="s">
        <v>746</v>
      </c>
      <c r="L12" s="359" t="s">
        <v>748</v>
      </c>
      <c r="M12" s="370" t="s">
        <v>634</v>
      </c>
      <c r="N12" s="379" t="s">
        <v>749</v>
      </c>
    </row>
    <row r="13" spans="1:15" ht="270.75" customHeight="1" x14ac:dyDescent="0.25">
      <c r="A13" s="526"/>
      <c r="B13" s="527"/>
      <c r="C13" s="225" t="s">
        <v>554</v>
      </c>
      <c r="D13" s="338" t="s">
        <v>653</v>
      </c>
      <c r="E13" s="339" t="s">
        <v>746</v>
      </c>
      <c r="F13" s="322" t="s">
        <v>653</v>
      </c>
      <c r="G13" s="323" t="s">
        <v>746</v>
      </c>
      <c r="H13" s="320" t="s">
        <v>747</v>
      </c>
      <c r="I13" s="321" t="s">
        <v>746</v>
      </c>
      <c r="J13" s="340" t="s">
        <v>747</v>
      </c>
      <c r="K13" s="323" t="s">
        <v>746</v>
      </c>
      <c r="L13" s="359" t="s">
        <v>748</v>
      </c>
      <c r="M13" s="370" t="s">
        <v>634</v>
      </c>
      <c r="N13" s="380" t="s">
        <v>749</v>
      </c>
    </row>
    <row r="14" spans="1:15" ht="140.25" customHeight="1" x14ac:dyDescent="0.25">
      <c r="A14" s="519"/>
      <c r="B14" s="520"/>
      <c r="C14" s="225" t="s">
        <v>555</v>
      </c>
      <c r="D14" s="365" t="s">
        <v>634</v>
      </c>
      <c r="E14" s="366" t="s">
        <v>634</v>
      </c>
      <c r="F14" s="367" t="s">
        <v>634</v>
      </c>
      <c r="G14" s="368" t="s">
        <v>634</v>
      </c>
      <c r="H14" s="365" t="s">
        <v>634</v>
      </c>
      <c r="I14" s="366" t="s">
        <v>634</v>
      </c>
      <c r="J14" s="367" t="s">
        <v>634</v>
      </c>
      <c r="K14" s="368" t="s">
        <v>634</v>
      </c>
      <c r="L14" s="369" t="s">
        <v>634</v>
      </c>
      <c r="M14" s="370" t="s">
        <v>634</v>
      </c>
      <c r="N14" s="369" t="s">
        <v>749</v>
      </c>
    </row>
    <row r="15" spans="1:15" ht="140.25" customHeight="1" x14ac:dyDescent="0.25">
      <c r="A15" s="519"/>
      <c r="B15" s="520"/>
      <c r="C15" s="225" t="s">
        <v>556</v>
      </c>
      <c r="D15" s="365">
        <v>0</v>
      </c>
      <c r="E15" s="366">
        <v>0</v>
      </c>
      <c r="F15" s="367">
        <v>0</v>
      </c>
      <c r="G15" s="368">
        <v>0</v>
      </c>
      <c r="H15" s="365">
        <v>0</v>
      </c>
      <c r="I15" s="366">
        <v>0</v>
      </c>
      <c r="J15" s="367">
        <v>0</v>
      </c>
      <c r="K15" s="368">
        <v>0</v>
      </c>
      <c r="L15" s="369" t="s">
        <v>634</v>
      </c>
      <c r="M15" s="370" t="s">
        <v>634</v>
      </c>
      <c r="N15" s="369" t="s">
        <v>749</v>
      </c>
    </row>
    <row r="16" spans="1:15" ht="140.25" customHeight="1" x14ac:dyDescent="0.25">
      <c r="A16" s="519"/>
      <c r="B16" s="520"/>
      <c r="C16" s="225" t="s">
        <v>557</v>
      </c>
      <c r="D16" s="365">
        <v>0</v>
      </c>
      <c r="E16" s="366">
        <v>0</v>
      </c>
      <c r="F16" s="367">
        <v>0</v>
      </c>
      <c r="G16" s="368">
        <v>0</v>
      </c>
      <c r="H16" s="365">
        <v>0</v>
      </c>
      <c r="I16" s="366">
        <v>0</v>
      </c>
      <c r="J16" s="367">
        <v>0</v>
      </c>
      <c r="K16" s="368">
        <v>0</v>
      </c>
      <c r="L16" s="369" t="s">
        <v>634</v>
      </c>
      <c r="M16" s="370" t="s">
        <v>634</v>
      </c>
      <c r="N16" s="369" t="s">
        <v>749</v>
      </c>
    </row>
    <row r="17" spans="1:14" ht="261" customHeight="1" x14ac:dyDescent="0.25">
      <c r="A17" s="528"/>
      <c r="B17" s="529"/>
      <c r="C17" s="225" t="s">
        <v>558</v>
      </c>
      <c r="D17" s="373" t="s">
        <v>750</v>
      </c>
      <c r="E17" s="373" t="s">
        <v>750</v>
      </c>
      <c r="F17" s="373" t="s">
        <v>750</v>
      </c>
      <c r="G17" s="373" t="s">
        <v>750</v>
      </c>
      <c r="H17" s="373" t="s">
        <v>750</v>
      </c>
      <c r="I17" s="373" t="s">
        <v>750</v>
      </c>
      <c r="J17" s="373" t="s">
        <v>751</v>
      </c>
      <c r="K17" s="373" t="s">
        <v>751</v>
      </c>
      <c r="L17" s="359" t="s">
        <v>748</v>
      </c>
      <c r="M17" s="370" t="s">
        <v>634</v>
      </c>
      <c r="N17" s="381" t="s">
        <v>749</v>
      </c>
    </row>
    <row r="18" spans="1:14" ht="270" customHeight="1" x14ac:dyDescent="0.25">
      <c r="A18" s="528"/>
      <c r="B18" s="529"/>
      <c r="C18" s="360" t="s">
        <v>609</v>
      </c>
      <c r="D18" s="355" t="s">
        <v>752</v>
      </c>
      <c r="E18" s="356" t="s">
        <v>753</v>
      </c>
      <c r="F18" s="357" t="s">
        <v>754</v>
      </c>
      <c r="G18" s="358" t="s">
        <v>755</v>
      </c>
      <c r="H18" s="355" t="s">
        <v>756</v>
      </c>
      <c r="I18" s="356" t="s">
        <v>757</v>
      </c>
      <c r="J18" s="357" t="s">
        <v>758</v>
      </c>
      <c r="K18" s="357" t="s">
        <v>758</v>
      </c>
      <c r="L18" s="359" t="s">
        <v>748</v>
      </c>
      <c r="M18" s="370" t="s">
        <v>634</v>
      </c>
      <c r="N18" s="381" t="s">
        <v>749</v>
      </c>
    </row>
    <row r="19" spans="1:14" ht="270.75" customHeight="1" x14ac:dyDescent="0.25">
      <c r="A19" s="528"/>
      <c r="B19" s="529"/>
      <c r="C19" s="354" t="s">
        <v>612</v>
      </c>
      <c r="D19" s="373" t="s">
        <v>759</v>
      </c>
      <c r="E19" s="374" t="s">
        <v>759</v>
      </c>
      <c r="F19" s="371" t="s">
        <v>759</v>
      </c>
      <c r="G19" s="372" t="s">
        <v>759</v>
      </c>
      <c r="H19" s="373" t="s">
        <v>759</v>
      </c>
      <c r="I19" s="374" t="s">
        <v>759</v>
      </c>
      <c r="J19" s="371" t="s">
        <v>759</v>
      </c>
      <c r="K19" s="372" t="s">
        <v>759</v>
      </c>
      <c r="L19" s="359" t="s">
        <v>748</v>
      </c>
      <c r="M19" s="370" t="s">
        <v>634</v>
      </c>
      <c r="N19" s="381" t="s">
        <v>749</v>
      </c>
    </row>
    <row r="20" spans="1:14" ht="399" customHeight="1" x14ac:dyDescent="0.25">
      <c r="A20" s="528"/>
      <c r="B20" s="529"/>
      <c r="C20" s="354" t="s">
        <v>611</v>
      </c>
      <c r="D20" s="355" t="s">
        <v>654</v>
      </c>
      <c r="E20" s="356" t="s">
        <v>760</v>
      </c>
      <c r="F20" s="357" t="s">
        <v>761</v>
      </c>
      <c r="G20" s="358" t="s">
        <v>762</v>
      </c>
      <c r="H20" s="355" t="s">
        <v>763</v>
      </c>
      <c r="I20" s="356" t="s">
        <v>764</v>
      </c>
      <c r="J20" s="357" t="s">
        <v>765</v>
      </c>
      <c r="K20" s="358" t="s">
        <v>765</v>
      </c>
      <c r="L20" s="359" t="s">
        <v>748</v>
      </c>
      <c r="M20" s="370" t="s">
        <v>634</v>
      </c>
      <c r="N20" s="381" t="s">
        <v>749</v>
      </c>
    </row>
    <row r="21" spans="1:14" ht="269.25" customHeight="1" thickBot="1" x14ac:dyDescent="0.3">
      <c r="A21" s="521"/>
      <c r="B21" s="522"/>
      <c r="C21" s="227" t="s">
        <v>610</v>
      </c>
      <c r="D21" s="330" t="s">
        <v>655</v>
      </c>
      <c r="E21" s="331" t="s">
        <v>766</v>
      </c>
      <c r="F21" s="332" t="s">
        <v>655</v>
      </c>
      <c r="G21" s="333" t="s">
        <v>766</v>
      </c>
      <c r="H21" s="330" t="s">
        <v>655</v>
      </c>
      <c r="I21" s="331" t="s">
        <v>766</v>
      </c>
      <c r="J21" s="332" t="s">
        <v>767</v>
      </c>
      <c r="K21" s="333" t="s">
        <v>766</v>
      </c>
      <c r="L21" s="334" t="s">
        <v>748</v>
      </c>
      <c r="M21" s="370" t="s">
        <v>634</v>
      </c>
      <c r="N21" s="382" t="s">
        <v>749</v>
      </c>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525</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583</v>
      </c>
      <c r="B24" t="s">
        <v>584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8971D"/>
  </sheetPr>
  <dimension ref="A1:N15"/>
  <sheetViews>
    <sheetView showGridLines="0" workbookViewId="0">
      <selection activeCell="I14" sqref="I14:M14"/>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525</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Anthem</v>
      </c>
    </row>
    <row r="6" spans="1:14" x14ac:dyDescent="0.25">
      <c r="A6" s="50" t="s">
        <v>473</v>
      </c>
      <c r="D6" s="51" t="str">
        <f>'Cover and Instructions'!D5</f>
        <v>Anthem Statewide HMO</v>
      </c>
    </row>
    <row r="8" spans="1:14" x14ac:dyDescent="0.25">
      <c r="A8" s="255"/>
      <c r="B8" s="530" t="s">
        <v>531</v>
      </c>
      <c r="C8" s="530"/>
      <c r="D8" s="530"/>
      <c r="E8" s="530"/>
      <c r="F8" s="530"/>
      <c r="G8" s="530"/>
      <c r="H8" s="530"/>
      <c r="I8" s="530"/>
      <c r="J8" s="530"/>
      <c r="K8" s="530"/>
      <c r="L8" s="530"/>
      <c r="M8" s="530"/>
      <c r="N8" s="530"/>
    </row>
    <row r="9" spans="1:14" x14ac:dyDescent="0.25">
      <c r="A9" s="255"/>
      <c r="B9" s="530"/>
      <c r="C9" s="530"/>
      <c r="D9" s="530"/>
      <c r="E9" s="530"/>
      <c r="F9" s="530"/>
      <c r="G9" s="530"/>
      <c r="H9" s="530"/>
      <c r="I9" s="530"/>
      <c r="J9" s="530"/>
      <c r="K9" s="530"/>
      <c r="L9" s="530"/>
      <c r="M9" s="530"/>
      <c r="N9" s="530"/>
    </row>
    <row r="10" spans="1:14" ht="25.5" customHeight="1" x14ac:dyDescent="0.25">
      <c r="A10" s="255"/>
      <c r="B10" s="530"/>
      <c r="C10" s="530"/>
      <c r="D10" s="530"/>
      <c r="E10" s="530"/>
      <c r="F10" s="530"/>
      <c r="G10" s="530"/>
      <c r="H10" s="530"/>
      <c r="I10" s="530"/>
      <c r="J10" s="530"/>
      <c r="K10" s="530"/>
      <c r="L10" s="530"/>
      <c r="M10" s="530"/>
      <c r="N10" s="530"/>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31" t="s">
        <v>768</v>
      </c>
      <c r="D14" s="531"/>
      <c r="E14" s="531"/>
      <c r="F14" s="531"/>
      <c r="G14" s="531"/>
      <c r="H14" s="254"/>
      <c r="I14" s="531" t="s">
        <v>769</v>
      </c>
      <c r="J14" s="531"/>
      <c r="K14" s="531"/>
      <c r="L14" s="531"/>
      <c r="M14" s="531"/>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477</v>
      </c>
      <c r="C1" s="38" t="s">
        <v>478</v>
      </c>
    </row>
    <row r="2" spans="1:3" x14ac:dyDescent="0.25">
      <c r="A2" t="s">
        <v>566</v>
      </c>
      <c r="C2" t="s">
        <v>563</v>
      </c>
    </row>
    <row r="3" spans="1:3" x14ac:dyDescent="0.25">
      <c r="A3" t="s">
        <v>567</v>
      </c>
      <c r="C3" t="s">
        <v>564</v>
      </c>
    </row>
    <row r="4" spans="1:3" x14ac:dyDescent="0.25">
      <c r="A4" t="s">
        <v>568</v>
      </c>
      <c r="C4" t="s">
        <v>565</v>
      </c>
    </row>
    <row r="5" spans="1:3" x14ac:dyDescent="0.25">
      <c r="A5" t="s">
        <v>575</v>
      </c>
      <c r="C5" t="s">
        <v>616</v>
      </c>
    </row>
    <row r="6" spans="1:3" x14ac:dyDescent="0.25">
      <c r="A6" t="s">
        <v>572</v>
      </c>
    </row>
    <row r="7" spans="1:3" x14ac:dyDescent="0.25">
      <c r="A7" t="s">
        <v>573</v>
      </c>
    </row>
    <row r="8" spans="1:3" x14ac:dyDescent="0.25">
      <c r="A8" t="s">
        <v>576</v>
      </c>
    </row>
    <row r="9" spans="1:3" x14ac:dyDescent="0.25">
      <c r="A9" t="s">
        <v>569</v>
      </c>
    </row>
    <row r="10" spans="1:3" x14ac:dyDescent="0.25">
      <c r="A10" t="s">
        <v>574</v>
      </c>
    </row>
    <row r="11" spans="1:3" x14ac:dyDescent="0.25">
      <c r="A11" t="s">
        <v>570</v>
      </c>
    </row>
    <row r="12" spans="1:3" x14ac:dyDescent="0.25">
      <c r="A12" t="s">
        <v>571</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3"/>
  <sheetViews>
    <sheetView workbookViewId="0"/>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525</v>
      </c>
    </row>
    <row r="2" spans="1:12" ht="26.25" x14ac:dyDescent="0.4">
      <c r="A2" s="3" t="s">
        <v>16</v>
      </c>
    </row>
    <row r="3" spans="1:12" ht="21" x14ac:dyDescent="0.35">
      <c r="A3" s="7" t="s">
        <v>76</v>
      </c>
    </row>
    <row r="5" spans="1:12" x14ac:dyDescent="0.25">
      <c r="A5" s="12" t="s">
        <v>581</v>
      </c>
    </row>
    <row r="7" spans="1:12" x14ac:dyDescent="0.25">
      <c r="A7" s="398" t="s">
        <v>579</v>
      </c>
      <c r="B7" s="398"/>
      <c r="C7" s="398"/>
      <c r="D7" s="398"/>
      <c r="E7" s="398"/>
      <c r="F7" s="398"/>
      <c r="G7" s="398"/>
      <c r="H7" s="398"/>
      <c r="I7" s="398"/>
      <c r="J7" s="398"/>
      <c r="K7" s="398"/>
      <c r="L7" s="398"/>
    </row>
    <row r="8" spans="1:12" x14ac:dyDescent="0.25">
      <c r="A8" s="398"/>
      <c r="B8" s="398"/>
      <c r="C8" s="398"/>
      <c r="D8" s="398"/>
      <c r="E8" s="398"/>
      <c r="F8" s="398"/>
      <c r="G8" s="398"/>
      <c r="H8" s="398"/>
      <c r="I8" s="398"/>
      <c r="J8" s="398"/>
      <c r="K8" s="398"/>
      <c r="L8" s="398"/>
    </row>
    <row r="9" spans="1:12" x14ac:dyDescent="0.25">
      <c r="A9" s="6"/>
      <c r="B9" s="6"/>
      <c r="C9" s="6"/>
      <c r="D9" s="6"/>
      <c r="E9" s="6"/>
      <c r="F9" s="6"/>
      <c r="G9" s="6"/>
      <c r="H9" s="6"/>
      <c r="I9" s="6"/>
      <c r="J9" s="6"/>
      <c r="K9" s="6"/>
      <c r="L9" s="6"/>
    </row>
    <row r="10" spans="1:12" x14ac:dyDescent="0.25">
      <c r="A10" s="398" t="s">
        <v>580</v>
      </c>
      <c r="B10" s="398"/>
      <c r="C10" s="398"/>
      <c r="D10" s="398"/>
      <c r="E10" s="398"/>
      <c r="F10" s="398"/>
      <c r="G10" s="398"/>
      <c r="H10" s="398"/>
      <c r="I10" s="398"/>
      <c r="J10" s="398"/>
      <c r="K10" s="398"/>
      <c r="L10" s="398"/>
    </row>
    <row r="11" spans="1:12" x14ac:dyDescent="0.25">
      <c r="A11" s="398"/>
      <c r="B11" s="398"/>
      <c r="C11" s="398"/>
      <c r="D11" s="398"/>
      <c r="E11" s="398"/>
      <c r="F11" s="398"/>
      <c r="G11" s="398"/>
      <c r="H11" s="398"/>
      <c r="I11" s="398"/>
      <c r="J11" s="398"/>
      <c r="K11" s="398"/>
      <c r="L11" s="398"/>
    </row>
    <row r="13" spans="1:12" x14ac:dyDescent="0.25">
      <c r="A13" s="12" t="s">
        <v>585</v>
      </c>
    </row>
    <row r="15" spans="1:12" x14ac:dyDescent="0.25">
      <c r="A15" s="9" t="s">
        <v>590</v>
      </c>
    </row>
    <row r="16" spans="1:12" x14ac:dyDescent="0.25">
      <c r="A16" s="398" t="s">
        <v>587</v>
      </c>
      <c r="B16" s="398"/>
      <c r="C16" s="398"/>
      <c r="D16" s="398"/>
      <c r="E16" s="398"/>
      <c r="F16" s="398"/>
      <c r="G16" s="398"/>
      <c r="H16" s="398"/>
      <c r="I16" s="398"/>
      <c r="J16" s="398"/>
      <c r="K16" s="398"/>
      <c r="L16" s="398"/>
    </row>
    <row r="17" spans="1:12" x14ac:dyDescent="0.25">
      <c r="A17" s="398"/>
      <c r="B17" s="398"/>
      <c r="C17" s="398"/>
      <c r="D17" s="398"/>
      <c r="E17" s="398"/>
      <c r="F17" s="398"/>
      <c r="G17" s="398"/>
      <c r="H17" s="398"/>
      <c r="I17" s="398"/>
      <c r="J17" s="398"/>
      <c r="K17" s="398"/>
      <c r="L17" s="398"/>
    </row>
    <row r="18" spans="1:12" x14ac:dyDescent="0.25">
      <c r="A18" s="398"/>
      <c r="B18" s="398"/>
      <c r="C18" s="398"/>
      <c r="D18" s="398"/>
      <c r="E18" s="398"/>
      <c r="F18" s="398"/>
      <c r="G18" s="398"/>
      <c r="H18" s="398"/>
      <c r="I18" s="398"/>
      <c r="J18" s="398"/>
      <c r="K18" s="398"/>
      <c r="L18" s="398"/>
    </row>
    <row r="19" spans="1:12" x14ac:dyDescent="0.25">
      <c r="A19" s="398"/>
      <c r="B19" s="398"/>
      <c r="C19" s="398"/>
      <c r="D19" s="398"/>
      <c r="E19" s="398"/>
      <c r="F19" s="398"/>
      <c r="G19" s="398"/>
      <c r="H19" s="398"/>
      <c r="I19" s="398"/>
      <c r="J19" s="398"/>
      <c r="K19" s="398"/>
      <c r="L19" s="398"/>
    </row>
    <row r="21" spans="1:12" x14ac:dyDescent="0.25">
      <c r="A21" s="9" t="s">
        <v>589</v>
      </c>
    </row>
    <row r="22" spans="1:12" x14ac:dyDescent="0.25">
      <c r="A22" s="398" t="s">
        <v>588</v>
      </c>
      <c r="B22" s="398"/>
      <c r="C22" s="398"/>
      <c r="D22" s="398"/>
      <c r="E22" s="398"/>
      <c r="F22" s="398"/>
      <c r="G22" s="398"/>
      <c r="H22" s="398"/>
      <c r="I22" s="398"/>
      <c r="J22" s="398"/>
      <c r="K22" s="398"/>
      <c r="L22" s="398"/>
    </row>
    <row r="23" spans="1:12" x14ac:dyDescent="0.25">
      <c r="A23" s="398"/>
      <c r="B23" s="398"/>
      <c r="C23" s="398"/>
      <c r="D23" s="398"/>
      <c r="E23" s="398"/>
      <c r="F23" s="398"/>
      <c r="G23" s="398"/>
      <c r="H23" s="398"/>
      <c r="I23" s="398"/>
      <c r="J23" s="398"/>
      <c r="K23" s="398"/>
      <c r="L23" s="398"/>
    </row>
    <row r="25" spans="1:12" x14ac:dyDescent="0.25">
      <c r="B25" s="5" t="s">
        <v>21</v>
      </c>
      <c r="C25" s="398" t="s">
        <v>22</v>
      </c>
      <c r="D25" s="398"/>
      <c r="E25" s="398"/>
      <c r="F25" s="398"/>
      <c r="G25" s="398"/>
      <c r="H25" s="398"/>
      <c r="I25" s="398"/>
      <c r="J25" s="398"/>
      <c r="K25" s="398"/>
      <c r="L25" s="398"/>
    </row>
    <row r="26" spans="1:12" x14ac:dyDescent="0.25">
      <c r="C26" s="398"/>
      <c r="D26" s="398"/>
      <c r="E26" s="398"/>
      <c r="F26" s="398"/>
      <c r="G26" s="398"/>
      <c r="H26" s="398"/>
      <c r="I26" s="398"/>
      <c r="J26" s="398"/>
      <c r="K26" s="398"/>
      <c r="L26" s="398"/>
    </row>
    <row r="27" spans="1:12" x14ac:dyDescent="0.25">
      <c r="C27" s="398"/>
      <c r="D27" s="398"/>
      <c r="E27" s="398"/>
      <c r="F27" s="398"/>
      <c r="G27" s="398"/>
      <c r="H27" s="398"/>
      <c r="I27" s="398"/>
      <c r="J27" s="398"/>
      <c r="K27" s="398"/>
      <c r="L27" s="398"/>
    </row>
    <row r="29" spans="1:12" x14ac:dyDescent="0.25">
      <c r="B29" s="5" t="s">
        <v>23</v>
      </c>
      <c r="C29" s="398" t="s">
        <v>24</v>
      </c>
      <c r="D29" s="398"/>
      <c r="E29" s="398"/>
      <c r="F29" s="398"/>
      <c r="G29" s="398"/>
      <c r="H29" s="398"/>
      <c r="I29" s="398"/>
      <c r="J29" s="398"/>
      <c r="K29" s="398"/>
      <c r="L29" s="398"/>
    </row>
    <row r="30" spans="1:12" x14ac:dyDescent="0.25">
      <c r="C30" s="398"/>
      <c r="D30" s="398"/>
      <c r="E30" s="398"/>
      <c r="F30" s="398"/>
      <c r="G30" s="398"/>
      <c r="H30" s="398"/>
      <c r="I30" s="398"/>
      <c r="J30" s="398"/>
      <c r="K30" s="398"/>
      <c r="L30" s="398"/>
    </row>
    <row r="31" spans="1:12" x14ac:dyDescent="0.25">
      <c r="C31" s="398"/>
      <c r="D31" s="398"/>
      <c r="E31" s="398"/>
      <c r="F31" s="398"/>
      <c r="G31" s="398"/>
      <c r="H31" s="398"/>
      <c r="I31" s="398"/>
      <c r="J31" s="398"/>
      <c r="K31" s="398"/>
      <c r="L31" s="398"/>
    </row>
    <row r="33" spans="1:12" x14ac:dyDescent="0.25">
      <c r="A33" s="9" t="s">
        <v>25</v>
      </c>
    </row>
    <row r="34" spans="1:12" x14ac:dyDescent="0.25">
      <c r="A34" s="398" t="s">
        <v>591</v>
      </c>
      <c r="B34" s="398"/>
      <c r="C34" s="398"/>
      <c r="D34" s="398"/>
      <c r="E34" s="398"/>
      <c r="F34" s="398"/>
      <c r="G34" s="398"/>
      <c r="H34" s="398"/>
      <c r="I34" s="398"/>
      <c r="J34" s="398"/>
      <c r="K34" s="398"/>
      <c r="L34" s="398"/>
    </row>
    <row r="35" spans="1:12" x14ac:dyDescent="0.25">
      <c r="A35" s="398"/>
      <c r="B35" s="398"/>
      <c r="C35" s="398"/>
      <c r="D35" s="398"/>
      <c r="E35" s="398"/>
      <c r="F35" s="398"/>
      <c r="G35" s="398"/>
      <c r="H35" s="398"/>
      <c r="I35" s="398"/>
      <c r="J35" s="398"/>
      <c r="K35" s="398"/>
      <c r="L35" s="398"/>
    </row>
    <row r="36" spans="1:12" x14ac:dyDescent="0.25">
      <c r="A36" s="398"/>
      <c r="B36" s="398"/>
      <c r="C36" s="398"/>
      <c r="D36" s="398"/>
      <c r="E36" s="398"/>
      <c r="F36" s="398"/>
      <c r="G36" s="398"/>
      <c r="H36" s="398"/>
      <c r="I36" s="398"/>
      <c r="J36" s="398"/>
      <c r="K36" s="398"/>
      <c r="L36" s="398"/>
    </row>
    <row r="37" spans="1:12" x14ac:dyDescent="0.25">
      <c r="A37" s="398"/>
      <c r="B37" s="398"/>
      <c r="C37" s="398"/>
      <c r="D37" s="398"/>
      <c r="E37" s="398"/>
      <c r="F37" s="398"/>
      <c r="G37" s="398"/>
      <c r="H37" s="398"/>
      <c r="I37" s="398"/>
      <c r="J37" s="398"/>
      <c r="K37" s="398"/>
      <c r="L37" s="398"/>
    </row>
    <row r="39" spans="1:12" x14ac:dyDescent="0.25">
      <c r="A39" s="9" t="s">
        <v>592</v>
      </c>
    </row>
    <row r="40" spans="1:12" x14ac:dyDescent="0.25">
      <c r="A40" s="398" t="s">
        <v>593</v>
      </c>
      <c r="B40" s="398"/>
      <c r="C40" s="398"/>
      <c r="D40" s="398"/>
      <c r="E40" s="398"/>
      <c r="F40" s="398"/>
      <c r="G40" s="398"/>
      <c r="H40" s="398"/>
      <c r="I40" s="398"/>
      <c r="J40" s="398"/>
      <c r="K40" s="398"/>
      <c r="L40" s="398"/>
    </row>
    <row r="41" spans="1:12" x14ac:dyDescent="0.25">
      <c r="A41" s="398"/>
      <c r="B41" s="398"/>
      <c r="C41" s="398"/>
      <c r="D41" s="398"/>
      <c r="E41" s="398"/>
      <c r="F41" s="398"/>
      <c r="G41" s="398"/>
      <c r="H41" s="398"/>
      <c r="I41" s="398"/>
      <c r="J41" s="398"/>
      <c r="K41" s="398"/>
      <c r="L41" s="398"/>
    </row>
    <row r="43" spans="1:12" x14ac:dyDescent="0.25">
      <c r="B43" s="5" t="s">
        <v>27</v>
      </c>
      <c r="C43" t="s">
        <v>26</v>
      </c>
    </row>
    <row r="45" spans="1:12" x14ac:dyDescent="0.25">
      <c r="B45" s="5" t="s">
        <v>28</v>
      </c>
      <c r="C45" s="398" t="s">
        <v>29</v>
      </c>
      <c r="D45" s="398"/>
      <c r="E45" s="398"/>
      <c r="F45" s="398"/>
      <c r="G45" s="398"/>
      <c r="H45" s="398"/>
      <c r="I45" s="398"/>
      <c r="J45" s="398"/>
      <c r="K45" s="398"/>
      <c r="L45" s="398"/>
    </row>
    <row r="46" spans="1:12" x14ac:dyDescent="0.25">
      <c r="C46" s="398"/>
      <c r="D46" s="398"/>
      <c r="E46" s="398"/>
      <c r="F46" s="398"/>
      <c r="G46" s="398"/>
      <c r="H46" s="398"/>
      <c r="I46" s="398"/>
      <c r="J46" s="398"/>
      <c r="K46" s="398"/>
      <c r="L46" s="398"/>
    </row>
    <row r="48" spans="1:12" x14ac:dyDescent="0.25">
      <c r="A48" s="12" t="s">
        <v>594</v>
      </c>
    </row>
    <row r="49" spans="1:12" ht="15" customHeight="1" x14ac:dyDescent="0.25">
      <c r="A49" s="413" t="s">
        <v>264</v>
      </c>
      <c r="B49" s="413"/>
      <c r="C49" s="413"/>
      <c r="D49" s="413"/>
      <c r="E49" s="413"/>
      <c r="F49" s="413"/>
      <c r="G49" s="413"/>
      <c r="H49" s="413"/>
      <c r="I49" s="413"/>
      <c r="J49" s="413"/>
      <c r="K49" s="413"/>
      <c r="L49" s="413"/>
    </row>
    <row r="50" spans="1:12" x14ac:dyDescent="0.25">
      <c r="A50" s="413"/>
      <c r="B50" s="413"/>
      <c r="C50" s="413"/>
      <c r="D50" s="413"/>
      <c r="E50" s="413"/>
      <c r="F50" s="413"/>
      <c r="G50" s="413"/>
      <c r="H50" s="413"/>
      <c r="I50" s="413"/>
      <c r="J50" s="413"/>
      <c r="K50" s="413"/>
      <c r="L50" s="413"/>
    </row>
    <row r="52" spans="1:12" x14ac:dyDescent="0.25">
      <c r="B52" s="27" t="s">
        <v>328</v>
      </c>
    </row>
    <row r="53" spans="1:12" ht="15" customHeight="1" x14ac:dyDescent="0.25">
      <c r="B53" s="413" t="s">
        <v>321</v>
      </c>
      <c r="C53" s="413"/>
      <c r="D53" s="413"/>
      <c r="E53" s="413"/>
      <c r="F53" s="413"/>
      <c r="G53" s="413"/>
      <c r="H53" s="413"/>
      <c r="I53" s="413"/>
      <c r="J53" s="413"/>
      <c r="K53" s="413"/>
      <c r="L53" s="413"/>
    </row>
    <row r="54" spans="1:12" x14ac:dyDescent="0.25">
      <c r="B54" s="413"/>
      <c r="C54" s="413"/>
      <c r="D54" s="413"/>
      <c r="E54" s="413"/>
      <c r="F54" s="413"/>
      <c r="G54" s="413"/>
      <c r="H54" s="413"/>
      <c r="I54" s="413"/>
      <c r="J54" s="413"/>
      <c r="K54" s="413"/>
      <c r="L54" s="413"/>
    </row>
    <row r="55" spans="1:12" x14ac:dyDescent="0.25">
      <c r="B55" s="413"/>
      <c r="C55" s="413"/>
      <c r="D55" s="413"/>
      <c r="E55" s="413"/>
      <c r="F55" s="413"/>
      <c r="G55" s="413"/>
      <c r="H55" s="413"/>
      <c r="I55" s="413"/>
      <c r="J55" s="413"/>
      <c r="K55" s="413"/>
      <c r="L55" s="413"/>
    </row>
    <row r="57" spans="1:12" x14ac:dyDescent="0.25">
      <c r="B57" s="27" t="s">
        <v>329</v>
      </c>
    </row>
    <row r="58" spans="1:12" x14ac:dyDescent="0.25">
      <c r="B58" s="413" t="s">
        <v>322</v>
      </c>
      <c r="C58" s="413"/>
      <c r="D58" s="413"/>
      <c r="E58" s="413"/>
      <c r="F58" s="413"/>
      <c r="G58" s="413"/>
      <c r="H58" s="413"/>
      <c r="I58" s="413"/>
      <c r="J58" s="413"/>
      <c r="K58" s="413"/>
      <c r="L58" s="413"/>
    </row>
    <row r="59" spans="1:12" x14ac:dyDescent="0.25">
      <c r="B59" s="413"/>
      <c r="C59" s="413"/>
      <c r="D59" s="413"/>
      <c r="E59" s="413"/>
      <c r="F59" s="413"/>
      <c r="G59" s="413"/>
      <c r="H59" s="413"/>
      <c r="I59" s="413"/>
      <c r="J59" s="413"/>
      <c r="K59" s="413"/>
      <c r="L59" s="413"/>
    </row>
    <row r="60" spans="1:12" x14ac:dyDescent="0.25">
      <c r="B60" s="413"/>
      <c r="C60" s="413"/>
      <c r="D60" s="413"/>
      <c r="E60" s="413"/>
      <c r="F60" s="413"/>
      <c r="G60" s="413"/>
      <c r="H60" s="413"/>
      <c r="I60" s="413"/>
      <c r="J60" s="413"/>
      <c r="K60" s="413"/>
      <c r="L60" s="413"/>
    </row>
    <row r="61" spans="1:12" x14ac:dyDescent="0.25">
      <c r="B61" s="413"/>
      <c r="C61" s="413"/>
      <c r="D61" s="413"/>
      <c r="E61" s="413"/>
      <c r="F61" s="413"/>
      <c r="G61" s="413"/>
      <c r="H61" s="413"/>
      <c r="I61" s="413"/>
      <c r="J61" s="413"/>
      <c r="K61" s="413"/>
      <c r="L61" s="413"/>
    </row>
    <row r="63" spans="1:12" x14ac:dyDescent="0.25">
      <c r="B63" s="27" t="s">
        <v>324</v>
      </c>
    </row>
    <row r="64" spans="1:12" ht="15" customHeight="1" x14ac:dyDescent="0.25">
      <c r="B64" s="413" t="s">
        <v>323</v>
      </c>
      <c r="C64" s="413"/>
      <c r="D64" s="413"/>
      <c r="E64" s="413"/>
      <c r="F64" s="413"/>
      <c r="G64" s="413"/>
      <c r="H64" s="413"/>
      <c r="I64" s="413"/>
      <c r="J64" s="413"/>
      <c r="K64" s="413"/>
      <c r="L64" s="413"/>
    </row>
    <row r="65" spans="1:12" x14ac:dyDescent="0.25">
      <c r="B65" s="413"/>
      <c r="C65" s="413"/>
      <c r="D65" s="413"/>
      <c r="E65" s="413"/>
      <c r="F65" s="413"/>
      <c r="G65" s="413"/>
      <c r="H65" s="413"/>
      <c r="I65" s="413"/>
      <c r="J65" s="413"/>
      <c r="K65" s="413"/>
      <c r="L65" s="413"/>
    </row>
    <row r="66" spans="1:12" x14ac:dyDescent="0.25">
      <c r="B66" s="413"/>
      <c r="C66" s="413"/>
      <c r="D66" s="413"/>
      <c r="E66" s="413"/>
      <c r="F66" s="413"/>
      <c r="G66" s="413"/>
      <c r="H66" s="413"/>
      <c r="I66" s="413"/>
      <c r="J66" s="413"/>
      <c r="K66" s="413"/>
      <c r="L66" s="413"/>
    </row>
    <row r="67" spans="1:12" x14ac:dyDescent="0.25">
      <c r="B67" s="413"/>
      <c r="C67" s="413"/>
      <c r="D67" s="413"/>
      <c r="E67" s="413"/>
      <c r="F67" s="413"/>
      <c r="G67" s="413"/>
      <c r="H67" s="413"/>
      <c r="I67" s="413"/>
      <c r="J67" s="413"/>
      <c r="K67" s="413"/>
      <c r="L67" s="413"/>
    </row>
    <row r="70" spans="1:12" ht="15" customHeight="1" x14ac:dyDescent="0.25">
      <c r="A70" s="412" t="s">
        <v>582</v>
      </c>
      <c r="B70" s="412"/>
      <c r="C70" s="412"/>
      <c r="D70" s="412"/>
      <c r="E70" s="412"/>
      <c r="F70" s="412"/>
      <c r="G70" s="412"/>
      <c r="H70" s="412"/>
      <c r="I70" s="412"/>
      <c r="J70" s="412"/>
      <c r="K70" s="412"/>
      <c r="L70" s="412"/>
    </row>
    <row r="71" spans="1:12" x14ac:dyDescent="0.25">
      <c r="A71" s="412"/>
      <c r="B71" s="412"/>
      <c r="C71" s="412"/>
      <c r="D71" s="412"/>
      <c r="E71" s="412"/>
      <c r="F71" s="412"/>
      <c r="G71" s="412"/>
      <c r="H71" s="412"/>
      <c r="I71" s="412"/>
      <c r="J71" s="412"/>
      <c r="K71" s="412"/>
      <c r="L71" s="412"/>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CC5CA"/>
  </sheetPr>
  <dimension ref="A1:M76"/>
  <sheetViews>
    <sheetView showGridLines="0" zoomScaleNormal="100" workbookViewId="0">
      <pane ySplit="4" topLeftCell="A100"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78</v>
      </c>
    </row>
    <row r="5" spans="1:13" x14ac:dyDescent="0.25">
      <c r="A5" s="12" t="s">
        <v>581</v>
      </c>
    </row>
    <row r="7" spans="1:13" ht="15" customHeight="1" x14ac:dyDescent="0.25">
      <c r="A7" s="398" t="s">
        <v>20</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10" spans="1:13" x14ac:dyDescent="0.25">
      <c r="A10" s="414" t="s">
        <v>485</v>
      </c>
      <c r="B10" s="414"/>
      <c r="C10" s="414"/>
      <c r="D10" s="414"/>
      <c r="E10" s="414"/>
      <c r="F10" s="414"/>
      <c r="G10" s="414"/>
      <c r="H10" s="414"/>
      <c r="I10" s="414"/>
      <c r="J10" s="414"/>
      <c r="K10" s="414"/>
      <c r="L10" s="414"/>
      <c r="M10" s="414"/>
    </row>
    <row r="11" spans="1:13" x14ac:dyDescent="0.25">
      <c r="A11" s="414"/>
      <c r="B11" s="414"/>
      <c r="C11" s="414"/>
      <c r="D11" s="414"/>
      <c r="E11" s="414"/>
      <c r="F11" s="414"/>
      <c r="G11" s="414"/>
      <c r="H11" s="414"/>
      <c r="I11" s="414"/>
      <c r="J11" s="414"/>
      <c r="K11" s="414"/>
      <c r="L11" s="414"/>
      <c r="M11" s="414"/>
    </row>
    <row r="12" spans="1:13" x14ac:dyDescent="0.25">
      <c r="A12" s="414"/>
      <c r="B12" s="414"/>
      <c r="C12" s="414"/>
      <c r="D12" s="414"/>
      <c r="E12" s="414"/>
      <c r="F12" s="414"/>
      <c r="G12" s="414"/>
      <c r="H12" s="414"/>
      <c r="I12" s="414"/>
      <c r="J12" s="414"/>
      <c r="K12" s="414"/>
      <c r="L12" s="414"/>
      <c r="M12" s="414"/>
    </row>
    <row r="13" spans="1:13" x14ac:dyDescent="0.25">
      <c r="A13" s="414"/>
      <c r="B13" s="414"/>
      <c r="C13" s="414"/>
      <c r="D13" s="414"/>
      <c r="E13" s="414"/>
      <c r="F13" s="414"/>
      <c r="G13" s="414"/>
      <c r="H13" s="414"/>
      <c r="I13" s="414"/>
      <c r="J13" s="414"/>
      <c r="K13" s="414"/>
      <c r="L13" s="414"/>
      <c r="M13" s="414"/>
    </row>
    <row r="14" spans="1:13" x14ac:dyDescent="0.25">
      <c r="A14" s="6"/>
      <c r="B14" s="6"/>
      <c r="C14" s="6"/>
      <c r="D14" s="6"/>
      <c r="E14" s="6"/>
      <c r="F14" s="6"/>
      <c r="G14" s="6"/>
      <c r="H14" s="6"/>
      <c r="I14" s="6"/>
      <c r="J14" s="6"/>
      <c r="K14" s="6"/>
      <c r="L14" s="6"/>
      <c r="M14" s="6"/>
    </row>
    <row r="15" spans="1:13" x14ac:dyDescent="0.25">
      <c r="A15" s="414" t="s">
        <v>595</v>
      </c>
      <c r="B15" s="414"/>
      <c r="C15" s="414"/>
      <c r="D15" s="414"/>
      <c r="E15" s="414"/>
      <c r="F15" s="414"/>
      <c r="G15" s="414"/>
      <c r="H15" s="414"/>
      <c r="I15" s="414"/>
      <c r="J15" s="414"/>
      <c r="K15" s="414"/>
      <c r="L15" s="414"/>
      <c r="M15" s="414"/>
    </row>
    <row r="16" spans="1:13" x14ac:dyDescent="0.25">
      <c r="A16" s="414"/>
      <c r="B16" s="414"/>
      <c r="C16" s="414"/>
      <c r="D16" s="414"/>
      <c r="E16" s="414"/>
      <c r="F16" s="414"/>
      <c r="G16" s="414"/>
      <c r="H16" s="414"/>
      <c r="I16" s="414"/>
      <c r="J16" s="414"/>
      <c r="K16" s="414"/>
      <c r="L16" s="414"/>
      <c r="M16" s="414"/>
    </row>
    <row r="17" spans="1:13" x14ac:dyDescent="0.25">
      <c r="A17" s="414"/>
      <c r="B17" s="414"/>
      <c r="C17" s="414"/>
      <c r="D17" s="414"/>
      <c r="E17" s="414"/>
      <c r="F17" s="414"/>
      <c r="G17" s="414"/>
      <c r="H17" s="414"/>
      <c r="I17" s="414"/>
      <c r="J17" s="414"/>
      <c r="K17" s="414"/>
      <c r="L17" s="414"/>
      <c r="M17" s="414"/>
    </row>
    <row r="18" spans="1:13" x14ac:dyDescent="0.25">
      <c r="A18" s="414"/>
      <c r="B18" s="414"/>
      <c r="C18" s="414"/>
      <c r="D18" s="414"/>
      <c r="E18" s="414"/>
      <c r="F18" s="414"/>
      <c r="G18" s="414"/>
      <c r="H18" s="414"/>
      <c r="I18" s="414"/>
      <c r="J18" s="414"/>
      <c r="K18" s="414"/>
      <c r="L18" s="414"/>
      <c r="M18" s="414"/>
    </row>
    <row r="19" spans="1:13" x14ac:dyDescent="0.25">
      <c r="A19" s="414"/>
      <c r="B19" s="414"/>
      <c r="C19" s="414"/>
      <c r="D19" s="414"/>
      <c r="E19" s="414"/>
      <c r="F19" s="414"/>
      <c r="G19" s="414"/>
      <c r="H19" s="414"/>
      <c r="I19" s="414"/>
      <c r="J19" s="414"/>
      <c r="K19" s="414"/>
      <c r="L19" s="414"/>
      <c r="M19" s="414"/>
    </row>
    <row r="20" spans="1:13" x14ac:dyDescent="0.25">
      <c r="A20" s="414"/>
      <c r="B20" s="414"/>
      <c r="C20" s="414"/>
      <c r="D20" s="414"/>
      <c r="E20" s="414"/>
      <c r="F20" s="414"/>
      <c r="G20" s="414"/>
      <c r="H20" s="414"/>
      <c r="I20" s="414"/>
      <c r="J20" s="414"/>
      <c r="K20" s="414"/>
      <c r="L20" s="414"/>
      <c r="M20" s="414"/>
    </row>
    <row r="21" spans="1:13" x14ac:dyDescent="0.25">
      <c r="A21" s="414"/>
      <c r="B21" s="414"/>
      <c r="C21" s="414"/>
      <c r="D21" s="414"/>
      <c r="E21" s="414"/>
      <c r="F21" s="414"/>
      <c r="G21" s="414"/>
      <c r="H21" s="414"/>
      <c r="I21" s="414"/>
      <c r="J21" s="414"/>
      <c r="K21" s="414"/>
      <c r="L21" s="414"/>
      <c r="M21" s="414"/>
    </row>
    <row r="22" spans="1:13" x14ac:dyDescent="0.25">
      <c r="A22" s="414"/>
      <c r="B22" s="414"/>
      <c r="C22" s="414"/>
      <c r="D22" s="414"/>
      <c r="E22" s="414"/>
      <c r="F22" s="414"/>
      <c r="G22" s="414"/>
      <c r="H22" s="414"/>
      <c r="I22" s="414"/>
      <c r="J22" s="414"/>
      <c r="K22" s="414"/>
      <c r="L22" s="414"/>
      <c r="M22" s="414"/>
    </row>
    <row r="23" spans="1:13" x14ac:dyDescent="0.25">
      <c r="A23" s="414"/>
      <c r="B23" s="414"/>
      <c r="C23" s="414"/>
      <c r="D23" s="414"/>
      <c r="E23" s="414"/>
      <c r="F23" s="414"/>
      <c r="G23" s="414"/>
      <c r="H23" s="414"/>
      <c r="I23" s="414"/>
      <c r="J23" s="414"/>
      <c r="K23" s="414"/>
      <c r="L23" s="414"/>
      <c r="M23" s="414"/>
    </row>
    <row r="24" spans="1:13" x14ac:dyDescent="0.25">
      <c r="A24" s="414"/>
      <c r="B24" s="414"/>
      <c r="C24" s="414"/>
      <c r="D24" s="414"/>
      <c r="E24" s="414"/>
      <c r="F24" s="414"/>
      <c r="G24" s="414"/>
      <c r="H24" s="414"/>
      <c r="I24" s="414"/>
      <c r="J24" s="414"/>
      <c r="K24" s="414"/>
      <c r="L24" s="414"/>
      <c r="M24" s="414"/>
    </row>
    <row r="25" spans="1:13" x14ac:dyDescent="0.25">
      <c r="A25" s="6"/>
      <c r="B25" s="6"/>
      <c r="C25" s="6"/>
      <c r="D25" s="6"/>
      <c r="E25" s="6"/>
      <c r="F25" s="6"/>
      <c r="G25" s="6"/>
      <c r="H25" s="6"/>
      <c r="I25" s="6"/>
      <c r="J25" s="6"/>
      <c r="K25" s="6"/>
      <c r="L25" s="6"/>
      <c r="M25" s="6"/>
    </row>
    <row r="26" spans="1:13" x14ac:dyDescent="0.25">
      <c r="A26" s="12" t="s">
        <v>586</v>
      </c>
    </row>
    <row r="28" spans="1:13" x14ac:dyDescent="0.25">
      <c r="A28" s="1" t="s">
        <v>60</v>
      </c>
    </row>
    <row r="29" spans="1:13" x14ac:dyDescent="0.25">
      <c r="A29" t="s">
        <v>61</v>
      </c>
    </row>
    <row r="31" spans="1:13" x14ac:dyDescent="0.25">
      <c r="A31" s="1" t="s">
        <v>30</v>
      </c>
    </row>
    <row r="32" spans="1:13" x14ac:dyDescent="0.25">
      <c r="A32" s="398" t="s">
        <v>600</v>
      </c>
      <c r="B32" s="398"/>
      <c r="C32" s="398"/>
      <c r="D32" s="398"/>
      <c r="E32" s="398"/>
      <c r="F32" s="398"/>
      <c r="G32" s="398"/>
      <c r="H32" s="398"/>
      <c r="I32" s="398"/>
      <c r="J32" s="398"/>
      <c r="K32" s="398"/>
      <c r="L32" s="398"/>
      <c r="M32" s="398"/>
    </row>
    <row r="33" spans="1:13" x14ac:dyDescent="0.25">
      <c r="A33" s="398"/>
      <c r="B33" s="398"/>
      <c r="C33" s="398"/>
      <c r="D33" s="398"/>
      <c r="E33" s="398"/>
      <c r="F33" s="398"/>
      <c r="G33" s="398"/>
      <c r="H33" s="398"/>
      <c r="I33" s="398"/>
      <c r="J33" s="398"/>
      <c r="K33" s="398"/>
      <c r="L33" s="398"/>
      <c r="M33" s="398"/>
    </row>
    <row r="34" spans="1:13" x14ac:dyDescent="0.25">
      <c r="A34" s="398"/>
      <c r="B34" s="398"/>
      <c r="C34" s="398"/>
      <c r="D34" s="398"/>
      <c r="E34" s="398"/>
      <c r="F34" s="398"/>
      <c r="G34" s="398"/>
      <c r="H34" s="398"/>
      <c r="I34" s="398"/>
      <c r="J34" s="398"/>
      <c r="K34" s="398"/>
      <c r="L34" s="398"/>
      <c r="M34" s="398"/>
    </row>
    <row r="35" spans="1:13" x14ac:dyDescent="0.25">
      <c r="A35" s="398"/>
      <c r="B35" s="398"/>
      <c r="C35" s="398"/>
      <c r="D35" s="398"/>
      <c r="E35" s="398"/>
      <c r="F35" s="398"/>
      <c r="G35" s="398"/>
      <c r="H35" s="398"/>
      <c r="I35" s="398"/>
      <c r="J35" s="398"/>
      <c r="K35" s="398"/>
      <c r="L35" s="398"/>
      <c r="M35" s="398"/>
    </row>
    <row r="36" spans="1:13" x14ac:dyDescent="0.25">
      <c r="A36" s="398"/>
      <c r="B36" s="398"/>
      <c r="C36" s="398"/>
      <c r="D36" s="398"/>
      <c r="E36" s="398"/>
      <c r="F36" s="398"/>
      <c r="G36" s="398"/>
      <c r="H36" s="398"/>
      <c r="I36" s="398"/>
      <c r="J36" s="398"/>
      <c r="K36" s="398"/>
      <c r="L36" s="398"/>
      <c r="M36" s="398"/>
    </row>
    <row r="37" spans="1:13" x14ac:dyDescent="0.25">
      <c r="A37" s="6"/>
      <c r="B37" s="6"/>
      <c r="C37" s="6"/>
      <c r="D37" s="6"/>
      <c r="E37" s="6"/>
      <c r="F37" s="6"/>
      <c r="G37" s="6"/>
      <c r="H37" s="6"/>
      <c r="I37" s="6"/>
      <c r="J37" s="6"/>
      <c r="K37" s="6"/>
      <c r="L37" s="6"/>
      <c r="M37" s="6"/>
    </row>
    <row r="38" spans="1:13" x14ac:dyDescent="0.25">
      <c r="A38" s="1" t="s">
        <v>31</v>
      </c>
    </row>
    <row r="39" spans="1:13" x14ac:dyDescent="0.25">
      <c r="A39" s="398" t="s">
        <v>596</v>
      </c>
      <c r="B39" s="398"/>
      <c r="C39" s="398"/>
      <c r="D39" s="398"/>
      <c r="E39" s="398"/>
      <c r="F39" s="398"/>
      <c r="G39" s="398"/>
      <c r="H39" s="398"/>
      <c r="I39" s="398"/>
      <c r="J39" s="398"/>
      <c r="K39" s="398"/>
      <c r="L39" s="398"/>
      <c r="M39" s="398"/>
    </row>
    <row r="40" spans="1:13" x14ac:dyDescent="0.25">
      <c r="A40" s="398"/>
      <c r="B40" s="398"/>
      <c r="C40" s="398"/>
      <c r="D40" s="398"/>
      <c r="E40" s="398"/>
      <c r="F40" s="398"/>
      <c r="G40" s="398"/>
      <c r="H40" s="398"/>
      <c r="I40" s="398"/>
      <c r="J40" s="398"/>
      <c r="K40" s="398"/>
      <c r="L40" s="398"/>
      <c r="M40" s="398"/>
    </row>
    <row r="41" spans="1:13" x14ac:dyDescent="0.25">
      <c r="A41" s="398"/>
      <c r="B41" s="398"/>
      <c r="C41" s="398"/>
      <c r="D41" s="398"/>
      <c r="E41" s="398"/>
      <c r="F41" s="398"/>
      <c r="G41" s="398"/>
      <c r="H41" s="398"/>
      <c r="I41" s="398"/>
      <c r="J41" s="398"/>
      <c r="K41" s="398"/>
      <c r="L41" s="398"/>
      <c r="M41" s="398"/>
    </row>
    <row r="42" spans="1:13" x14ac:dyDescent="0.25">
      <c r="A42" s="398"/>
      <c r="B42" s="398"/>
      <c r="C42" s="398"/>
      <c r="D42" s="398"/>
      <c r="E42" s="398"/>
      <c r="F42" s="398"/>
      <c r="G42" s="398"/>
      <c r="H42" s="398"/>
      <c r="I42" s="398"/>
      <c r="J42" s="398"/>
      <c r="K42" s="398"/>
      <c r="L42" s="398"/>
      <c r="M42" s="398"/>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398" t="s">
        <v>597</v>
      </c>
      <c r="B51" s="398"/>
      <c r="C51" s="398"/>
      <c r="D51" s="398"/>
      <c r="E51" s="398"/>
      <c r="F51" s="398"/>
      <c r="G51" s="398"/>
      <c r="H51" s="398"/>
      <c r="I51" s="398"/>
      <c r="J51" s="398"/>
      <c r="K51" s="398"/>
      <c r="L51" s="398"/>
      <c r="M51" s="398"/>
    </row>
    <row r="52" spans="1:13" x14ac:dyDescent="0.25">
      <c r="A52" s="398"/>
      <c r="B52" s="398"/>
      <c r="C52" s="398"/>
      <c r="D52" s="398"/>
      <c r="E52" s="398"/>
      <c r="F52" s="398"/>
      <c r="G52" s="398"/>
      <c r="H52" s="398"/>
      <c r="I52" s="398"/>
      <c r="J52" s="398"/>
      <c r="K52" s="398"/>
      <c r="L52" s="398"/>
      <c r="M52" s="398"/>
    </row>
    <row r="53" spans="1:13" x14ac:dyDescent="0.25">
      <c r="A53" s="398"/>
      <c r="B53" s="398"/>
      <c r="C53" s="398"/>
      <c r="D53" s="398"/>
      <c r="E53" s="398"/>
      <c r="F53" s="398"/>
      <c r="G53" s="398"/>
      <c r="H53" s="398"/>
      <c r="I53" s="398"/>
      <c r="J53" s="398"/>
      <c r="K53" s="398"/>
      <c r="L53" s="398"/>
      <c r="M53" s="398"/>
    </row>
    <row r="55" spans="1:13" x14ac:dyDescent="0.25">
      <c r="A55" s="12" t="s">
        <v>598</v>
      </c>
    </row>
    <row r="56" spans="1:13" ht="15" customHeight="1" x14ac:dyDescent="0.25">
      <c r="A56" s="402" t="s">
        <v>452</v>
      </c>
      <c r="B56" s="402"/>
      <c r="C56" s="402"/>
      <c r="D56" s="402"/>
      <c r="E56" s="402"/>
      <c r="F56" s="402"/>
      <c r="G56" s="402"/>
      <c r="H56" s="402"/>
      <c r="I56" s="402"/>
      <c r="J56" s="402"/>
      <c r="K56" s="402"/>
      <c r="L56" s="402"/>
      <c r="M56" s="402"/>
    </row>
    <row r="57" spans="1:13" x14ac:dyDescent="0.25">
      <c r="A57" s="402"/>
      <c r="B57" s="402"/>
      <c r="C57" s="402"/>
      <c r="D57" s="402"/>
      <c r="E57" s="402"/>
      <c r="F57" s="402"/>
      <c r="G57" s="402"/>
      <c r="H57" s="402"/>
      <c r="I57" s="402"/>
      <c r="J57" s="402"/>
      <c r="K57" s="402"/>
      <c r="L57" s="402"/>
      <c r="M57" s="402"/>
    </row>
    <row r="58" spans="1:13" x14ac:dyDescent="0.25">
      <c r="A58" s="402"/>
      <c r="B58" s="402"/>
      <c r="C58" s="402"/>
      <c r="D58" s="402"/>
      <c r="E58" s="402"/>
      <c r="F58" s="402"/>
      <c r="G58" s="402"/>
      <c r="H58" s="402"/>
      <c r="I58" s="402"/>
      <c r="J58" s="402"/>
      <c r="K58" s="402"/>
      <c r="L58" s="402"/>
      <c r="M58" s="402"/>
    </row>
    <row r="59" spans="1:13" x14ac:dyDescent="0.25">
      <c r="A59" s="402"/>
      <c r="B59" s="402"/>
      <c r="C59" s="402"/>
      <c r="D59" s="402"/>
      <c r="E59" s="402"/>
      <c r="F59" s="402"/>
      <c r="G59" s="402"/>
      <c r="H59" s="402"/>
      <c r="I59" s="402"/>
      <c r="J59" s="402"/>
      <c r="K59" s="402"/>
      <c r="L59" s="402"/>
      <c r="M59" s="402"/>
    </row>
    <row r="60" spans="1:13" x14ac:dyDescent="0.25">
      <c r="A60" s="402"/>
      <c r="B60" s="402"/>
      <c r="C60" s="402"/>
      <c r="D60" s="402"/>
      <c r="E60" s="402"/>
      <c r="F60" s="402"/>
      <c r="G60" s="402"/>
      <c r="H60" s="402"/>
      <c r="I60" s="402"/>
      <c r="J60" s="402"/>
      <c r="K60" s="402"/>
      <c r="L60" s="402"/>
      <c r="M60" s="402"/>
    </row>
    <row r="61" spans="1:13" x14ac:dyDescent="0.25">
      <c r="A61" s="402"/>
      <c r="B61" s="402"/>
      <c r="C61" s="402"/>
      <c r="D61" s="402"/>
      <c r="E61" s="402"/>
      <c r="F61" s="402"/>
      <c r="G61" s="402"/>
      <c r="H61" s="402"/>
      <c r="I61" s="402"/>
      <c r="J61" s="402"/>
      <c r="K61" s="402"/>
      <c r="L61" s="402"/>
      <c r="M61" s="402"/>
    </row>
    <row r="62" spans="1:13" x14ac:dyDescent="0.25">
      <c r="A62" s="402"/>
      <c r="B62" s="402"/>
      <c r="C62" s="402"/>
      <c r="D62" s="402"/>
      <c r="E62" s="402"/>
      <c r="F62" s="402"/>
      <c r="G62" s="402"/>
      <c r="H62" s="402"/>
      <c r="I62" s="402"/>
      <c r="J62" s="402"/>
      <c r="K62" s="402"/>
      <c r="L62" s="402"/>
      <c r="M62" s="402"/>
    </row>
    <row r="63" spans="1:13" x14ac:dyDescent="0.25">
      <c r="A63" s="402"/>
      <c r="B63" s="402"/>
      <c r="C63" s="402"/>
      <c r="D63" s="402"/>
      <c r="E63" s="402"/>
      <c r="F63" s="402"/>
      <c r="G63" s="402"/>
      <c r="H63" s="402"/>
      <c r="I63" s="402"/>
      <c r="J63" s="402"/>
      <c r="K63" s="402"/>
      <c r="L63" s="402"/>
      <c r="M63" s="402"/>
    </row>
    <row r="64" spans="1:13" x14ac:dyDescent="0.25">
      <c r="A64" s="402"/>
      <c r="B64" s="402"/>
      <c r="C64" s="402"/>
      <c r="D64" s="402"/>
      <c r="E64" s="402"/>
      <c r="F64" s="402"/>
      <c r="G64" s="402"/>
      <c r="H64" s="402"/>
      <c r="I64" s="402"/>
      <c r="J64" s="402"/>
      <c r="K64" s="402"/>
      <c r="L64" s="402"/>
      <c r="M64" s="402"/>
    </row>
    <row r="65" spans="1:13" x14ac:dyDescent="0.25">
      <c r="A65" s="402"/>
      <c r="B65" s="402"/>
      <c r="C65" s="402"/>
      <c r="D65" s="402"/>
      <c r="E65" s="402"/>
      <c r="F65" s="402"/>
      <c r="G65" s="402"/>
      <c r="H65" s="402"/>
      <c r="I65" s="402"/>
      <c r="J65" s="402"/>
      <c r="K65" s="402"/>
      <c r="L65" s="402"/>
      <c r="M65" s="402"/>
    </row>
    <row r="66" spans="1:13" x14ac:dyDescent="0.25">
      <c r="A66" s="402"/>
      <c r="B66" s="402"/>
      <c r="C66" s="402"/>
      <c r="D66" s="402"/>
      <c r="E66" s="402"/>
      <c r="F66" s="402"/>
      <c r="G66" s="402"/>
      <c r="H66" s="402"/>
      <c r="I66" s="402"/>
      <c r="J66" s="402"/>
      <c r="K66" s="402"/>
      <c r="L66" s="402"/>
      <c r="M66" s="402"/>
    </row>
    <row r="67" spans="1:13" ht="15" customHeight="1" x14ac:dyDescent="0.25">
      <c r="A67" s="402"/>
      <c r="B67" s="402"/>
      <c r="C67" s="402"/>
      <c r="D67" s="402"/>
      <c r="E67" s="402"/>
      <c r="F67" s="402"/>
      <c r="G67" s="402"/>
      <c r="H67" s="402"/>
      <c r="I67" s="402"/>
      <c r="J67" s="402"/>
      <c r="K67" s="402"/>
      <c r="L67" s="402"/>
      <c r="M67" s="402"/>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12" t="s">
        <v>582</v>
      </c>
      <c r="B70" s="412"/>
      <c r="C70" s="412"/>
      <c r="D70" s="412"/>
      <c r="E70" s="412"/>
      <c r="F70" s="412"/>
      <c r="G70" s="412"/>
      <c r="H70" s="412"/>
      <c r="I70" s="412"/>
      <c r="J70" s="412"/>
      <c r="K70" s="412"/>
      <c r="L70" s="412"/>
      <c r="M70" s="412"/>
    </row>
    <row r="71" spans="1:13" x14ac:dyDescent="0.25">
      <c r="A71" s="412"/>
      <c r="B71" s="412"/>
      <c r="C71" s="412"/>
      <c r="D71" s="412"/>
      <c r="E71" s="412"/>
      <c r="F71" s="412"/>
      <c r="G71" s="412"/>
      <c r="H71" s="412"/>
      <c r="I71" s="412"/>
      <c r="J71" s="412"/>
      <c r="K71" s="412"/>
      <c r="L71" s="412"/>
      <c r="M71" s="412"/>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CC5CA"/>
  </sheetPr>
  <dimension ref="A1:M71"/>
  <sheetViews>
    <sheetView showGridLines="0" zoomScaleNormal="100" workbookViewId="0">
      <pane ySplit="4" topLeftCell="A88"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77</v>
      </c>
    </row>
    <row r="5" spans="1:13" x14ac:dyDescent="0.25">
      <c r="A5" s="12" t="s">
        <v>581</v>
      </c>
    </row>
    <row r="6" spans="1:13" x14ac:dyDescent="0.25">
      <c r="A6" s="8"/>
    </row>
    <row r="7" spans="1:13" ht="15" customHeight="1" x14ac:dyDescent="0.25">
      <c r="A7" s="398" t="s">
        <v>91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3" spans="1:13" x14ac:dyDescent="0.25">
      <c r="A13" s="414" t="s">
        <v>486</v>
      </c>
      <c r="B13" s="414"/>
      <c r="C13" s="414"/>
      <c r="D13" s="414"/>
      <c r="E13" s="414"/>
      <c r="F13" s="414"/>
      <c r="G13" s="414"/>
      <c r="H13" s="414"/>
      <c r="I13" s="414"/>
      <c r="J13" s="414"/>
      <c r="K13" s="414"/>
      <c r="L13" s="414"/>
      <c r="M13" s="414"/>
    </row>
    <row r="14" spans="1:13" x14ac:dyDescent="0.25">
      <c r="A14" s="414"/>
      <c r="B14" s="414"/>
      <c r="C14" s="414"/>
      <c r="D14" s="414"/>
      <c r="E14" s="414"/>
      <c r="F14" s="414"/>
      <c r="G14" s="414"/>
      <c r="H14" s="414"/>
      <c r="I14" s="414"/>
      <c r="J14" s="414"/>
      <c r="K14" s="414"/>
      <c r="L14" s="414"/>
      <c r="M14" s="414"/>
    </row>
    <row r="15" spans="1:13" x14ac:dyDescent="0.25">
      <c r="A15" s="414"/>
      <c r="B15" s="414"/>
      <c r="C15" s="414"/>
      <c r="D15" s="414"/>
      <c r="E15" s="414"/>
      <c r="F15" s="414"/>
      <c r="G15" s="414"/>
      <c r="H15" s="414"/>
      <c r="I15" s="414"/>
      <c r="J15" s="414"/>
      <c r="K15" s="414"/>
      <c r="L15" s="414"/>
      <c r="M15" s="414"/>
    </row>
    <row r="16" spans="1:13" x14ac:dyDescent="0.25">
      <c r="A16" s="414"/>
      <c r="B16" s="414"/>
      <c r="C16" s="414"/>
      <c r="D16" s="414"/>
      <c r="E16" s="414"/>
      <c r="F16" s="414"/>
      <c r="G16" s="414"/>
      <c r="H16" s="414"/>
      <c r="I16" s="414"/>
      <c r="J16" s="414"/>
      <c r="K16" s="414"/>
      <c r="L16" s="414"/>
      <c r="M16" s="414"/>
    </row>
    <row r="17" spans="1:13" x14ac:dyDescent="0.25">
      <c r="A17" s="6"/>
      <c r="B17" s="6"/>
      <c r="C17" s="6"/>
      <c r="D17" s="6"/>
      <c r="E17" s="6"/>
      <c r="F17" s="6"/>
      <c r="G17" s="6"/>
      <c r="H17" s="6"/>
      <c r="I17" s="6"/>
      <c r="J17" s="6"/>
      <c r="K17" s="6"/>
      <c r="L17" s="6"/>
      <c r="M17" s="6"/>
    </row>
    <row r="18" spans="1:13" x14ac:dyDescent="0.25">
      <c r="A18" s="414" t="s">
        <v>599</v>
      </c>
      <c r="B18" s="414"/>
      <c r="C18" s="414"/>
      <c r="D18" s="414"/>
      <c r="E18" s="414"/>
      <c r="F18" s="414"/>
      <c r="G18" s="414"/>
      <c r="H18" s="414"/>
      <c r="I18" s="414"/>
      <c r="J18" s="414"/>
      <c r="K18" s="414"/>
      <c r="L18" s="414"/>
      <c r="M18" s="414"/>
    </row>
    <row r="19" spans="1:13" x14ac:dyDescent="0.25">
      <c r="A19" s="414"/>
      <c r="B19" s="414"/>
      <c r="C19" s="414"/>
      <c r="D19" s="414"/>
      <c r="E19" s="414"/>
      <c r="F19" s="414"/>
      <c r="G19" s="414"/>
      <c r="H19" s="414"/>
      <c r="I19" s="414"/>
      <c r="J19" s="414"/>
      <c r="K19" s="414"/>
      <c r="L19" s="414"/>
      <c r="M19" s="414"/>
    </row>
    <row r="20" spans="1:13" x14ac:dyDescent="0.25">
      <c r="A20" s="414"/>
      <c r="B20" s="414"/>
      <c r="C20" s="414"/>
      <c r="D20" s="414"/>
      <c r="E20" s="414"/>
      <c r="F20" s="414"/>
      <c r="G20" s="414"/>
      <c r="H20" s="414"/>
      <c r="I20" s="414"/>
      <c r="J20" s="414"/>
      <c r="K20" s="414"/>
      <c r="L20" s="414"/>
      <c r="M20" s="414"/>
    </row>
    <row r="21" spans="1:13" x14ac:dyDescent="0.25">
      <c r="A21" s="414"/>
      <c r="B21" s="414"/>
      <c r="C21" s="414"/>
      <c r="D21" s="414"/>
      <c r="E21" s="414"/>
      <c r="F21" s="414"/>
      <c r="G21" s="414"/>
      <c r="H21" s="414"/>
      <c r="I21" s="414"/>
      <c r="J21" s="414"/>
      <c r="K21" s="414"/>
      <c r="L21" s="414"/>
      <c r="M21" s="414"/>
    </row>
    <row r="22" spans="1:13" x14ac:dyDescent="0.25">
      <c r="A22" s="414"/>
      <c r="B22" s="414"/>
      <c r="C22" s="414"/>
      <c r="D22" s="414"/>
      <c r="E22" s="414"/>
      <c r="F22" s="414"/>
      <c r="G22" s="414"/>
      <c r="H22" s="414"/>
      <c r="I22" s="414"/>
      <c r="J22" s="414"/>
      <c r="K22" s="414"/>
      <c r="L22" s="414"/>
      <c r="M22" s="414"/>
    </row>
    <row r="23" spans="1:13" x14ac:dyDescent="0.25">
      <c r="A23" s="414"/>
      <c r="B23" s="414"/>
      <c r="C23" s="414"/>
      <c r="D23" s="414"/>
      <c r="E23" s="414"/>
      <c r="F23" s="414"/>
      <c r="G23" s="414"/>
      <c r="H23" s="414"/>
      <c r="I23" s="414"/>
      <c r="J23" s="414"/>
      <c r="K23" s="414"/>
      <c r="L23" s="414"/>
      <c r="M23" s="414"/>
    </row>
    <row r="24" spans="1:13" x14ac:dyDescent="0.25">
      <c r="A24" s="414"/>
      <c r="B24" s="414"/>
      <c r="C24" s="414"/>
      <c r="D24" s="414"/>
      <c r="E24" s="414"/>
      <c r="F24" s="414"/>
      <c r="G24" s="414"/>
      <c r="H24" s="414"/>
      <c r="I24" s="414"/>
      <c r="J24" s="414"/>
      <c r="K24" s="414"/>
      <c r="L24" s="414"/>
      <c r="M24" s="414"/>
    </row>
    <row r="25" spans="1:13" x14ac:dyDescent="0.25">
      <c r="A25" s="414"/>
      <c r="B25" s="414"/>
      <c r="C25" s="414"/>
      <c r="D25" s="414"/>
      <c r="E25" s="414"/>
      <c r="F25" s="414"/>
      <c r="G25" s="414"/>
      <c r="H25" s="414"/>
      <c r="I25" s="414"/>
      <c r="J25" s="414"/>
      <c r="K25" s="414"/>
      <c r="L25" s="414"/>
      <c r="M25" s="414"/>
    </row>
    <row r="26" spans="1:13" x14ac:dyDescent="0.25">
      <c r="A26" s="414"/>
      <c r="B26" s="414"/>
      <c r="C26" s="414"/>
      <c r="D26" s="414"/>
      <c r="E26" s="414"/>
      <c r="F26" s="414"/>
      <c r="G26" s="414"/>
      <c r="H26" s="414"/>
      <c r="I26" s="414"/>
      <c r="J26" s="414"/>
      <c r="K26" s="414"/>
      <c r="L26" s="414"/>
      <c r="M26" s="414"/>
    </row>
    <row r="27" spans="1:13" x14ac:dyDescent="0.25">
      <c r="A27" s="414"/>
      <c r="B27" s="414"/>
      <c r="C27" s="414"/>
      <c r="D27" s="414"/>
      <c r="E27" s="414"/>
      <c r="F27" s="414"/>
      <c r="G27" s="414"/>
      <c r="H27" s="414"/>
      <c r="I27" s="414"/>
      <c r="J27" s="414"/>
      <c r="K27" s="414"/>
      <c r="L27" s="414"/>
      <c r="M27" s="414"/>
    </row>
    <row r="29" spans="1:13" x14ac:dyDescent="0.25">
      <c r="A29" s="12" t="s">
        <v>586</v>
      </c>
    </row>
    <row r="31" spans="1:13" x14ac:dyDescent="0.25">
      <c r="A31" s="1" t="s">
        <v>60</v>
      </c>
    </row>
    <row r="32" spans="1:13" x14ac:dyDescent="0.25">
      <c r="A32" t="s">
        <v>62</v>
      </c>
    </row>
    <row r="34" spans="1:13" x14ac:dyDescent="0.25">
      <c r="A34" s="1" t="s">
        <v>30</v>
      </c>
    </row>
    <row r="35" spans="1:13" ht="15" customHeight="1" x14ac:dyDescent="0.25">
      <c r="A35" s="398" t="s">
        <v>600</v>
      </c>
      <c r="B35" s="398"/>
      <c r="C35" s="398"/>
      <c r="D35" s="398"/>
      <c r="E35" s="398"/>
      <c r="F35" s="398"/>
      <c r="G35" s="398"/>
      <c r="H35" s="398"/>
      <c r="I35" s="398"/>
      <c r="J35" s="398"/>
      <c r="K35" s="398"/>
      <c r="L35" s="398"/>
      <c r="M35" s="398"/>
    </row>
    <row r="36" spans="1:13" x14ac:dyDescent="0.25">
      <c r="A36" s="398"/>
      <c r="B36" s="398"/>
      <c r="C36" s="398"/>
      <c r="D36" s="398"/>
      <c r="E36" s="398"/>
      <c r="F36" s="398"/>
      <c r="G36" s="398"/>
      <c r="H36" s="398"/>
      <c r="I36" s="398"/>
      <c r="J36" s="398"/>
      <c r="K36" s="398"/>
      <c r="L36" s="398"/>
      <c r="M36" s="398"/>
    </row>
    <row r="37" spans="1:13" x14ac:dyDescent="0.25">
      <c r="A37" s="398"/>
      <c r="B37" s="398"/>
      <c r="C37" s="398"/>
      <c r="D37" s="398"/>
      <c r="E37" s="398"/>
      <c r="F37" s="398"/>
      <c r="G37" s="398"/>
      <c r="H37" s="398"/>
      <c r="I37" s="398"/>
      <c r="J37" s="398"/>
      <c r="K37" s="398"/>
      <c r="L37" s="398"/>
      <c r="M37" s="398"/>
    </row>
    <row r="38" spans="1:13" x14ac:dyDescent="0.25">
      <c r="A38" s="398"/>
      <c r="B38" s="398"/>
      <c r="C38" s="398"/>
      <c r="D38" s="398"/>
      <c r="E38" s="398"/>
      <c r="F38" s="398"/>
      <c r="G38" s="398"/>
      <c r="H38" s="398"/>
      <c r="I38" s="398"/>
      <c r="J38" s="398"/>
      <c r="K38" s="398"/>
      <c r="L38" s="398"/>
      <c r="M38" s="398"/>
    </row>
    <row r="39" spans="1:13" x14ac:dyDescent="0.25">
      <c r="A39" s="398"/>
      <c r="B39" s="398"/>
      <c r="C39" s="398"/>
      <c r="D39" s="398"/>
      <c r="E39" s="398"/>
      <c r="F39" s="398"/>
      <c r="G39" s="398"/>
      <c r="H39" s="398"/>
      <c r="I39" s="398"/>
      <c r="J39" s="398"/>
      <c r="K39" s="398"/>
      <c r="L39" s="398"/>
      <c r="M39" s="398"/>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398" t="s">
        <v>596</v>
      </c>
      <c r="B42" s="398"/>
      <c r="C42" s="398"/>
      <c r="D42" s="398"/>
      <c r="E42" s="398"/>
      <c r="F42" s="398"/>
      <c r="G42" s="398"/>
      <c r="H42" s="398"/>
      <c r="I42" s="398"/>
      <c r="J42" s="398"/>
      <c r="K42" s="398"/>
      <c r="L42" s="398"/>
      <c r="M42" s="398"/>
    </row>
    <row r="43" spans="1:13" x14ac:dyDescent="0.25">
      <c r="A43" s="398"/>
      <c r="B43" s="398"/>
      <c r="C43" s="398"/>
      <c r="D43" s="398"/>
      <c r="E43" s="398"/>
      <c r="F43" s="398"/>
      <c r="G43" s="398"/>
      <c r="H43" s="398"/>
      <c r="I43" s="398"/>
      <c r="J43" s="398"/>
      <c r="K43" s="398"/>
      <c r="L43" s="398"/>
      <c r="M43" s="398"/>
    </row>
    <row r="44" spans="1:13" x14ac:dyDescent="0.25">
      <c r="A44" s="398"/>
      <c r="B44" s="398"/>
      <c r="C44" s="398"/>
      <c r="D44" s="398"/>
      <c r="E44" s="398"/>
      <c r="F44" s="398"/>
      <c r="G44" s="398"/>
      <c r="H44" s="398"/>
      <c r="I44" s="398"/>
      <c r="J44" s="398"/>
      <c r="K44" s="398"/>
      <c r="L44" s="398"/>
      <c r="M44" s="398"/>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601</v>
      </c>
    </row>
    <row r="52" spans="1:13" x14ac:dyDescent="0.25">
      <c r="A52" s="402" t="s">
        <v>487</v>
      </c>
      <c r="B52" s="402"/>
      <c r="C52" s="402"/>
      <c r="D52" s="402"/>
      <c r="E52" s="402"/>
      <c r="F52" s="402"/>
      <c r="G52" s="402"/>
      <c r="H52" s="402"/>
      <c r="I52" s="402"/>
      <c r="J52" s="402"/>
      <c r="K52" s="402"/>
      <c r="L52" s="402"/>
      <c r="M52" s="402"/>
    </row>
    <row r="53" spans="1:13" x14ac:dyDescent="0.25">
      <c r="A53" s="402"/>
      <c r="B53" s="402"/>
      <c r="C53" s="402"/>
      <c r="D53" s="402"/>
      <c r="E53" s="402"/>
      <c r="F53" s="402"/>
      <c r="G53" s="402"/>
      <c r="H53" s="402"/>
      <c r="I53" s="402"/>
      <c r="J53" s="402"/>
      <c r="K53" s="402"/>
      <c r="L53" s="402"/>
      <c r="M53" s="402"/>
    </row>
    <row r="54" spans="1:13" x14ac:dyDescent="0.25">
      <c r="A54" s="402"/>
      <c r="B54" s="402"/>
      <c r="C54" s="402"/>
      <c r="D54" s="402"/>
      <c r="E54" s="402"/>
      <c r="F54" s="402"/>
      <c r="G54" s="402"/>
      <c r="H54" s="402"/>
      <c r="I54" s="402"/>
      <c r="J54" s="402"/>
      <c r="K54" s="402"/>
      <c r="L54" s="402"/>
      <c r="M54" s="402"/>
    </row>
    <row r="55" spans="1:13" x14ac:dyDescent="0.25">
      <c r="A55" s="402"/>
      <c r="B55" s="402"/>
      <c r="C55" s="402"/>
      <c r="D55" s="402"/>
      <c r="E55" s="402"/>
      <c r="F55" s="402"/>
      <c r="G55" s="402"/>
      <c r="H55" s="402"/>
      <c r="I55" s="402"/>
      <c r="J55" s="402"/>
      <c r="K55" s="402"/>
      <c r="L55" s="402"/>
      <c r="M55" s="402"/>
    </row>
    <row r="56" spans="1:13" x14ac:dyDescent="0.25">
      <c r="A56" s="402"/>
      <c r="B56" s="402"/>
      <c r="C56" s="402"/>
      <c r="D56" s="402"/>
      <c r="E56" s="402"/>
      <c r="F56" s="402"/>
      <c r="G56" s="402"/>
      <c r="H56" s="402"/>
      <c r="I56" s="402"/>
      <c r="J56" s="402"/>
      <c r="K56" s="402"/>
      <c r="L56" s="402"/>
      <c r="M56" s="402"/>
    </row>
    <row r="57" spans="1:13" x14ac:dyDescent="0.25">
      <c r="A57" s="402"/>
      <c r="B57" s="402"/>
      <c r="C57" s="402"/>
      <c r="D57" s="402"/>
      <c r="E57" s="402"/>
      <c r="F57" s="402"/>
      <c r="G57" s="402"/>
      <c r="H57" s="402"/>
      <c r="I57" s="402"/>
      <c r="J57" s="402"/>
      <c r="K57" s="402"/>
      <c r="L57" s="402"/>
      <c r="M57" s="402"/>
    </row>
    <row r="58" spans="1:13" x14ac:dyDescent="0.25">
      <c r="A58" s="402"/>
      <c r="B58" s="402"/>
      <c r="C58" s="402"/>
      <c r="D58" s="402"/>
      <c r="E58" s="402"/>
      <c r="F58" s="402"/>
      <c r="G58" s="402"/>
      <c r="H58" s="402"/>
      <c r="I58" s="402"/>
      <c r="J58" s="402"/>
      <c r="K58" s="402"/>
      <c r="L58" s="402"/>
      <c r="M58" s="402"/>
    </row>
    <row r="60" spans="1:13" x14ac:dyDescent="0.25">
      <c r="A60" s="413" t="s">
        <v>320</v>
      </c>
      <c r="B60" s="413"/>
      <c r="C60" s="413"/>
      <c r="D60" s="413"/>
      <c r="E60" s="413"/>
      <c r="F60" s="413"/>
      <c r="G60" s="413"/>
      <c r="H60" s="413"/>
      <c r="I60" s="413"/>
      <c r="J60" s="413"/>
      <c r="K60" s="413"/>
      <c r="L60" s="413"/>
      <c r="M60" s="413"/>
    </row>
    <row r="61" spans="1:13" x14ac:dyDescent="0.25">
      <c r="A61" s="413"/>
      <c r="B61" s="413"/>
      <c r="C61" s="413"/>
      <c r="D61" s="413"/>
      <c r="E61" s="413"/>
      <c r="F61" s="413"/>
      <c r="G61" s="413"/>
      <c r="H61" s="413"/>
      <c r="I61" s="413"/>
      <c r="J61" s="413"/>
      <c r="K61" s="413"/>
      <c r="L61" s="413"/>
      <c r="M61" s="413"/>
    </row>
    <row r="62" spans="1:13" x14ac:dyDescent="0.25">
      <c r="A62" s="413"/>
      <c r="B62" s="413"/>
      <c r="C62" s="413"/>
      <c r="D62" s="413"/>
      <c r="E62" s="413"/>
      <c r="F62" s="413"/>
      <c r="G62" s="413"/>
      <c r="H62" s="413"/>
      <c r="I62" s="413"/>
      <c r="J62" s="413"/>
      <c r="K62" s="413"/>
      <c r="L62" s="413"/>
      <c r="M62" s="413"/>
    </row>
    <row r="64" spans="1:13" ht="15" customHeight="1" x14ac:dyDescent="0.25">
      <c r="A64" s="402" t="s">
        <v>526</v>
      </c>
      <c r="B64" s="402"/>
      <c r="C64" s="402"/>
      <c r="D64" s="402"/>
      <c r="E64" s="402"/>
      <c r="F64" s="402"/>
      <c r="G64" s="402"/>
      <c r="H64" s="402"/>
      <c r="I64" s="402"/>
      <c r="J64" s="402"/>
      <c r="K64" s="402"/>
      <c r="L64" s="402"/>
      <c r="M64" s="402"/>
    </row>
    <row r="65" spans="1:13" x14ac:dyDescent="0.25">
      <c r="A65" s="402"/>
      <c r="B65" s="402"/>
      <c r="C65" s="402"/>
      <c r="D65" s="402"/>
      <c r="E65" s="402"/>
      <c r="F65" s="402"/>
      <c r="G65" s="402"/>
      <c r="H65" s="402"/>
      <c r="I65" s="402"/>
      <c r="J65" s="402"/>
      <c r="K65" s="402"/>
      <c r="L65" s="402"/>
      <c r="M65" s="402"/>
    </row>
    <row r="66" spans="1:13" x14ac:dyDescent="0.25">
      <c r="A66" s="402"/>
      <c r="B66" s="402"/>
      <c r="C66" s="402"/>
      <c r="D66" s="402"/>
      <c r="E66" s="402"/>
      <c r="F66" s="402"/>
      <c r="G66" s="402"/>
      <c r="H66" s="402"/>
      <c r="I66" s="402"/>
      <c r="J66" s="402"/>
      <c r="K66" s="402"/>
      <c r="L66" s="402"/>
      <c r="M66" s="402"/>
    </row>
    <row r="67" spans="1:13" x14ac:dyDescent="0.25">
      <c r="A67" s="402"/>
      <c r="B67" s="402"/>
      <c r="C67" s="402"/>
      <c r="D67" s="402"/>
      <c r="E67" s="402"/>
      <c r="F67" s="402"/>
      <c r="G67" s="402"/>
      <c r="H67" s="402"/>
      <c r="I67" s="402"/>
      <c r="J67" s="402"/>
      <c r="K67" s="402"/>
      <c r="L67" s="402"/>
      <c r="M67" s="402"/>
    </row>
    <row r="70" spans="1:13" ht="15" customHeight="1" x14ac:dyDescent="0.25">
      <c r="A70" s="412" t="s">
        <v>582</v>
      </c>
      <c r="B70" s="412"/>
      <c r="C70" s="412"/>
      <c r="D70" s="412"/>
      <c r="E70" s="412"/>
      <c r="F70" s="412"/>
      <c r="G70" s="412"/>
      <c r="H70" s="412"/>
      <c r="I70" s="412"/>
      <c r="J70" s="412"/>
      <c r="K70" s="412"/>
      <c r="L70" s="412"/>
      <c r="M70" s="412"/>
    </row>
    <row r="71" spans="1:13" x14ac:dyDescent="0.25">
      <c r="A71" s="412"/>
      <c r="B71" s="412"/>
      <c r="C71" s="412"/>
      <c r="D71" s="412"/>
      <c r="E71" s="412"/>
      <c r="F71" s="412"/>
      <c r="G71" s="412"/>
      <c r="H71" s="412"/>
      <c r="I71" s="412"/>
      <c r="J71" s="412"/>
      <c r="K71" s="412"/>
      <c r="L71" s="412"/>
      <c r="M71" s="412"/>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CC5CA"/>
  </sheetPr>
  <dimension ref="A1:M114"/>
  <sheetViews>
    <sheetView showGridLines="0" workbookViewId="0">
      <pane ySplit="4" topLeftCell="A109"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79</v>
      </c>
    </row>
    <row r="5" spans="1:13" x14ac:dyDescent="0.25">
      <c r="A5" s="12" t="s">
        <v>581</v>
      </c>
    </row>
    <row r="7" spans="1:13" ht="15" customHeight="1" x14ac:dyDescent="0.25">
      <c r="A7" s="398" t="s">
        <v>91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2" spans="1:13" x14ac:dyDescent="0.25">
      <c r="A12" s="6"/>
      <c r="B12" s="6"/>
      <c r="C12" s="6"/>
      <c r="D12" s="6"/>
      <c r="E12" s="6"/>
      <c r="F12" s="6"/>
      <c r="G12" s="6"/>
      <c r="H12" s="6"/>
      <c r="I12" s="6"/>
      <c r="J12" s="6"/>
      <c r="K12" s="6"/>
      <c r="L12" s="6"/>
      <c r="M12" s="6"/>
    </row>
    <row r="13" spans="1:13" x14ac:dyDescent="0.25">
      <c r="A13" s="12" t="s">
        <v>586</v>
      </c>
    </row>
    <row r="15" spans="1:13" x14ac:dyDescent="0.25">
      <c r="A15" s="1" t="s">
        <v>30</v>
      </c>
    </row>
    <row r="16" spans="1:13" x14ac:dyDescent="0.25">
      <c r="A16" s="398" t="s">
        <v>600</v>
      </c>
      <c r="B16" s="398"/>
      <c r="C16" s="398"/>
      <c r="D16" s="398"/>
      <c r="E16" s="398"/>
      <c r="F16" s="398"/>
      <c r="G16" s="398"/>
      <c r="H16" s="398"/>
      <c r="I16" s="398"/>
      <c r="J16" s="398"/>
      <c r="K16" s="398"/>
      <c r="L16" s="398"/>
    </row>
    <row r="17" spans="1:12" x14ac:dyDescent="0.25">
      <c r="A17" s="398"/>
      <c r="B17" s="398"/>
      <c r="C17" s="398"/>
      <c r="D17" s="398"/>
      <c r="E17" s="398"/>
      <c r="F17" s="398"/>
      <c r="G17" s="398"/>
      <c r="H17" s="398"/>
      <c r="I17" s="398"/>
      <c r="J17" s="398"/>
      <c r="K17" s="398"/>
      <c r="L17" s="398"/>
    </row>
    <row r="18" spans="1:12" x14ac:dyDescent="0.25">
      <c r="A18" s="398"/>
      <c r="B18" s="398"/>
      <c r="C18" s="398"/>
      <c r="D18" s="398"/>
      <c r="E18" s="398"/>
      <c r="F18" s="398"/>
      <c r="G18" s="398"/>
      <c r="H18" s="398"/>
      <c r="I18" s="398"/>
      <c r="J18" s="398"/>
      <c r="K18" s="398"/>
      <c r="L18" s="398"/>
    </row>
    <row r="19" spans="1:12" x14ac:dyDescent="0.25">
      <c r="A19" s="398"/>
      <c r="B19" s="398"/>
      <c r="C19" s="398"/>
      <c r="D19" s="398"/>
      <c r="E19" s="398"/>
      <c r="F19" s="398"/>
      <c r="G19" s="398"/>
      <c r="H19" s="398"/>
      <c r="I19" s="398"/>
      <c r="J19" s="398"/>
      <c r="K19" s="398"/>
      <c r="L19" s="398"/>
    </row>
    <row r="20" spans="1:12" x14ac:dyDescent="0.25">
      <c r="A20" s="398"/>
      <c r="B20" s="398"/>
      <c r="C20" s="398"/>
      <c r="D20" s="398"/>
      <c r="E20" s="398"/>
      <c r="F20" s="398"/>
      <c r="G20" s="398"/>
      <c r="H20" s="398"/>
      <c r="I20" s="398"/>
      <c r="J20" s="398"/>
      <c r="K20" s="398"/>
      <c r="L20" s="398"/>
    </row>
    <row r="21" spans="1:12" x14ac:dyDescent="0.25">
      <c r="A21" s="398"/>
      <c r="B21" s="398"/>
      <c r="C21" s="398"/>
      <c r="D21" s="398"/>
      <c r="E21" s="398"/>
      <c r="F21" s="398"/>
      <c r="G21" s="398"/>
      <c r="H21" s="398"/>
      <c r="I21" s="398"/>
      <c r="J21" s="398"/>
      <c r="K21" s="398"/>
      <c r="L21" s="398"/>
    </row>
    <row r="22" spans="1:12" x14ac:dyDescent="0.25">
      <c r="A22" s="1" t="s">
        <v>31</v>
      </c>
    </row>
    <row r="23" spans="1:12" x14ac:dyDescent="0.25">
      <c r="A23" s="398" t="s">
        <v>596</v>
      </c>
      <c r="B23" s="398"/>
      <c r="C23" s="398"/>
      <c r="D23" s="398"/>
      <c r="E23" s="398"/>
      <c r="F23" s="398"/>
      <c r="G23" s="398"/>
      <c r="H23" s="398"/>
      <c r="I23" s="398"/>
      <c r="J23" s="398"/>
      <c r="K23" s="398"/>
      <c r="L23" s="398"/>
    </row>
    <row r="24" spans="1:12" x14ac:dyDescent="0.25">
      <c r="A24" s="398"/>
      <c r="B24" s="398"/>
      <c r="C24" s="398"/>
      <c r="D24" s="398"/>
      <c r="E24" s="398"/>
      <c r="F24" s="398"/>
      <c r="G24" s="398"/>
      <c r="H24" s="398"/>
      <c r="I24" s="398"/>
      <c r="J24" s="398"/>
      <c r="K24" s="398"/>
      <c r="L24" s="398"/>
    </row>
    <row r="25" spans="1:12" x14ac:dyDescent="0.25">
      <c r="A25" s="398"/>
      <c r="B25" s="398"/>
      <c r="C25" s="398"/>
      <c r="D25" s="398"/>
      <c r="E25" s="398"/>
      <c r="F25" s="398"/>
      <c r="G25" s="398"/>
      <c r="H25" s="398"/>
      <c r="I25" s="398"/>
      <c r="J25" s="398"/>
      <c r="K25" s="398"/>
      <c r="L25" s="398"/>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398" t="s">
        <v>602</v>
      </c>
      <c r="B33" s="398"/>
      <c r="C33" s="398"/>
      <c r="D33" s="398"/>
      <c r="E33" s="398"/>
      <c r="F33" s="398"/>
      <c r="G33" s="398"/>
      <c r="H33" s="398"/>
      <c r="I33" s="398"/>
      <c r="J33" s="398"/>
      <c r="K33" s="398"/>
      <c r="L33" s="398"/>
    </row>
    <row r="34" spans="1:12" x14ac:dyDescent="0.25">
      <c r="A34" s="398"/>
      <c r="B34" s="398"/>
      <c r="C34" s="398"/>
      <c r="D34" s="398"/>
      <c r="E34" s="398"/>
      <c r="F34" s="398"/>
      <c r="G34" s="398"/>
      <c r="H34" s="398"/>
      <c r="I34" s="398"/>
      <c r="J34" s="398"/>
      <c r="K34" s="398"/>
      <c r="L34" s="398"/>
    </row>
    <row r="35" spans="1:12" x14ac:dyDescent="0.25">
      <c r="A35" s="398"/>
      <c r="B35" s="398"/>
      <c r="C35" s="398"/>
      <c r="D35" s="398"/>
      <c r="E35" s="398"/>
      <c r="F35" s="398"/>
      <c r="G35" s="398"/>
      <c r="H35" s="398"/>
      <c r="I35" s="398"/>
      <c r="J35" s="398"/>
      <c r="K35" s="398"/>
      <c r="L35" s="398"/>
    </row>
    <row r="36" spans="1:12" x14ac:dyDescent="0.25">
      <c r="A36" s="398"/>
      <c r="B36" s="398"/>
      <c r="C36" s="398"/>
      <c r="D36" s="398"/>
      <c r="E36" s="398"/>
      <c r="F36" s="398"/>
      <c r="G36" s="398"/>
      <c r="H36" s="398"/>
      <c r="I36" s="398"/>
      <c r="J36" s="398"/>
      <c r="K36" s="398"/>
      <c r="L36" s="398"/>
    </row>
    <row r="37" spans="1:12" x14ac:dyDescent="0.25">
      <c r="A37" s="398"/>
      <c r="B37" s="398"/>
      <c r="C37" s="398"/>
      <c r="D37" s="398"/>
      <c r="E37" s="398"/>
      <c r="F37" s="398"/>
      <c r="G37" s="398"/>
      <c r="H37" s="398"/>
      <c r="I37" s="398"/>
      <c r="J37" s="398"/>
      <c r="K37" s="398"/>
      <c r="L37" s="398"/>
    </row>
    <row r="38" spans="1:12" x14ac:dyDescent="0.25">
      <c r="A38" s="398"/>
      <c r="B38" s="398"/>
      <c r="C38" s="398"/>
      <c r="D38" s="398"/>
      <c r="E38" s="398"/>
      <c r="F38" s="398"/>
      <c r="G38" s="398"/>
      <c r="H38" s="398"/>
      <c r="I38" s="398"/>
      <c r="J38" s="398"/>
      <c r="K38" s="398"/>
      <c r="L38" s="398"/>
    </row>
    <row r="40" spans="1:12" x14ac:dyDescent="0.25">
      <c r="A40" s="1" t="s">
        <v>40</v>
      </c>
    </row>
    <row r="41" spans="1:12" x14ac:dyDescent="0.25">
      <c r="A41" t="s">
        <v>63</v>
      </c>
    </row>
    <row r="43" spans="1:12" x14ac:dyDescent="0.25">
      <c r="B43" s="5" t="s">
        <v>27</v>
      </c>
      <c r="C43" s="398" t="s">
        <v>64</v>
      </c>
      <c r="D43" s="398"/>
      <c r="E43" s="398"/>
      <c r="F43" s="398"/>
      <c r="G43" s="398"/>
      <c r="H43" s="398"/>
      <c r="I43" s="398"/>
      <c r="J43" s="398"/>
      <c r="K43" s="398"/>
      <c r="L43" s="398"/>
    </row>
    <row r="44" spans="1:12" x14ac:dyDescent="0.25">
      <c r="B44" s="5"/>
      <c r="C44" s="398"/>
      <c r="D44" s="398"/>
      <c r="E44" s="398"/>
      <c r="F44" s="398"/>
      <c r="G44" s="398"/>
      <c r="H44" s="398"/>
      <c r="I44" s="398"/>
      <c r="J44" s="398"/>
      <c r="K44" s="398"/>
      <c r="L44" s="398"/>
    </row>
    <row r="45" spans="1:12" x14ac:dyDescent="0.25">
      <c r="B45" s="5"/>
    </row>
    <row r="46" spans="1:12" x14ac:dyDescent="0.25">
      <c r="B46" s="5" t="s">
        <v>28</v>
      </c>
      <c r="C46" t="s">
        <v>65</v>
      </c>
    </row>
    <row r="47" spans="1:12" x14ac:dyDescent="0.25">
      <c r="B47" s="5"/>
    </row>
    <row r="48" spans="1:12" x14ac:dyDescent="0.25">
      <c r="B48" s="5" t="s">
        <v>32</v>
      </c>
      <c r="C48" s="398" t="s">
        <v>603</v>
      </c>
      <c r="D48" s="398"/>
      <c r="E48" s="398"/>
      <c r="F48" s="398"/>
      <c r="G48" s="398"/>
      <c r="H48" s="398"/>
      <c r="I48" s="398"/>
      <c r="J48" s="398"/>
      <c r="K48" s="398"/>
      <c r="L48" s="398"/>
    </row>
    <row r="49" spans="2:12" x14ac:dyDescent="0.25">
      <c r="C49" s="398"/>
      <c r="D49" s="398"/>
      <c r="E49" s="398"/>
      <c r="F49" s="398"/>
      <c r="G49" s="398"/>
      <c r="H49" s="398"/>
      <c r="I49" s="398"/>
      <c r="J49" s="398"/>
      <c r="K49" s="398"/>
      <c r="L49" s="398"/>
    </row>
    <row r="51" spans="2:12" x14ac:dyDescent="0.25">
      <c r="B51" s="5" t="s">
        <v>33</v>
      </c>
      <c r="C51" t="s">
        <v>66</v>
      </c>
    </row>
    <row r="53" spans="2:12" x14ac:dyDescent="0.25">
      <c r="B53" s="5" t="s">
        <v>67</v>
      </c>
      <c r="C53" t="s">
        <v>604</v>
      </c>
    </row>
    <row r="55" spans="2:12" x14ac:dyDescent="0.25">
      <c r="B55" s="5" t="s">
        <v>68</v>
      </c>
      <c r="C55" s="398" t="s">
        <v>92</v>
      </c>
      <c r="D55" s="398"/>
      <c r="E55" s="398"/>
      <c r="F55" s="398"/>
      <c r="G55" s="398"/>
      <c r="H55" s="398"/>
      <c r="I55" s="398"/>
      <c r="J55" s="398"/>
      <c r="K55" s="398"/>
      <c r="L55" s="398"/>
    </row>
    <row r="56" spans="2:12" x14ac:dyDescent="0.25">
      <c r="C56" s="398"/>
      <c r="D56" s="398"/>
      <c r="E56" s="398"/>
      <c r="F56" s="398"/>
      <c r="G56" s="398"/>
      <c r="H56" s="398"/>
      <c r="I56" s="398"/>
      <c r="J56" s="398"/>
      <c r="K56" s="398"/>
      <c r="L56" s="398"/>
    </row>
    <row r="58" spans="2:12" x14ac:dyDescent="0.25">
      <c r="B58" s="5" t="s">
        <v>69</v>
      </c>
      <c r="C58" t="s">
        <v>70</v>
      </c>
    </row>
    <row r="60" spans="2:12" x14ac:dyDescent="0.25">
      <c r="B60" s="5" t="s">
        <v>71</v>
      </c>
      <c r="C60" s="398" t="s">
        <v>605</v>
      </c>
      <c r="D60" s="398"/>
      <c r="E60" s="398"/>
      <c r="F60" s="398"/>
      <c r="G60" s="398"/>
      <c r="H60" s="398"/>
      <c r="I60" s="398"/>
      <c r="J60" s="398"/>
      <c r="K60" s="398"/>
      <c r="L60" s="398"/>
    </row>
    <row r="61" spans="2:12" x14ac:dyDescent="0.25">
      <c r="C61" s="398"/>
      <c r="D61" s="398"/>
      <c r="E61" s="398"/>
      <c r="F61" s="398"/>
      <c r="G61" s="398"/>
      <c r="H61" s="398"/>
      <c r="I61" s="398"/>
      <c r="J61" s="398"/>
      <c r="K61" s="398"/>
      <c r="L61" s="398"/>
    </row>
    <row r="63" spans="2:12" x14ac:dyDescent="0.25">
      <c r="B63" s="5" t="s">
        <v>72</v>
      </c>
      <c r="C63" t="s">
        <v>73</v>
      </c>
    </row>
    <row r="65" spans="1:12" x14ac:dyDescent="0.25">
      <c r="A65" s="12" t="s">
        <v>607</v>
      </c>
    </row>
    <row r="66" spans="1:12" x14ac:dyDescent="0.25">
      <c r="A66" s="25" t="s">
        <v>606</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15" t="s">
        <v>488</v>
      </c>
      <c r="B80" s="415"/>
      <c r="C80" s="415"/>
      <c r="D80" s="415"/>
      <c r="E80" s="415"/>
      <c r="F80" s="415"/>
      <c r="G80" s="415"/>
      <c r="H80" s="415"/>
      <c r="I80" s="415"/>
      <c r="J80" s="415"/>
      <c r="K80" s="415"/>
      <c r="L80" s="415"/>
    </row>
    <row r="81" spans="1:12" x14ac:dyDescent="0.25">
      <c r="A81" s="415"/>
      <c r="B81" s="415"/>
      <c r="C81" s="415"/>
      <c r="D81" s="415"/>
      <c r="E81" s="415"/>
      <c r="F81" s="415"/>
      <c r="G81" s="415"/>
      <c r="H81" s="415"/>
      <c r="I81" s="415"/>
      <c r="J81" s="415"/>
      <c r="K81" s="415"/>
      <c r="L81" s="415"/>
    </row>
    <row r="82" spans="1:12" x14ac:dyDescent="0.25">
      <c r="A82" s="415"/>
      <c r="B82" s="415"/>
      <c r="C82" s="415"/>
      <c r="D82" s="415"/>
      <c r="E82" s="415"/>
      <c r="F82" s="415"/>
      <c r="G82" s="415"/>
      <c r="H82" s="415"/>
      <c r="I82" s="415"/>
      <c r="J82" s="415"/>
      <c r="K82" s="415"/>
      <c r="L82" s="415"/>
    </row>
    <row r="83" spans="1:12" x14ac:dyDescent="0.25">
      <c r="A83" s="415"/>
      <c r="B83" s="415"/>
      <c r="C83" s="415"/>
      <c r="D83" s="415"/>
      <c r="E83" s="415"/>
      <c r="F83" s="415"/>
      <c r="G83" s="415"/>
      <c r="H83" s="415"/>
      <c r="I83" s="415"/>
      <c r="J83" s="415"/>
      <c r="K83" s="415"/>
      <c r="L83" s="415"/>
    </row>
    <row r="84" spans="1:12" x14ac:dyDescent="0.25">
      <c r="A84" s="415"/>
      <c r="B84" s="415"/>
      <c r="C84" s="415"/>
      <c r="D84" s="415"/>
      <c r="E84" s="415"/>
      <c r="F84" s="415"/>
      <c r="G84" s="415"/>
      <c r="H84" s="415"/>
      <c r="I84" s="415"/>
      <c r="J84" s="415"/>
      <c r="K84" s="415"/>
      <c r="L84" s="415"/>
    </row>
    <row r="85" spans="1:12" x14ac:dyDescent="0.25">
      <c r="A85" s="415"/>
      <c r="B85" s="415"/>
      <c r="C85" s="415"/>
      <c r="D85" s="415"/>
      <c r="E85" s="415"/>
      <c r="F85" s="415"/>
      <c r="G85" s="415"/>
      <c r="H85" s="415"/>
      <c r="I85" s="415"/>
      <c r="J85" s="415"/>
      <c r="K85" s="415"/>
      <c r="L85" s="415"/>
    </row>
    <row r="86" spans="1:12" x14ac:dyDescent="0.25">
      <c r="A86" s="415"/>
      <c r="B86" s="415"/>
      <c r="C86" s="415"/>
      <c r="D86" s="415"/>
      <c r="E86" s="415"/>
      <c r="F86" s="415"/>
      <c r="G86" s="415"/>
      <c r="H86" s="415"/>
      <c r="I86" s="415"/>
      <c r="J86" s="415"/>
      <c r="K86" s="415"/>
      <c r="L86" s="415"/>
    </row>
    <row r="87" spans="1:12" x14ac:dyDescent="0.25">
      <c r="A87" s="12"/>
    </row>
    <row r="88" spans="1:12" x14ac:dyDescent="0.25">
      <c r="A88" s="415" t="s">
        <v>489</v>
      </c>
      <c r="B88" s="415"/>
      <c r="C88" s="415"/>
      <c r="D88" s="415"/>
      <c r="E88" s="415"/>
      <c r="F88" s="415"/>
      <c r="G88" s="415"/>
      <c r="H88" s="415"/>
      <c r="I88" s="415"/>
      <c r="J88" s="415"/>
      <c r="K88" s="415"/>
      <c r="L88" s="415"/>
    </row>
    <row r="89" spans="1:12" x14ac:dyDescent="0.25">
      <c r="A89" s="415"/>
      <c r="B89" s="415"/>
      <c r="C89" s="415"/>
      <c r="D89" s="415"/>
      <c r="E89" s="415"/>
      <c r="F89" s="415"/>
      <c r="G89" s="415"/>
      <c r="H89" s="415"/>
      <c r="I89" s="415"/>
      <c r="J89" s="415"/>
      <c r="K89" s="415"/>
      <c r="L89" s="415"/>
    </row>
    <row r="90" spans="1:12" x14ac:dyDescent="0.25">
      <c r="A90" s="415"/>
      <c r="B90" s="415"/>
      <c r="C90" s="415"/>
      <c r="D90" s="415"/>
      <c r="E90" s="415"/>
      <c r="F90" s="415"/>
      <c r="G90" s="415"/>
      <c r="H90" s="415"/>
      <c r="I90" s="415"/>
      <c r="J90" s="415"/>
      <c r="K90" s="415"/>
      <c r="L90" s="415"/>
    </row>
    <row r="91" spans="1:12" x14ac:dyDescent="0.25">
      <c r="A91" s="12"/>
    </row>
    <row r="92" spans="1:12" x14ac:dyDescent="0.25">
      <c r="A92" s="25" t="s">
        <v>249</v>
      </c>
    </row>
    <row r="93" spans="1:12" x14ac:dyDescent="0.25">
      <c r="A93" s="12"/>
    </row>
    <row r="95" spans="1:12" x14ac:dyDescent="0.25">
      <c r="A95" s="412" t="s">
        <v>582</v>
      </c>
      <c r="B95" s="412"/>
      <c r="C95" s="412"/>
      <c r="D95" s="412"/>
      <c r="E95" s="412"/>
      <c r="F95" s="412"/>
      <c r="G95" s="412"/>
      <c r="H95" s="412"/>
      <c r="I95" s="412"/>
      <c r="J95" s="412"/>
      <c r="K95" s="412"/>
      <c r="L95" s="412"/>
    </row>
    <row r="96" spans="1:12" x14ac:dyDescent="0.25">
      <c r="A96" s="412"/>
      <c r="B96" s="412"/>
      <c r="C96" s="412"/>
      <c r="D96" s="412"/>
      <c r="E96" s="412"/>
      <c r="F96" s="412"/>
      <c r="G96" s="412"/>
      <c r="H96" s="412"/>
      <c r="I96" s="412"/>
      <c r="J96" s="412"/>
      <c r="K96" s="412"/>
      <c r="L96" s="4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13" t="s">
        <v>248</v>
      </c>
      <c r="B114" s="413"/>
      <c r="C114" s="413"/>
      <c r="D114" s="413"/>
      <c r="E114" s="413"/>
      <c r="F114" s="413"/>
      <c r="G114" s="413"/>
      <c r="H114" s="413"/>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DEDD8947-F5DB-4045-AB7A-8EA0448E46A8}">
  <ds:schemaRefs>
    <ds:schemaRef ds:uri="http://www.w3.org/XML/1998/namespace"/>
    <ds:schemaRef ds:uri="926f9e61-4822-4386-b1b0-37b8f0e65b07"/>
    <ds:schemaRef ds:uri="http://purl.org/dc/elements/1.1/"/>
    <ds:schemaRef ds:uri="http://schemas.microsoft.com/office/2006/metadata/properties"/>
    <ds:schemaRef ds:uri="http://purl.org/dc/terms/"/>
    <ds:schemaRef ds:uri="723e90ec-80d3-4e8b-8161-fa8c0a8db5d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2024-12-12T19:55:56Z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