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I:\ET-MC\GA 2136\MHPAEA\2025\Report Submissions\SHBP\Anthem\Resaved to send to DCH\"/>
    </mc:Choice>
  </mc:AlternateContent>
  <xr:revisionPtr revIDLastSave="0" documentId="8_{25441AD8-44E1-43B9-9004-59837CDE2FA5}" xr6:coauthVersionLast="47" xr6:coauthVersionMax="47" xr10:uidLastSave="{00000000-0000-0000-0000-000000000000}"/>
  <bookViews>
    <workbookView xWindow="-120" yWindow="-120" windowWidth="29040" windowHeight="15720"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 EC FR" sheetId="33" r:id="rId15"/>
    <sheet name="Rpt Rx FR" sheetId="34"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1" r:id="rId29"/>
    <sheet name="Certification Stmt" sheetId="20" r:id="rId30"/>
  </sheets>
  <externalReferences>
    <externalReference r:id="rId31"/>
  </externalReferences>
  <calcPr calcId="191029"/>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1" l="1"/>
  <c r="B5" i="41"/>
  <c r="B6" i="41"/>
  <c r="B6" i="39" l="1"/>
  <c r="B5" i="39"/>
  <c r="A1" i="39" l="1"/>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G101" i="33" s="1"/>
  <c r="G102" i="33" s="1"/>
  <c r="G103" i="33" s="1"/>
  <c r="C180" i="33" s="1"/>
  <c r="F98" i="33"/>
  <c r="F100" i="33" s="1"/>
  <c r="E98" i="33"/>
  <c r="E100" i="33" s="1"/>
  <c r="D98" i="33"/>
  <c r="D100" i="33" s="1"/>
  <c r="H77" i="33"/>
  <c r="H79" i="33" s="1"/>
  <c r="G77" i="33"/>
  <c r="G79" i="33" s="1"/>
  <c r="F77" i="33"/>
  <c r="F79" i="33" s="1"/>
  <c r="E77" i="33"/>
  <c r="E79" i="33" s="1"/>
  <c r="D77" i="33"/>
  <c r="D79" i="33" s="1"/>
  <c r="G80" i="33" s="1"/>
  <c r="G81" i="33" s="1"/>
  <c r="G82" i="33" s="1"/>
  <c r="C172" i="33" s="1"/>
  <c r="F101" i="33" l="1"/>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231" i="36" l="1"/>
  <c r="F230" i="36" s="1"/>
  <c r="E226" i="36"/>
  <c r="F225" i="36" s="1"/>
  <c r="E219" i="36"/>
  <c r="F217" i="36" s="1"/>
  <c r="E208" i="36"/>
  <c r="F207" i="36" s="1"/>
  <c r="E200" i="36"/>
  <c r="F198" i="36" s="1"/>
  <c r="E193" i="36"/>
  <c r="F192" i="36" s="1"/>
  <c r="E184" i="36"/>
  <c r="F183" i="36" s="1"/>
  <c r="H151" i="36"/>
  <c r="H153" i="36" s="1"/>
  <c r="G151" i="36"/>
  <c r="G153" i="36" s="1"/>
  <c r="F151" i="36"/>
  <c r="F153" i="36" s="1"/>
  <c r="E151" i="36"/>
  <c r="E153" i="36" s="1"/>
  <c r="D151" i="36"/>
  <c r="D153" i="36" s="1"/>
  <c r="H130" i="36"/>
  <c r="H132" i="36" s="1"/>
  <c r="G130" i="36"/>
  <c r="G132" i="36" s="1"/>
  <c r="F130" i="36"/>
  <c r="F132" i="36" s="1"/>
  <c r="E130" i="36"/>
  <c r="E132" i="36" s="1"/>
  <c r="D130" i="36"/>
  <c r="D132" i="36" s="1"/>
  <c r="H109" i="36"/>
  <c r="H111" i="36" s="1"/>
  <c r="G109" i="36"/>
  <c r="G111" i="36" s="1"/>
  <c r="F109" i="36"/>
  <c r="F111" i="36" s="1"/>
  <c r="E109" i="36"/>
  <c r="E111" i="36" s="1"/>
  <c r="D109" i="36"/>
  <c r="D111" i="36" s="1"/>
  <c r="H88" i="36"/>
  <c r="H90" i="36" s="1"/>
  <c r="G88" i="36"/>
  <c r="G90" i="36" s="1"/>
  <c r="F88" i="36"/>
  <c r="F90" i="36" s="1"/>
  <c r="E88" i="36"/>
  <c r="E90" i="36" s="1"/>
  <c r="D88" i="36"/>
  <c r="D90" i="36" s="1"/>
  <c r="G20" i="36"/>
  <c r="G15" i="36"/>
  <c r="G13" i="36"/>
  <c r="G11" i="36"/>
  <c r="C5" i="36"/>
  <c r="F206" i="36" l="1"/>
  <c r="F214" i="36"/>
  <c r="F215" i="36"/>
  <c r="F216" i="36"/>
  <c r="F178" i="36"/>
  <c r="F190" i="36"/>
  <c r="F191" i="36"/>
  <c r="F211" i="36"/>
  <c r="F187" i="36"/>
  <c r="F223" i="36"/>
  <c r="F203" i="36"/>
  <c r="F205" i="36"/>
  <c r="E112" i="36"/>
  <c r="E113" i="36" s="1"/>
  <c r="E114" i="36" s="1"/>
  <c r="G91" i="36"/>
  <c r="G92" i="36" s="1"/>
  <c r="C196" i="36" s="1"/>
  <c r="E91" i="36"/>
  <c r="E92" i="36" s="1"/>
  <c r="E93" i="36" s="1"/>
  <c r="F181" i="36"/>
  <c r="F189" i="36"/>
  <c r="F196" i="36"/>
  <c r="F204" i="36"/>
  <c r="F218" i="36"/>
  <c r="F224" i="36"/>
  <c r="F133" i="36"/>
  <c r="F134" i="36" s="1"/>
  <c r="F135" i="36" s="1"/>
  <c r="F182" i="36"/>
  <c r="F199" i="36"/>
  <c r="F222" i="36"/>
  <c r="F229" i="36"/>
  <c r="F180" i="36"/>
  <c r="H154" i="36"/>
  <c r="H155" i="36" s="1"/>
  <c r="H156" i="36" s="1"/>
  <c r="E154" i="36"/>
  <c r="E155" i="36" s="1"/>
  <c r="E156" i="36" s="1"/>
  <c r="F154" i="36"/>
  <c r="F155" i="36" s="1"/>
  <c r="F156" i="36" s="1"/>
  <c r="G154" i="36"/>
  <c r="G155" i="36" s="1"/>
  <c r="G156" i="36" s="1"/>
  <c r="E133" i="36"/>
  <c r="E134" i="36" s="1"/>
  <c r="E135" i="36" s="1"/>
  <c r="G112" i="36"/>
  <c r="G113" i="36" s="1"/>
  <c r="C203" i="36" s="1"/>
  <c r="H112" i="36"/>
  <c r="H113" i="36" s="1"/>
  <c r="H114" i="36" s="1"/>
  <c r="F112" i="36"/>
  <c r="F113" i="36" s="1"/>
  <c r="F114" i="36" s="1"/>
  <c r="H91" i="36"/>
  <c r="H92" i="36" s="1"/>
  <c r="G133" i="36"/>
  <c r="G134" i="36" s="1"/>
  <c r="F91" i="36"/>
  <c r="F92" i="36" s="1"/>
  <c r="H133" i="36"/>
  <c r="H134" i="36" s="1"/>
  <c r="H135" i="36" s="1"/>
  <c r="F179" i="36"/>
  <c r="F188" i="36"/>
  <c r="F197" i="36"/>
  <c r="F212" i="36"/>
  <c r="G114" i="36" l="1"/>
  <c r="G93" i="36"/>
  <c r="C178" i="36"/>
  <c r="C222" i="36"/>
  <c r="C211" i="36"/>
  <c r="G135" i="36"/>
  <c r="F93" i="36"/>
  <c r="C187" i="36"/>
  <c r="C229" i="36"/>
  <c r="H93" i="36"/>
  <c r="H125" i="32" l="1"/>
  <c r="H127" i="32" s="1"/>
  <c r="G125" i="32"/>
  <c r="G127" i="32" s="1"/>
  <c r="F125" i="32"/>
  <c r="F127" i="32" s="1"/>
  <c r="E125" i="32"/>
  <c r="E127" i="32" s="1"/>
  <c r="D125" i="32"/>
  <c r="D127" i="32" s="1"/>
  <c r="H104" i="32"/>
  <c r="H106" i="32" s="1"/>
  <c r="G104" i="32"/>
  <c r="G106" i="32" s="1"/>
  <c r="F104" i="32"/>
  <c r="F106" i="32" s="1"/>
  <c r="E104" i="32"/>
  <c r="E106" i="32" s="1"/>
  <c r="D104" i="32"/>
  <c r="D106" i="32" s="1"/>
  <c r="H83" i="32"/>
  <c r="H85" i="32" s="1"/>
  <c r="G83" i="32"/>
  <c r="G85" i="32" s="1"/>
  <c r="F83" i="32"/>
  <c r="F85" i="32" s="1"/>
  <c r="E83" i="32"/>
  <c r="E85" i="32" s="1"/>
  <c r="D83" i="32"/>
  <c r="D85"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7" i="32" l="1"/>
  <c r="E108" i="32" s="1"/>
  <c r="E109" i="32" s="1"/>
  <c r="F128" i="32"/>
  <c r="F129" i="32" s="1"/>
  <c r="F130" i="32" s="1"/>
  <c r="G86" i="32"/>
  <c r="G87" i="32" s="1"/>
  <c r="E86" i="32"/>
  <c r="E87" i="32" s="1"/>
  <c r="E88" i="32" s="1"/>
  <c r="F107" i="32"/>
  <c r="F108" i="32" s="1"/>
  <c r="F109" i="32" s="1"/>
  <c r="H107" i="32"/>
  <c r="H108" i="32" s="1"/>
  <c r="H109" i="32" s="1"/>
  <c r="G128" i="32"/>
  <c r="G129" i="32" s="1"/>
  <c r="G107" i="32"/>
  <c r="G108" i="32" s="1"/>
  <c r="H128" i="32"/>
  <c r="H129" i="32" s="1"/>
  <c r="H130" i="32" s="1"/>
  <c r="F86" i="32"/>
  <c r="F87" i="32" s="1"/>
  <c r="F88" i="32" s="1"/>
  <c r="E128" i="32"/>
  <c r="E129" i="32" s="1"/>
  <c r="E130" i="32" s="1"/>
  <c r="H86" i="32"/>
  <c r="H87" i="32" s="1"/>
  <c r="H88"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9" i="32"/>
  <c r="C186" i="32"/>
  <c r="G105" i="31"/>
  <c r="C180" i="31"/>
  <c r="G84" i="31"/>
  <c r="C173" i="31"/>
  <c r="G130" i="32"/>
  <c r="C196" i="32"/>
  <c r="G88" i="32"/>
  <c r="C177" i="32"/>
  <c r="E108" i="35"/>
  <c r="F107" i="35" s="1"/>
  <c r="E99" i="35"/>
  <c r="F98" i="35" s="1"/>
  <c r="E90" i="35"/>
  <c r="F89" i="35" s="1"/>
  <c r="E80" i="35"/>
  <c r="H50" i="35"/>
  <c r="H52" i="35" s="1"/>
  <c r="G50" i="35"/>
  <c r="G52" i="35" s="1"/>
  <c r="F50" i="35"/>
  <c r="F52" i="35" s="1"/>
  <c r="E50" i="35"/>
  <c r="E52" i="35" s="1"/>
  <c r="D50" i="35"/>
  <c r="D52" i="35" s="1"/>
  <c r="G17" i="35"/>
  <c r="G15" i="35"/>
  <c r="G13" i="35"/>
  <c r="G11" i="35"/>
  <c r="C5" i="35"/>
  <c r="E195" i="34"/>
  <c r="F190" i="34" s="1"/>
  <c r="E186" i="34"/>
  <c r="E177" i="34"/>
  <c r="F172"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0" i="34"/>
  <c r="F199" i="34" s="1"/>
  <c r="E168"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202" i="32"/>
  <c r="E193" i="32"/>
  <c r="E183" i="32"/>
  <c r="E207" i="32"/>
  <c r="E174" i="32"/>
  <c r="E167" i="32"/>
  <c r="F165" i="32" s="1"/>
  <c r="E158" i="32"/>
  <c r="F155" i="32" s="1"/>
  <c r="H62" i="32"/>
  <c r="H64" i="32" s="1"/>
  <c r="G62" i="32"/>
  <c r="G64" i="32" s="1"/>
  <c r="F62" i="32"/>
  <c r="F64" i="32" s="1"/>
  <c r="E62" i="32"/>
  <c r="E64" i="32" s="1"/>
  <c r="D62" i="32"/>
  <c r="D64" i="32" s="1"/>
  <c r="G20" i="32"/>
  <c r="G15" i="32"/>
  <c r="G13" i="32"/>
  <c r="G11" i="32"/>
  <c r="C5" i="32"/>
  <c r="E192" i="31"/>
  <c r="E184" i="31"/>
  <c r="E177" i="31"/>
  <c r="F76" i="35" l="1"/>
  <c r="F75" i="35"/>
  <c r="F74" i="35"/>
  <c r="F196" i="32"/>
  <c r="F198" i="32"/>
  <c r="F199" i="32"/>
  <c r="F187" i="32"/>
  <c r="F190" i="32"/>
  <c r="F191" i="32"/>
  <c r="F189" i="32"/>
  <c r="F180" i="32"/>
  <c r="F181" i="32"/>
  <c r="F79" i="35"/>
  <c r="F183" i="34"/>
  <c r="F186" i="32"/>
  <c r="F180" i="34"/>
  <c r="F193" i="34"/>
  <c r="F191" i="34"/>
  <c r="F194" i="34"/>
  <c r="F176" i="31"/>
  <c r="F189" i="33"/>
  <c r="F180" i="31"/>
  <c r="F178" i="32"/>
  <c r="F179" i="32"/>
  <c r="F177" i="32"/>
  <c r="F167" i="34"/>
  <c r="F185" i="34"/>
  <c r="F182" i="34"/>
  <c r="F172" i="33"/>
  <c r="F181" i="34"/>
  <c r="F173" i="31"/>
  <c r="F188" i="31"/>
  <c r="F187" i="31"/>
  <c r="F172" i="32"/>
  <c r="F170" i="32"/>
  <c r="F173" i="32"/>
  <c r="F171" i="32"/>
  <c r="F197" i="32"/>
  <c r="F181" i="33"/>
  <c r="F181" i="31"/>
  <c r="F184" i="34"/>
  <c r="F189" i="34"/>
  <c r="F192" i="34"/>
  <c r="F182" i="32"/>
  <c r="F192" i="32"/>
  <c r="F188" i="32"/>
  <c r="F200"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1" i="34"/>
  <c r="F175" i="34"/>
  <c r="F173" i="34"/>
  <c r="F174" i="34"/>
  <c r="F176"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1" i="34" s="1"/>
  <c r="F149" i="34"/>
  <c r="H59" i="34"/>
  <c r="H60" i="34" s="1"/>
  <c r="H61" i="34" s="1"/>
  <c r="G59" i="34"/>
  <c r="G60" i="34" s="1"/>
  <c r="G61" i="34" s="1"/>
  <c r="F157" i="34"/>
  <c r="F59" i="34"/>
  <c r="F60" i="34" s="1"/>
  <c r="F61" i="34" s="1"/>
  <c r="F148" i="34"/>
  <c r="F158" i="34"/>
  <c r="F146" i="34"/>
  <c r="F150" i="34"/>
  <c r="F155" i="34"/>
  <c r="F159" i="34"/>
  <c r="F164" i="34"/>
  <c r="F166" i="34"/>
  <c r="F198"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65" i="32"/>
  <c r="G66" i="32" s="1"/>
  <c r="C170" i="32" s="1"/>
  <c r="F156" i="32"/>
  <c r="F153" i="32"/>
  <c r="F162" i="32"/>
  <c r="F154" i="32"/>
  <c r="F163" i="32"/>
  <c r="E65" i="32"/>
  <c r="E66" i="32" s="1"/>
  <c r="C152" i="32" s="1"/>
  <c r="F152" i="32"/>
  <c r="F157" i="32"/>
  <c r="F166" i="32"/>
  <c r="F65" i="32"/>
  <c r="F66" i="32" s="1"/>
  <c r="F67" i="32" s="1"/>
  <c r="F164" i="32"/>
  <c r="F161" i="32"/>
  <c r="F206" i="32"/>
  <c r="H65" i="32"/>
  <c r="H66" i="32" s="1"/>
  <c r="F205" i="32"/>
  <c r="G103" i="34" l="1"/>
  <c r="C180" i="34"/>
  <c r="G124" i="34"/>
  <c r="C189" i="34"/>
  <c r="C102" i="35"/>
  <c r="C84" i="35"/>
  <c r="C164" i="33"/>
  <c r="G55" i="35"/>
  <c r="E55" i="35"/>
  <c r="G82" i="34"/>
  <c r="F103" i="34"/>
  <c r="E103" i="34"/>
  <c r="C164" i="34"/>
  <c r="C146" i="34"/>
  <c r="C198" i="34"/>
  <c r="C155" i="34"/>
  <c r="G61" i="33"/>
  <c r="H61" i="33"/>
  <c r="C155" i="33"/>
  <c r="F61" i="33"/>
  <c r="E61" i="33"/>
  <c r="C146" i="33"/>
  <c r="G67" i="32"/>
  <c r="C161" i="32"/>
  <c r="E67" i="32"/>
  <c r="H67" i="32"/>
  <c r="C205"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I62" i="8" s="1"/>
  <c r="G61" i="8"/>
  <c r="E61" i="8"/>
  <c r="F94" i="27" l="1"/>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<sst xmlns="http://schemas.openxmlformats.org/spreadsheetml/2006/main" count="2584" uniqueCount="783">
  <si>
    <t>Health Plan:</t>
  </si>
  <si>
    <t>Date Completed:</t>
  </si>
  <si>
    <t>Step Therapy Protocols</t>
  </si>
  <si>
    <t>Conditioning of Benefits on Completion of a Course of Treatment</t>
  </si>
  <si>
    <t>Restrictions Based on Geographic Location, Facility Type, or Provider Specialty</t>
  </si>
  <si>
    <t>Out-of-Network Provider Access Standards</t>
  </si>
  <si>
    <t>Formulary Design</t>
  </si>
  <si>
    <t>Clinical Care Guidelines</t>
  </si>
  <si>
    <t>Network Limits: In-Network vs Out-of-Network</t>
  </si>
  <si>
    <t>Length of Stay</t>
  </si>
  <si>
    <t>High Cost</t>
  </si>
  <si>
    <t>Potential for Off-Label Use</t>
  </si>
  <si>
    <t>Clinical Efficacy</t>
  </si>
  <si>
    <t>NQTL</t>
  </si>
  <si>
    <t>Inpatient</t>
  </si>
  <si>
    <t>Outpatient</t>
  </si>
  <si>
    <t>Health Plan Reporting Tool</t>
  </si>
  <si>
    <t>Period Reported On:</t>
  </si>
  <si>
    <t>Tool Completed By:</t>
  </si>
  <si>
    <t>Definitions</t>
  </si>
  <si>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</si>
  <si>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</si>
  <si>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</si>
  <si>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</si>
  <si>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</si>
  <si>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</si>
  <si>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Impose no aggregate lifetime or annual dollar limit, on mental health or substance use disorder benefits; or</t>
  </si>
  <si>
    <t>(i)</t>
  </si>
  <si>
    <t>(ii)</t>
  </si>
  <si>
    <t>Impose an aggregate lifetime or annual dollar limit on mental health or substance use disorder benefits that is no more restrictive that an average limit calculated for medical/surgical benefits.</t>
  </si>
  <si>
    <t>(b) General parity requirement - (1) General rule and scope.</t>
  </si>
  <si>
    <t>(2) Classification of benefits used for applying rules.</t>
  </si>
  <si>
    <t>(iii)</t>
  </si>
  <si>
    <t>(iv)</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</si>
  <si>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</si>
  <si>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t>
    </r>
  </si>
  <si>
    <r>
      <rPr>
        <i/>
        <sz val="11"/>
        <color theme="1"/>
        <rFont val="Calibri"/>
        <family val="2"/>
        <scheme val="minor"/>
      </rPr>
      <t>Emergency care.</t>
    </r>
    <r>
      <rPr>
        <sz val="11"/>
        <color theme="1"/>
        <rFont val="Calibri"/>
        <family val="2"/>
        <scheme val="minor"/>
      </rPr>
      <t xml:space="preserve"> Benefits for emergency care.</t>
    </r>
  </si>
  <si>
    <r>
      <rPr>
        <i/>
        <sz val="11"/>
        <color theme="1"/>
        <rFont val="Calibri"/>
        <family val="2"/>
        <scheme val="minor"/>
      </rPr>
      <t>Prescription drugs.</t>
    </r>
    <r>
      <rPr>
        <sz val="11"/>
        <color theme="1"/>
        <rFont val="Calibri"/>
        <family val="2"/>
        <scheme val="minor"/>
      </rPr>
      <t xml:space="preserve"> Benefits for prescription drugs.</t>
    </r>
  </si>
  <si>
    <t>(3) No separate cumulative financial requirements.</t>
  </si>
  <si>
    <t>(c) Nonquantitative treatment limitations - (1) General rule.</t>
  </si>
  <si>
    <t>(2) Illustrative list of nonquantitative treatment limitations.</t>
  </si>
  <si>
    <t>Acronyms</t>
  </si>
  <si>
    <t>AL/ADL</t>
  </si>
  <si>
    <t>Aggregate lifetime and annual dollar limits</t>
  </si>
  <si>
    <t>QTL</t>
  </si>
  <si>
    <t>Quantitative treatment limitation</t>
  </si>
  <si>
    <t>Nonquantitative treatment limitation</t>
  </si>
  <si>
    <t>MH/SUD</t>
  </si>
  <si>
    <t>Med/Surg</t>
  </si>
  <si>
    <t>Medical and surgical</t>
  </si>
  <si>
    <t>MCO</t>
  </si>
  <si>
    <t>PAHP</t>
  </si>
  <si>
    <t>PIHP</t>
  </si>
  <si>
    <t>Prepaid ambulatory health plan</t>
  </si>
  <si>
    <t>Prepaid inpatient health plan</t>
  </si>
  <si>
    <t>ABP</t>
  </si>
  <si>
    <t>Alternative benefit plan</t>
  </si>
  <si>
    <t>CHIP</t>
  </si>
  <si>
    <t>Children's Health Insurance Program</t>
  </si>
  <si>
    <t>Mental health or substance use disorder</t>
  </si>
  <si>
    <t>(2) Type of financial requirement or treatment limitation.</t>
  </si>
  <si>
    <t>Different types of financial requirements include deductibles, copayments, coinsurance, and out-of-pocket maximums.</t>
  </si>
  <si>
    <t>Different types of quantitative treatment limitations include annual, episode, and lifetime day and visit limits.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</si>
  <si>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</si>
  <si>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</si>
  <si>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</si>
  <si>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Standards for provider admission to participate in a network, including reimbursement rates;</t>
  </si>
  <si>
    <t>(v)</t>
  </si>
  <si>
    <t>(vi)</t>
  </si>
  <si>
    <t>(vii)</t>
  </si>
  <si>
    <t>Exclusions based on failure to complete a course of treatment;</t>
  </si>
  <si>
    <t>(viii)</t>
  </si>
  <si>
    <t>(ix)</t>
  </si>
  <si>
    <t>Standards for providing access to out-of-network providers.</t>
  </si>
  <si>
    <t>FR</t>
  </si>
  <si>
    <t>Financial requirements</t>
  </si>
  <si>
    <t>OVERVIEW: Aggregate Lifetime and Annual Dollar Limits</t>
  </si>
  <si>
    <t>OVERVIEW: Quantitative Treatment Limitations</t>
  </si>
  <si>
    <t>OVERVIEW: Financial Requirements</t>
  </si>
  <si>
    <t>OVERVIEW: Non-Quantitative Treatment Limitations</t>
  </si>
  <si>
    <t>Regulatory Sources</t>
  </si>
  <si>
    <t>Part V, Department of Health and Human Services</t>
  </si>
  <si>
    <t>Federal Register, Vol. 81, No. 61</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</si>
  <si>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</si>
  <si>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Centers for Medicare and Medicaid Services</t>
  </si>
  <si>
    <t>Other Terms Used in this Workbook</t>
  </si>
  <si>
    <t>Acronyms Used in this Workbook</t>
  </si>
  <si>
    <t>42 CFR Part 438, Managed Care</t>
  </si>
  <si>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</si>
  <si>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</si>
  <si>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</si>
  <si>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</si>
  <si>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Refusal to pay for higher-cost therapies until it can be shown that a lower-cost therapy is not effective (also known as fail-first policies or step therapy protocols);</t>
  </si>
  <si>
    <t>- Fact-checking</t>
  </si>
  <si>
    <t>- Auditing reported information</t>
  </si>
  <si>
    <t>- Obtaining supporting documentation</t>
  </si>
  <si>
    <t>Cover and Instructions</t>
  </si>
  <si>
    <t>Overview - AL ADL</t>
  </si>
  <si>
    <t>Overview - FR</t>
  </si>
  <si>
    <t>Overview - QTL</t>
  </si>
  <si>
    <t>Overview - NQTL</t>
  </si>
  <si>
    <t>Reporting - AL ADL</t>
  </si>
  <si>
    <t>Certification Stmt</t>
  </si>
  <si>
    <t>Notes</t>
  </si>
  <si>
    <t>Certification Statement</t>
  </si>
  <si>
    <t>Name of Owner or Corporate Officer</t>
  </si>
  <si>
    <t>Job Title</t>
  </si>
  <si>
    <t>Upon completion, an owner or corporate officer is required to review and certify the information reported.</t>
  </si>
  <si>
    <t>REPORTING: Aggregate Lifetime and Annual Dollar Limits</t>
  </si>
  <si>
    <t>MHPAEA</t>
  </si>
  <si>
    <t>Mental Health Parity and Addiction Equity Act</t>
  </si>
  <si>
    <t>AL Limits</t>
  </si>
  <si>
    <t>1)</t>
  </si>
  <si>
    <t>2)</t>
  </si>
  <si>
    <t>3)</t>
  </si>
  <si>
    <t>ADL</t>
  </si>
  <si>
    <t>4)</t>
  </si>
  <si>
    <t>5)</t>
  </si>
  <si>
    <t>6)</t>
  </si>
  <si>
    <t>Does the plan include an ADL on at least two-thirds of all med/surg benefits provided to enrollees through a contract with the State?</t>
  </si>
  <si>
    <t>Specify</t>
  </si>
  <si>
    <t>Note</t>
  </si>
  <si>
    <t>(see below)</t>
  </si>
  <si>
    <t>A</t>
  </si>
  <si>
    <t>B</t>
  </si>
  <si>
    <t>C</t>
  </si>
  <si>
    <t>Reference</t>
  </si>
  <si>
    <t>7)</t>
  </si>
  <si>
    <t>8)</t>
  </si>
  <si>
    <t>9)</t>
  </si>
  <si>
    <t>Coinsurance</t>
  </si>
  <si>
    <t>IP</t>
  </si>
  <si>
    <t>OP</t>
  </si>
  <si>
    <t>EC</t>
  </si>
  <si>
    <t>Emergency care</t>
  </si>
  <si>
    <t>Add rows for additional benefits/services, if needed</t>
  </si>
  <si>
    <t>Add rows for additional notes, if needed</t>
  </si>
  <si>
    <t>D</t>
  </si>
  <si>
    <t>E</t>
  </si>
  <si>
    <t>F</t>
  </si>
  <si>
    <t>Payments</t>
  </si>
  <si>
    <t>Total IP</t>
  </si>
  <si>
    <t>AL Limit</t>
  </si>
  <si>
    <t>Subject to</t>
  </si>
  <si>
    <t>Are less than one-third of payments limited?</t>
  </si>
  <si>
    <t>Are greater than two thirds of payments limited?</t>
  </si>
  <si>
    <t>Total OP</t>
  </si>
  <si>
    <t>Total EC</t>
  </si>
  <si>
    <t>If "yes", the Plan must either:</t>
  </si>
  <si>
    <t>If "yes", the Plan may not impose an AL limit on MH/SUD benefits.</t>
  </si>
  <si>
    <t>Not include an AL limit on MH/SUD benefits that is more restrictive than the AL limit on med/surg benefits.</t>
  </si>
  <si>
    <t>Complete the table below.</t>
  </si>
  <si>
    <t>Does the plan include an ADL less than one-third of med/surg benefits provided to enrollees through a contract with the State?</t>
  </si>
  <si>
    <t>If "yes", the Plan may not impose an ADL on MH/SUD benefits.</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</si>
  <si>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</si>
  <si>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</si>
  <si>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SECTION 2: Aggregate Lifetime (AL) Limits</t>
  </si>
  <si>
    <t>SECTION 3: Annual Dollar Limits (ADL)</t>
  </si>
  <si>
    <t>G</t>
  </si>
  <si>
    <t>H</t>
  </si>
  <si>
    <t>I</t>
  </si>
  <si>
    <t>Rx</t>
  </si>
  <si>
    <t>Total Rx</t>
  </si>
  <si>
    <t>Does Plan include AL limits on less than one-third of med/surg benefits provided to enrollees through a contract with the State?</t>
  </si>
  <si>
    <t>Does Plan include AL limits on at least two-thirds of all med/surg benefits provided to enrollees through a contract with the State?</t>
  </si>
  <si>
    <t>REPORTING: Non-Quantitative Treatment Limitations</t>
  </si>
  <si>
    <t>Supporting Documentation</t>
  </si>
  <si>
    <t>Auto Approval</t>
  </si>
  <si>
    <t>Auto Denial</t>
  </si>
  <si>
    <t>Medical Policies</t>
  </si>
  <si>
    <t>High Dollar Claims</t>
  </si>
  <si>
    <t>Potential or Actual Excessive Utilization</t>
  </si>
  <si>
    <r>
      <t xml:space="preserve">List IP </t>
    </r>
    <r>
      <rPr>
        <b/>
        <sz val="11"/>
        <color rgb="FF7AC142"/>
        <rFont val="Calibri"/>
        <family val="2"/>
        <scheme val="minor"/>
      </rPr>
      <t>Med/Surg</t>
    </r>
    <r>
      <rPr>
        <b/>
        <sz val="11"/>
        <color theme="1"/>
        <rFont val="Calibri"/>
        <family val="2"/>
        <scheme val="minor"/>
      </rPr>
      <t xml:space="preserve"> Benefits and Services</t>
    </r>
  </si>
  <si>
    <r>
      <t xml:space="preserve">List OP </t>
    </r>
    <r>
      <rPr>
        <b/>
        <sz val="11"/>
        <color rgb="FF7AC142"/>
        <rFont val="Calibri"/>
        <family val="2"/>
        <scheme val="minor"/>
      </rPr>
      <t>Med/Surg</t>
    </r>
    <r>
      <rPr>
        <b/>
        <sz val="11"/>
        <color theme="1"/>
        <rFont val="Calibri"/>
        <family val="2"/>
        <scheme val="minor"/>
      </rPr>
      <t xml:space="preserve"> Benefits and Services</t>
    </r>
  </si>
  <si>
    <r>
      <t xml:space="preserve">List EC </t>
    </r>
    <r>
      <rPr>
        <b/>
        <sz val="11"/>
        <color rgb="FF7AC142"/>
        <rFont val="Calibri"/>
        <family val="2"/>
        <scheme val="minor"/>
      </rPr>
      <t>Med/Surg</t>
    </r>
    <r>
      <rPr>
        <b/>
        <sz val="11"/>
        <color theme="1"/>
        <rFont val="Calibri"/>
        <family val="2"/>
        <scheme val="minor"/>
      </rPr>
      <t xml:space="preserve"> Benefits and Services</t>
    </r>
  </si>
  <si>
    <r>
      <t xml:space="preserve">List Rx </t>
    </r>
    <r>
      <rPr>
        <b/>
        <sz val="11"/>
        <color rgb="FF7AC142"/>
        <rFont val="Calibri"/>
        <family val="2"/>
        <scheme val="minor"/>
      </rPr>
      <t>Med/Surg</t>
    </r>
    <r>
      <rPr>
        <b/>
        <sz val="11"/>
        <color theme="1"/>
        <rFont val="Calibri"/>
        <family val="2"/>
        <scheme val="minor"/>
      </rPr>
      <t xml:space="preserve"> Benefits and Services</t>
    </r>
  </si>
  <si>
    <r>
      <t xml:space="preserve">List IP </t>
    </r>
    <r>
      <rPr>
        <b/>
        <sz val="11"/>
        <color rgb="FFF8971D"/>
        <rFont val="Calibri"/>
        <family val="2"/>
        <scheme val="minor"/>
      </rPr>
      <t>MH/SUD</t>
    </r>
    <r>
      <rPr>
        <b/>
        <sz val="11"/>
        <color theme="1"/>
        <rFont val="Calibri"/>
        <family val="2"/>
        <scheme val="minor"/>
      </rPr>
      <t xml:space="preserve"> Benefits and Services</t>
    </r>
  </si>
  <si>
    <t>Frequency</t>
  </si>
  <si>
    <t>(yes/no)</t>
  </si>
  <si>
    <t>Any AL Limit?</t>
  </si>
  <si>
    <t>Any ADL?</t>
  </si>
  <si>
    <r>
      <t xml:space="preserve">List OP </t>
    </r>
    <r>
      <rPr>
        <b/>
        <sz val="11"/>
        <color rgb="FFF8971D"/>
        <rFont val="Calibri"/>
        <family val="2"/>
        <scheme val="minor"/>
      </rPr>
      <t>MH/SUD</t>
    </r>
    <r>
      <rPr>
        <b/>
        <sz val="11"/>
        <color theme="1"/>
        <rFont val="Calibri"/>
        <family val="2"/>
        <scheme val="minor"/>
      </rPr>
      <t xml:space="preserve"> Benefits and Services</t>
    </r>
  </si>
  <si>
    <r>
      <t xml:space="preserve">List EC </t>
    </r>
    <r>
      <rPr>
        <b/>
        <sz val="11"/>
        <color rgb="FFF8971D"/>
        <rFont val="Calibri"/>
        <family val="2"/>
        <scheme val="minor"/>
      </rPr>
      <t>MH/SUD</t>
    </r>
    <r>
      <rPr>
        <b/>
        <sz val="11"/>
        <color theme="1"/>
        <rFont val="Calibri"/>
        <family val="2"/>
        <scheme val="minor"/>
      </rPr>
      <t xml:space="preserve"> Benefits and Services</t>
    </r>
  </si>
  <si>
    <r>
      <t xml:space="preserve">List Rx </t>
    </r>
    <r>
      <rPr>
        <b/>
        <sz val="11"/>
        <color rgb="FFF8971D"/>
        <rFont val="Calibri"/>
        <family val="2"/>
        <scheme val="minor"/>
      </rPr>
      <t>MH/SUD</t>
    </r>
    <r>
      <rPr>
        <b/>
        <sz val="11"/>
        <color theme="1"/>
        <rFont val="Calibri"/>
        <family val="2"/>
        <scheme val="minor"/>
      </rPr>
      <t xml:space="preserve"> Benefits and Services</t>
    </r>
  </si>
  <si>
    <t>Medical/Surgical</t>
  </si>
  <si>
    <t>Mental Health/SUD</t>
  </si>
  <si>
    <t>NQTL 1a:</t>
  </si>
  <si>
    <t>Medical Management - Utilization Management Prior Authorization Requests</t>
  </si>
  <si>
    <t>Prior Authorization (if applicable)</t>
  </si>
  <si>
    <t>Concurrent Review (if applicable)</t>
  </si>
  <si>
    <t>In-Network Provider Admission Standards</t>
  </si>
  <si>
    <t>Medical Management - Utilization Management Concurrent Review</t>
  </si>
  <si>
    <t>NQTL 1b:</t>
  </si>
  <si>
    <t>Summary of information contained in plan's documentation</t>
  </si>
  <si>
    <t>Tabs with no fill are informational. The health plan must complete the identifying information 
at the top of the Cover and Instructions tab. No other input is required on these tabs. 
Carefully review these tabs before completing subsequent tabs.</t>
  </si>
  <si>
    <t>Utilization Management</t>
  </si>
  <si>
    <t>Case Management</t>
  </si>
  <si>
    <t>Disease Management</t>
  </si>
  <si>
    <t xml:space="preserve"> </t>
  </si>
  <si>
    <t>PA Conditioning of Benefits on Completion of a Course of Treatment</t>
  </si>
  <si>
    <t>PA Auto Approval</t>
  </si>
  <si>
    <t>PA Auto Denial</t>
  </si>
  <si>
    <t>PA Clinical Care Guidelines</t>
  </si>
  <si>
    <t>PA Medical Policies</t>
  </si>
  <si>
    <t>PA Length of Stay</t>
  </si>
  <si>
    <t>PA High Dollar Claims</t>
  </si>
  <si>
    <t>PA Potential or Actual Excessive Utilization</t>
  </si>
  <si>
    <t>Prior Authorization (PA) General Overview from Request to Determination</t>
  </si>
  <si>
    <t>NQTL 1a</t>
  </si>
  <si>
    <t>Concurrent Review (CCR) General Overview from Request to Determination</t>
  </si>
  <si>
    <t>Prior Authorization
Category</t>
  </si>
  <si>
    <t>CCR Conditioning of Benefits on Completion of a Course of Treatment</t>
  </si>
  <si>
    <t>CCR Auto Approval</t>
  </si>
  <si>
    <t>CCR Auto Denial</t>
  </si>
  <si>
    <t>CCR Clinical Care Guidelines</t>
  </si>
  <si>
    <t>CCR Medical Policies</t>
  </si>
  <si>
    <t>CCR Length of Stay</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</si>
  <si>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</si>
  <si>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</si>
  <si>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</si>
  <si>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</si>
  <si>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</si>
  <si>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RR Conditioning of Benefits on Completion of a Course of Treatment</t>
  </si>
  <si>
    <t>RR Auto Approval</t>
  </si>
  <si>
    <t>RR Auto Denial</t>
  </si>
  <si>
    <t>RR Clinical Care Guidelines</t>
  </si>
  <si>
    <t>RR Medical Policies</t>
  </si>
  <si>
    <t>RR High Dollar Claims</t>
  </si>
  <si>
    <t>RR Potential or Actual Excessive Utilization</t>
  </si>
  <si>
    <t>Case Management
Category</t>
  </si>
  <si>
    <t>Disease Management
Category</t>
  </si>
  <si>
    <t>NQTL 3:</t>
  </si>
  <si>
    <t>NQTL 2:</t>
  </si>
  <si>
    <r>
      <rPr>
        <b/>
        <sz val="11"/>
        <rFont val="Calibri"/>
        <family val="2"/>
        <scheme val="minor"/>
      </rPr>
      <t>Concurrent Review</t>
    </r>
    <r>
      <rPr>
        <b/>
        <sz val="11"/>
        <color theme="1"/>
        <rFont val="Calibri"/>
        <family val="2"/>
        <scheme val="minor"/>
      </rPr>
      <t xml:space="preserve">
Category</t>
    </r>
  </si>
  <si>
    <t>NQTL 4:</t>
  </si>
  <si>
    <t>Medical Management - Medication Request</t>
  </si>
  <si>
    <t>Medication Request
Category</t>
  </si>
  <si>
    <t>NQTL 5:</t>
  </si>
  <si>
    <t>Network Status
Category</t>
  </si>
  <si>
    <t>Limits on Svc</t>
  </si>
  <si>
    <t>of Coverage</t>
  </si>
  <si>
    <t>Limits</t>
  </si>
  <si>
    <t>Retrospective Review -  
Pre and Post claim  (RR) General Overview from Request to Determination</t>
  </si>
  <si>
    <t>Prior Authorization</t>
  </si>
  <si>
    <t>Concurrent Review</t>
  </si>
  <si>
    <t>Category</t>
  </si>
  <si>
    <t>Sub-category</t>
  </si>
  <si>
    <t>Retrospective Review</t>
  </si>
  <si>
    <t xml:space="preserve">
</t>
  </si>
  <si>
    <t xml:space="preserve">Network status is based upon contractual agreements between the plan and providers. </t>
  </si>
  <si>
    <t>NQTL 1b</t>
  </si>
  <si>
    <t>NQTL 1c</t>
  </si>
  <si>
    <t>NQTL 2</t>
  </si>
  <si>
    <t>NQTL 3</t>
  </si>
  <si>
    <t>NQTL 4</t>
  </si>
  <si>
    <t>NQTL 5</t>
  </si>
  <si>
    <t>Medication Request</t>
  </si>
  <si>
    <t>Network status</t>
  </si>
  <si>
    <t>NQTL 1</t>
  </si>
  <si>
    <t>Medical Management:</t>
  </si>
  <si>
    <t>Network Management:</t>
  </si>
  <si>
    <t>Network Management - Network Status</t>
  </si>
  <si>
    <t>Reporting Directions</t>
  </si>
  <si>
    <t>Furthermore, I acknowledge that compliance with MHPAEA requirements is solely the responsibility of the health plan.</t>
  </si>
  <si>
    <t>The reporting for Aggregate Lifetime and Annual Dollar Limits is designed to assist the plan in performing a detailed analysis of any such limitations. The reporting is broken into three sections:</t>
  </si>
  <si>
    <t>Med/Surg Payments</t>
  </si>
  <si>
    <t>Percent of Total Payments</t>
  </si>
  <si>
    <t>Copayments</t>
  </si>
  <si>
    <t>OOP Max</t>
  </si>
  <si>
    <t>In-Network Benefits</t>
  </si>
  <si>
    <t>Out-of-Network Benefits</t>
  </si>
  <si>
    <t>REPORTING: Inpatient Financial Requirements</t>
  </si>
  <si>
    <t>Types of Financial Requirements</t>
  </si>
  <si>
    <t xml:space="preserve">Note A:  </t>
  </si>
  <si>
    <t xml:space="preserve">Note B:  </t>
  </si>
  <si>
    <t>Analysis of Predominance</t>
  </si>
  <si>
    <t>Financial Requirement</t>
  </si>
  <si>
    <t>List Payments</t>
  </si>
  <si>
    <t>for Each Level</t>
  </si>
  <si>
    <r>
      <t xml:space="preserve">Analysis of "Substantially All" Threshold </t>
    </r>
    <r>
      <rPr>
        <sz val="9"/>
        <color theme="1"/>
        <rFont val="Calibri"/>
        <family val="2"/>
        <scheme val="minor"/>
      </rPr>
      <t>(two thirds or greater)</t>
    </r>
  </si>
  <si>
    <t>Substantially All Threshold Met?</t>
  </si>
  <si>
    <t>Predominance</t>
  </si>
  <si>
    <t>Calculation of</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</si>
  <si>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</si>
  <si>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t>List FR Levels</t>
  </si>
  <si>
    <t>(low to high)</t>
  </si>
  <si>
    <t>Identify Predominant Level</t>
  </si>
  <si>
    <t>Predominant Level:</t>
  </si>
  <si>
    <t>Total Payments w/ Coinsurance:</t>
  </si>
  <si>
    <t>Total Payments w/ Copayment:</t>
  </si>
  <si>
    <t>Total Payments w/ Out of Pocket Maximum:</t>
  </si>
  <si>
    <t>(Note: "Payments" refers to the total dollar amount of all combinations of the plan's payments for med/surg benefits expected to be paid under the plan for a contract year.)</t>
  </si>
  <si>
    <t>REPORTING: Emergency Financial Requirements</t>
  </si>
  <si>
    <t>Payments with</t>
  </si>
  <si>
    <t>Visit</t>
  </si>
  <si>
    <t>Limits on Days</t>
  </si>
  <si>
    <t>Waiting</t>
  </si>
  <si>
    <t>Periods</t>
  </si>
  <si>
    <t>QTL does not apply to "substantially all" med/surg benefits. The health plan may not apply the QTL to MH/SUD benefits.</t>
  </si>
  <si>
    <t>FR does not apply to "substantially all" med/surg benefits. The health plan may not apply the FR to MH/SUD benefits.</t>
  </si>
  <si>
    <r>
      <rPr>
        <b/>
        <sz val="11"/>
        <color rgb="FF7AC142"/>
        <rFont val="Calibri"/>
        <family val="2"/>
        <scheme val="minor"/>
      </rPr>
      <t>Med/Surg</t>
    </r>
    <r>
      <rPr>
        <sz val="11"/>
        <color theme="1"/>
        <rFont val="Calibri"/>
        <family val="2"/>
        <scheme val="minor"/>
      </rPr>
      <t xml:space="preserve"> Limits on Service Frequency</t>
    </r>
  </si>
  <si>
    <r>
      <rPr>
        <b/>
        <sz val="11"/>
        <color rgb="FF7AC142"/>
        <rFont val="Calibri"/>
        <family val="2"/>
        <scheme val="minor"/>
      </rPr>
      <t>Med/Surg</t>
    </r>
    <r>
      <rPr>
        <sz val="11"/>
        <color theme="1"/>
        <rFont val="Calibri"/>
        <family val="2"/>
        <scheme val="minor"/>
      </rPr>
      <t xml:space="preserve"> Visit Limits</t>
    </r>
  </si>
  <si>
    <r>
      <rPr>
        <b/>
        <sz val="11"/>
        <color rgb="FF7AC142"/>
        <rFont val="Calibri"/>
        <family val="2"/>
        <scheme val="minor"/>
      </rPr>
      <t>Med/Surg</t>
    </r>
    <r>
      <rPr>
        <sz val="11"/>
        <color theme="1"/>
        <rFont val="Calibri"/>
        <family val="2"/>
        <scheme val="minor"/>
      </rPr>
      <t xml:space="preserve"> Limits on Days of Coverage</t>
    </r>
  </si>
  <si>
    <r>
      <rPr>
        <b/>
        <sz val="11"/>
        <color rgb="FF7AC142"/>
        <rFont val="Calibri"/>
        <family val="2"/>
        <scheme val="minor"/>
      </rPr>
      <t>Med/Surg</t>
    </r>
    <r>
      <rPr>
        <sz val="11"/>
        <color theme="1"/>
        <rFont val="Calibri"/>
        <family val="2"/>
        <scheme val="minor"/>
      </rPr>
      <t xml:space="preserve"> Waiting Periods</t>
    </r>
  </si>
  <si>
    <t>Total Payments w/ Limits on Service Frequency:</t>
  </si>
  <si>
    <t>Total Payments w/ Visit Limits:</t>
  </si>
  <si>
    <t>Total Payments w/ Limits on Days of Coverage:</t>
  </si>
  <si>
    <t>Total Payments w/ Waiting Periods:</t>
  </si>
  <si>
    <t>Reporting - IP FR</t>
  </si>
  <si>
    <t>Reporting - EC FR</t>
  </si>
  <si>
    <t>Reporting - Rx FR</t>
  </si>
  <si>
    <t>Reporting - IP QTL</t>
  </si>
  <si>
    <t>Reporting - OP QTL</t>
  </si>
  <si>
    <t>Reporting - EC QTL</t>
  </si>
  <si>
    <t>Reporting - Rx QTL</t>
  </si>
  <si>
    <t>Reporting - NQTLs 1a-5</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</si>
  <si>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</si>
  <si>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</si>
  <si>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t>Discuss any instances of non-compliance identified, or conclude that no instances of non-compliance were noted.</t>
  </si>
  <si>
    <r>
      <rPr>
        <i/>
        <sz val="11"/>
        <color theme="1"/>
        <rFont val="Calibri"/>
        <family val="2"/>
        <scheme val="minor"/>
      </rPr>
      <t>Outpatient.</t>
    </r>
    <r>
      <rPr>
        <sz val="11"/>
        <color theme="1"/>
        <rFont val="Calibri"/>
        <family val="2"/>
        <scheme val="minor"/>
      </rPr>
      <t xml:space="preserve"> Benefits furnished on an outpatient basis. [Include observation.]</t>
    </r>
  </si>
  <si>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</si>
  <si>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</si>
  <si>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</si>
  <si>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</si>
  <si>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</si>
  <si>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INPATIENT</t>
  </si>
  <si>
    <t>OUTPATIENT</t>
  </si>
  <si>
    <t>EMERGENCY</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</si>
  <si>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</si>
  <si>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r>
      <rPr>
        <b/>
        <i/>
        <sz val="11"/>
        <color theme="1"/>
        <rFont val="Calibri"/>
        <family val="2"/>
        <scheme val="minor"/>
      </rPr>
      <t>Section 2:</t>
    </r>
    <r>
      <rPr>
        <i/>
        <sz val="11"/>
        <color theme="1"/>
        <rFont val="Calibri"/>
        <family val="2"/>
        <scheme val="minor"/>
      </rPr>
      <t xml:space="preserve">  Aggregate Lifetime (AL) Limits</t>
    </r>
  </si>
  <si>
    <t>SECTION 1: Analysis of Medical/Surgical Benefits Subject to Aggregate Lifetime (AL) and Annual Dollar Limits (ADL)</t>
  </si>
  <si>
    <t>Apply the AL limit both to the med/surg benefits to which the limit would otherwise apply and to MH/SUD benefits in a manner that does not distinguish between the med/surg benefits and MH/SUD benefits; or</t>
  </si>
  <si>
    <t>Deductibles</t>
  </si>
  <si>
    <t>For FRs that apply to "substantially all" med/surg benefits, the health plan must identify the level of FR that is "predominantly" applied to med/surg benefits. This analysis is performed in #3 below.</t>
  </si>
  <si>
    <t>Total Payments w/ Deductible:</t>
  </si>
  <si>
    <t>For QTLs that apply to "substantially all" med/surg benefits, the health plan must identify the level of QTL that is "predominantly" applied to med/surg benefits. See #3 below.</t>
  </si>
  <si>
    <r>
      <t xml:space="preserve">List All </t>
    </r>
    <r>
      <rPr>
        <b/>
        <sz val="11"/>
        <color rgb="FF7AC142"/>
        <rFont val="Calibri"/>
        <family val="2"/>
        <scheme val="minor"/>
      </rPr>
      <t>Med/Surg</t>
    </r>
    <r>
      <rPr>
        <b/>
        <sz val="11"/>
        <color theme="1"/>
        <rFont val="Calibri"/>
        <family val="2"/>
        <scheme val="minor"/>
      </rPr>
      <t xml:space="preserve"> Benefits and Services</t>
    </r>
  </si>
  <si>
    <t>Total Payments</t>
  </si>
  <si>
    <t>Percent of Payments Subject to AL and ADLs</t>
  </si>
  <si>
    <t>List All Benefits and Services Subject to Aggregate Lifetime Limits</t>
  </si>
  <si>
    <t>Types of Quantitative Treatment Limitations</t>
  </si>
  <si>
    <t>REPORTING: Inpatient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</si>
  <si>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</si>
  <si>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REPORTING: Outpatient Quantitative Treatment Limitations</t>
  </si>
  <si>
    <t>REPORTING: Emergency Quantitative Treatment Limitations</t>
  </si>
  <si>
    <t>Total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</si>
  <si>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</si>
  <si>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Quantitative Treatment Limitation</t>
  </si>
  <si>
    <t>List QTL Levels</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</si>
  <si>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</si>
  <si>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t>Complete the table below to identify the types of financial requirements (FRs) that exist, and payments applicable to those FRs for med/surg benefits and services. This information is used to populate the "substantially all" analysis in #2 below.</t>
  </si>
  <si>
    <t>Complete the table below to report the QTLs applicable to mental health/substance use disorder benefits, regardless of the results of the analysis above.</t>
  </si>
  <si>
    <t>A)</t>
  </si>
  <si>
    <t>Yes</t>
  </si>
  <si>
    <t>No</t>
  </si>
  <si>
    <t>B)</t>
  </si>
  <si>
    <t>Answer the questions below in order to ascertain which sections on this tab must be completed. None of the sections are required to be completed if the answer to all questions is "no."</t>
  </si>
  <si>
    <t>DETERMINATION OF APPLICABILITY</t>
  </si>
  <si>
    <t>Does the health plan impose any aggregate lifetime limits on MH/SUD benefits or services?</t>
  </si>
  <si>
    <t>Does the health plan impose any annual dollar limits on MH/SUD benefits or services?</t>
  </si>
  <si>
    <t>C)</t>
  </si>
  <si>
    <t>D)</t>
  </si>
  <si>
    <t>Does the health plan charge deductibles for any MH/SUD inpatient services?</t>
  </si>
  <si>
    <t>Does the health plan require coinsurance for any MH/SUD inpatient services?</t>
  </si>
  <si>
    <t>Does the health plan charge copayments for any MH/SUD inpatient services?</t>
  </si>
  <si>
    <t>Are any MH/SUD inpatient benefits or services subject to an out-of-pocket maximum?</t>
  </si>
  <si>
    <t>SECTION 1: Inpatient MEDICAL/SURGICAL Financial Requirements</t>
  </si>
  <si>
    <t>SECTION 2: Inpatient MENTAL HEALTH/SUBSTANCE USE DISORDER Financial Requirements</t>
  </si>
  <si>
    <t>Does the health plan charge deductibles for any MH/SUD outpatient services?</t>
  </si>
  <si>
    <t>Does the health plan require coinsurance for any MH/SUD outpatient services?</t>
  </si>
  <si>
    <t>Does the health plan charge copayments for any MH/SUD outpatient services?</t>
  </si>
  <si>
    <t>Are any MH/SUD outpatient benefits or services subject to an out-of-pocket maximum?</t>
  </si>
  <si>
    <t>SECTION 2: Outpatient MENTAL HEALTH/SUBSTANCE USE DISORDER Financial Requirements</t>
  </si>
  <si>
    <t>SECTION 1: Outpatient MEDICAL/SURGICAL Financial Requirements</t>
  </si>
  <si>
    <t>Does the health plan charge deductibles for any MH/SUD emergency services?</t>
  </si>
  <si>
    <t>Does the health plan require coinsurance for any MH/SUD emergency services?</t>
  </si>
  <si>
    <t>Does the health plan charge copayments for any MH/SUD emergency services?</t>
  </si>
  <si>
    <t>Are any MH/SUD emergency benefits or services subject to an out-of-pocket maximum?</t>
  </si>
  <si>
    <t>SECTION 2: Emergency MENTAL HEALTH/SUBSTANCE USE DISORDER Financial Requirements</t>
  </si>
  <si>
    <t>SECTION 1: Emergency MEDICAL/SURGICAL Financial Requirements</t>
  </si>
  <si>
    <t>SECTION 1: Inpatient MEDICAL/SURGICAL Quantitative Treatment Limitations</t>
  </si>
  <si>
    <t>SECTION 2: Inpatient MENTAL HEALTH/SUBSTANCE USE DISORDER Quantitative Treatment Limitations</t>
  </si>
  <si>
    <t>Does the health plan require waiting periods for any MH/SUD inpatient benefits or services?</t>
  </si>
  <si>
    <t>Does the health plan require waiting periods for any MH/SUD outpatient benefits or services?</t>
  </si>
  <si>
    <t>SECTION 1: Outpatient MEDICAL/SURGICAL Quantitative Treatment Limitations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</si>
  <si>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</si>
  <si>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</si>
  <si>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</si>
  <si>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SECTION 1: Pharmacy MEDICAL/SURGICAL Quantitative Treatment Limitations</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</si>
  <si>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</si>
  <si>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 Member Benefits Guide, or other handbook detailing benefits for the health plan's members.</t>
  </si>
  <si>
    <t>- Policies, procedures, and/or work flow documents that outline processes applicable to the following:</t>
  </si>
  <si>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</si>
  <si>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a. Utilization management, case management, disease management;</t>
  </si>
  <si>
    <t>INSTRUCTIONS</t>
  </si>
  <si>
    <t>Identify source documents used to prepare response:</t>
  </si>
  <si>
    <t>Are there limits on the number of covered inpatient days for MH/SUD benefits or services?</t>
  </si>
  <si>
    <t>Are there limits on the number of MH/SUD inpatient visits?</t>
  </si>
  <si>
    <t>Are there limits on the frequency of MH/SUD inpatient services?</t>
  </si>
  <si>
    <t>Are there limits on the frequency of MH/SUD outpatient services?</t>
  </si>
  <si>
    <t>Are there limits on the number of MH/SUD outpatient visits?</t>
  </si>
  <si>
    <t>Are there limits on the number of covered outpatient days for MH/SUD benefits or services?</t>
  </si>
  <si>
    <t>Are there limits on the frequency of MH/SUD emergency services?</t>
  </si>
  <si>
    <t>Are there limits on the number of MH/SUD emergency visits?</t>
  </si>
  <si>
    <t>Are there limits on the number of covered emergency days for MH/SUD benefits or services?</t>
  </si>
  <si>
    <t>SECTION 2: Outpatient MENTAL HEALTH/SUBSTANCE USE DISORDER Quantitative Treatment Limitations</t>
  </si>
  <si>
    <t>Prescription drugs</t>
  </si>
  <si>
    <t>Prescription Drugs</t>
  </si>
  <si>
    <t>Emergency Care</t>
  </si>
  <si>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</si>
  <si>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</si>
  <si>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</si>
  <si>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</si>
  <si>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Are any MH/SUD prescription drug benefits or services subject to an out-of-pocket maximum?</t>
  </si>
  <si>
    <t>SECTION 2: Prescription Drug MENTAL HEALTH/SUBSTANCE USE DISORDER Financial Requirements</t>
  </si>
  <si>
    <t>SECTION 1: Prescription Drug MEDICAL/SURGICAL Financial Requirements</t>
  </si>
  <si>
    <t>SECTION 2: Prescription Drug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</si>
  <si>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</si>
  <si>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</si>
  <si>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</si>
  <si>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</si>
  <si>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</si>
  <si>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Limits on</t>
  </si>
  <si>
    <t>Quantity</t>
  </si>
  <si>
    <t>Number</t>
  </si>
  <si>
    <t>PRESCRIPTION DRUGS</t>
  </si>
  <si>
    <t>b. Prescription drug benefits;</t>
  </si>
  <si>
    <r>
      <rPr>
        <b/>
        <i/>
        <sz val="11"/>
        <color rgb="FF38939B"/>
        <rFont val="Calibri"/>
        <family val="2"/>
        <scheme val="minor"/>
      </rPr>
      <t>Prescription Drugs</t>
    </r>
    <r>
      <rPr>
        <sz val="11"/>
        <color theme="1"/>
        <rFont val="Calibri"/>
        <family val="2"/>
        <scheme val="minor"/>
      </rPr>
      <t xml:space="preserve"> means benefits for prescription drugs.</t>
    </r>
  </si>
  <si>
    <t>Discuss any instances of non-compliance identified, 
or conclude that no instances of non-compliance were noted. If actions have been taken to address the instances of non-compliance, describe the actions and indicate the date on which action was taken.</t>
  </si>
  <si>
    <t xml:space="preserve">Medical Management - Case Management </t>
  </si>
  <si>
    <t>Is case management operated distinctly from utilization management?</t>
  </si>
  <si>
    <t>Is disease management operated distinctly from utilization management?</t>
  </si>
  <si>
    <t xml:space="preserve">Medical Management - Disease Management </t>
  </si>
  <si>
    <r>
      <rPr>
        <b/>
        <sz val="11"/>
        <color rgb="FF7AC142"/>
        <rFont val="Calibri"/>
        <family val="2"/>
        <scheme val="minor"/>
      </rPr>
      <t>Med/Surg</t>
    </r>
    <r>
      <rPr>
        <sz val="11"/>
        <color theme="1"/>
        <rFont val="Calibri"/>
        <family val="2"/>
        <scheme val="minor"/>
      </rPr>
      <t xml:space="preserve"> Limits on Frequency</t>
    </r>
  </si>
  <si>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</si>
  <si>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</si>
  <si>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TIER 1: Income Level 1</t>
  </si>
  <si>
    <t>TIER 2: Income Level 2</t>
  </si>
  <si>
    <t>TIER 3: Income Level 3</t>
  </si>
  <si>
    <t>TIER 4: Income Level 4</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</si>
  <si>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</si>
  <si>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</si>
  <si>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REPORTING: Outpatient Financial Requirements - Office Visits</t>
  </si>
  <si>
    <t>REPORTING: Outpatient Financial Requirements - Other (Non-Office Visit)</t>
  </si>
  <si>
    <t>Note: Outpatient analysis may be subdivided into office visit versus other outpatient (non-office visit).</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</si>
  <si>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</si>
  <si>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Predominant Level Non-Controlled:</t>
  </si>
  <si>
    <t>Predominant Level Controlled:</t>
  </si>
  <si>
    <t>Quantity Limits</t>
  </si>
  <si>
    <t>Discuss any instances of non-compliance identified, or conclude that no instances of non-compliance were noted. If actions have been taken to address the instances of non-compliance, describe the actions and indicate the date on which action was taken.</t>
  </si>
  <si>
    <t>CMO</t>
  </si>
  <si>
    <t>Care Management Organization</t>
  </si>
  <si>
    <t>Note: Input/analysis can be divided into multiple tiers to accommodate distinct benefit packages (e.g., different co-pay tiers), if needed.</t>
  </si>
  <si>
    <t>E)</t>
  </si>
  <si>
    <r>
      <rPr>
        <b/>
        <sz val="11"/>
        <color rgb="FF7AC142"/>
        <rFont val="Calibri"/>
        <family val="2"/>
        <scheme val="minor"/>
      </rPr>
      <t>Med/Surg</t>
    </r>
    <r>
      <rPr>
        <sz val="11"/>
        <color theme="1"/>
        <rFont val="Calibri"/>
        <family val="2"/>
        <scheme val="minor"/>
      </rPr>
      <t xml:space="preserve"> </t>
    </r>
  </si>
  <si>
    <t>Copayment TIER 1: Income Level 1</t>
  </si>
  <si>
    <t>Out-of-Pocket Maximum TIERS 1-4</t>
  </si>
  <si>
    <t>Managed care organization (e.g., CMO)</t>
  </si>
  <si>
    <t>Does the health plan charge different copayments based on income level for any MH/SUD inpatient services?</t>
  </si>
  <si>
    <t>Does the health plan charge different copayments based on income level for any MH/SUD outpatient services?</t>
  </si>
  <si>
    <t>Does the health plan charge different copayments based on income level for any MH/SUD emergency services?</t>
  </si>
  <si>
    <t>Does the health plan charge different copayments based on income level for any MH/SUD prescription drug beneftis?</t>
  </si>
  <si>
    <t>Tasks and Analyses Performed to Ensure Parity</t>
  </si>
  <si>
    <t>In-Network Establishing Charges and Rates</t>
  </si>
  <si>
    <t>Out-of-Network Establishing Charges and Rates</t>
  </si>
  <si>
    <t>Benefit Package</t>
  </si>
  <si>
    <t>Benefit Package:</t>
  </si>
  <si>
    <t>Copayment TIER 2: Income Level 2</t>
  </si>
  <si>
    <t>Copayment TIER 3: Income Level 3</t>
  </si>
  <si>
    <t>Copayment TIER 4: Income Level 4</t>
  </si>
  <si>
    <t>Select a Benefit Package</t>
  </si>
  <si>
    <t>Select a Health Plan</t>
  </si>
  <si>
    <t>Reporting - OP FR Other</t>
  </si>
  <si>
    <t>Reporting - OP FR Office 
     Visits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</si>
  <si>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</si>
  <si>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</si>
  <si>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</si>
  <si>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</si>
  <si>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</si>
  <si>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</si>
  <si>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</si>
  <si>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</si>
  <si>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</si>
  <si>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Complete the tables below to identify total payments, as well as payments subject to AL and ADLs. </t>
  </si>
  <si>
    <t>Outpatient Clinic/Office Visits</t>
  </si>
  <si>
    <t>Rural Health Clinic</t>
  </si>
  <si>
    <t>Federally Qualified Health Center</t>
  </si>
  <si>
    <t>Lab and X-ray</t>
  </si>
  <si>
    <t>Community-based rehabilitative services</t>
  </si>
  <si>
    <t>School-based rehabilitative services</t>
  </si>
  <si>
    <t>Family planning services</t>
  </si>
  <si>
    <t>Dental services</t>
  </si>
  <si>
    <t>Podiatry services</t>
  </si>
  <si>
    <t>Optometric services</t>
  </si>
  <si>
    <t>Nurse practitioner services</t>
  </si>
  <si>
    <t>Ambulatory Surgical Center services</t>
  </si>
  <si>
    <t>Home health services</t>
  </si>
  <si>
    <t>Outpatient Dialysis services</t>
  </si>
  <si>
    <t>Diagnostic services</t>
  </si>
  <si>
    <t>Screening services</t>
  </si>
  <si>
    <t>Preventive services</t>
  </si>
  <si>
    <t>Counseling services</t>
  </si>
  <si>
    <t>Autism services</t>
  </si>
  <si>
    <t>Partial Hospitalization</t>
  </si>
  <si>
    <t>Methadone maintenance</t>
  </si>
  <si>
    <t>Tobacco cessation counseling for pregnant women</t>
  </si>
  <si>
    <t>Residential</t>
  </si>
  <si>
    <t>Assessment/Evaluation</t>
  </si>
  <si>
    <t>Crisis Services</t>
  </si>
  <si>
    <t>Detoxification Services</t>
  </si>
  <si>
    <t>Psychological Services</t>
  </si>
  <si>
    <t>Therapy services (physical, occupational, and speech 
     pathology)</t>
  </si>
  <si>
    <t>Outpatient Services (e.g. Nursing, Medication
     Administration, etc.)</t>
  </si>
  <si>
    <t>Counseling Services (e.g. Individual Therapy, Group
     Therapy, Family Therapy, etc.)</t>
  </si>
  <si>
    <t>Intensive Outpatient Services (e.g. ACT, Substance 
     Abuse Intensive Outpatient Program, Intensive 
     Family Intervention)</t>
  </si>
  <si>
    <t>Rehabilitative Services (e.g. Psychosocial 
     Rehabilitation, Peer Support, Skills Training, Task-
     Oriented Rehabilitation, etc.)</t>
  </si>
  <si>
    <t>Case Management (e.g. Community Support, Case 
     Management, Intensive Customized Care 
     Coordination)</t>
  </si>
  <si>
    <t>Mental Health/Substance Use Disorder</t>
  </si>
  <si>
    <t>Proprietary and Confidential</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</si>
  <si>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</si>
  <si>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</si>
  <si>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health plan programs.</t>
    </r>
  </si>
  <si>
    <r>
      <rPr>
        <b/>
        <sz val="11"/>
        <color theme="1"/>
        <rFont val="Calibri"/>
        <family val="2"/>
        <scheme val="minor"/>
      </rPr>
      <t>Georgia MHPAEA Health Plan Reporting Workbook:</t>
    </r>
    <r>
      <rPr>
        <sz val="11"/>
        <color theme="1"/>
        <rFont val="Calibri"/>
        <family val="2"/>
        <scheme val="minor"/>
      </rPr>
      <t xml:space="preserve"> The workbook contains the following tabs, which are color coded as indicated below.</t>
    </r>
  </si>
  <si>
    <t>Tabs with blue fill contain an overview and reference material regarding Georgia MHPAEA Parity requirements. Each tab refers to information in the green tabs, where Health Plan reporting is completed. No input is needed on the blue tabs. Carefully review the information on these tabs before completing subsequent tabs.</t>
  </si>
  <si>
    <t>By typing my name on this Georgia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</si>
  <si>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Georgia State Health Benefit Plan MHPAEA Parity</t>
  </si>
  <si>
    <t>OVERVIEW: Data Reporting Requirements</t>
  </si>
  <si>
    <t>(1) Claims Adjudication Reporting</t>
  </si>
  <si>
    <t>Additional reporting on the adjudication of MH/SUD and Med/Surg claims is requested in this section. This information is being requested to help quantify adjudication statistics for the different service types.</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</si>
  <si>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</si>
  <si>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</si>
  <si>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</si>
  <si>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</si>
  <si>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</si>
  <si>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</si>
  <si>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</si>
  <si>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Total Count of Paid Claims</t>
  </si>
  <si>
    <t>Total Count of Denied Claims</t>
  </si>
  <si>
    <t>Total Count of Complaints</t>
  </si>
  <si>
    <t>Total Count of Appeals</t>
  </si>
  <si>
    <t>Total Count of Auto-Adjudicated Claims</t>
  </si>
  <si>
    <t>Average Number of Days to Adjudicate Claims Not Processed By Auto-Adjudication</t>
  </si>
  <si>
    <t>Count of Distinct Members Receiving Services</t>
  </si>
  <si>
    <t>Provider Education</t>
  </si>
  <si>
    <t>Education Category</t>
  </si>
  <si>
    <t>Details for Reporting Year</t>
  </si>
  <si>
    <t>Types of Education Performed</t>
  </si>
  <si>
    <t>Types of Available Educational Resources</t>
  </si>
  <si>
    <t>Total Count of Email Campaigns</t>
  </si>
  <si>
    <t>Total Count of Telephone Campaigns</t>
  </si>
  <si>
    <t>Total Count of In-Person Education Opportunities</t>
  </si>
  <si>
    <t>Total Count of Virtual Education Opportunities</t>
  </si>
  <si>
    <r>
      <t xml:space="preserve">Tabs with green fill are designed for the health plan to report on Georgia MHPAEA Parity. 
Specific instruction is included within these tabs.
"Determination of Applicability" in </t>
    </r>
    <r>
      <rPr>
        <b/>
        <sz val="11"/>
        <color rgb="FFF8971D"/>
        <rFont val="Calibri"/>
        <family val="2"/>
        <scheme val="minor"/>
      </rPr>
      <t>ORANGE BOXES</t>
    </r>
    <r>
      <rPr>
        <sz val="11"/>
        <color theme="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70C0"/>
        <rFont val="Calibri"/>
        <family val="2"/>
        <scheme val="minor"/>
      </rPr>
      <t>BLUE TEXT</t>
    </r>
    <r>
      <rPr>
        <sz val="11"/>
        <color theme="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
Provide complete and accurate responses to the information requested on each tab within the </t>
    </r>
    <r>
      <rPr>
        <b/>
        <sz val="11"/>
        <color theme="1" tint="0.499984740745262"/>
        <rFont val="Calibri"/>
        <family val="2"/>
        <scheme val="minor"/>
      </rPr>
      <t>GRAY CELLS</t>
    </r>
    <r>
      <rPr>
        <sz val="11"/>
        <color theme="1"/>
        <rFont val="Calibri"/>
        <family val="2"/>
        <scheme val="minor"/>
      </rPr>
      <t xml:space="preserve">, 
and reference source documentation the health plan consulted to support the responses given, as indicated. 
</t>
    </r>
  </si>
  <si>
    <t>Reporting - Claims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</si>
  <si>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health plan is performing with its providers. Reporting on these elements is required. </t>
    </r>
  </si>
  <si>
    <t>Overview - Data</t>
  </si>
  <si>
    <t>Anthem</t>
  </si>
  <si>
    <t>Kaiser Permanente</t>
  </si>
  <si>
    <t>UnitedHealthcare</t>
  </si>
  <si>
    <t>Anthem GOLD</t>
  </si>
  <si>
    <t>Anthem SILVER</t>
  </si>
  <si>
    <t>Anthem BRONZE</t>
  </si>
  <si>
    <t>UnitedHealthcare HDHP</t>
  </si>
  <si>
    <t>UnitedHealthcare Medicare Advantage Standard</t>
  </si>
  <si>
    <t>UnitedHealthcare Medicare Advantage Premium</t>
  </si>
  <si>
    <t>Anthem Medicare Advantage Standard</t>
  </si>
  <si>
    <t>Anthem Medicare Advantage Premium</t>
  </si>
  <si>
    <t>Anthem Statewide HMO</t>
  </si>
  <si>
    <t>Kaiser Permanente Regional HMO</t>
  </si>
  <si>
    <r>
      <t xml:space="preserve">Reporting Period: </t>
    </r>
    <r>
      <rPr>
        <sz val="11"/>
        <color theme="1"/>
        <rFont val="Calibri"/>
        <family val="2"/>
        <scheme val="minor"/>
      </rPr>
      <t>Georgia MHPAEA compliance reporting currently aligns with the state fiscal year, which is July 1 to June 30 (date incurred). Any changes to the annual reporting requirements will be communicated.</t>
    </r>
  </si>
  <si>
    <t>The Mental Health Parity Act of 2022</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</si>
  <si>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PAHP, or other public health insurer.</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</si>
  <si>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PAHP, or other public health insurer.</t>
    </r>
  </si>
  <si>
    <t>Federal Register / Vol. 81, No. 61, Part 438 Managed Care, Subpart K, § 438.900 Meaning of terms.*</t>
  </si>
  <si>
    <t>* Definitions and overviews have been updated to incorporate all public health insurers in the state for reporting requirements. Additional definitions and details can be found in The Mental Health Parity Act of 2022.</t>
  </si>
  <si>
    <t>SHBP</t>
  </si>
  <si>
    <t>State Health Benefit Plan</t>
  </si>
  <si>
    <t>Federal Register / Vol. 81, No. 61, Part 438 Managed Care, Subpart K, § 438.905 Parity requirements for aggregate lifetime and annual dollar limits.*</t>
  </si>
  <si>
    <t>Federal Register / Vol. 81, No. 61, Part 438 Managed Care, Subpart K, § 438.910 Parity requirements for financial requirements and treatment limitations.*</t>
  </si>
  <si>
    <t>If a MCO, PIHP, PAHP, or other public health insurer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</si>
  <si>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If a MCO, PIHP, PAHP, or other public health insurer includes an aggregate lifetime or annual dollar limit on at least two-thirds of all medical/surgical benefits provided to enrollees through a contract with the State, it must either:</t>
  </si>
  <si>
    <t>(c) MCOs, PIHPs, PAHPs, or other public health insurers with a limit on at least two-thirds of all medical/surgical benefits.</t>
  </si>
  <si>
    <t>(b) MCOs, PIHPs, PAHPs, or other public health insurers with no limit or limits on less than one-third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</si>
  <si>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PAHP, and other public health insurer payments for medical/surgical benefits expected to be paid under the MCO, PIHP, PAHP, or other public health insurer for a contract year.</t>
  </si>
  <si>
    <t>(e) MCO, PIHP, PAHP, or other public health insurer not described in this section.</t>
  </si>
  <si>
    <t>A MCO, PIHP, PAHP, or other public health insurer that is not described in paragraph (b) or (c) of this section for aggregate lifetime or annual dollar limits on medical/surgical benefits, must either:</t>
  </si>
  <si>
    <t>Public Health Insurer Aggregate Lifetime and Annual Dollar Limit Reporting</t>
  </si>
  <si>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PAHP, or other public health insurer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</si>
  <si>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If a health plan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</si>
  <si>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t>A MCO, PIHP, PAHP, or other public health insurer may not apply any cumulative financial requirement for mental health or substance use disorder benefits in a classification that accumulates separately from any established for medical/surgical benefits in the same classification.</t>
  </si>
  <si>
    <t>Public Health Insurer Financial Requirement Reporting</t>
  </si>
  <si>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PAHP, or other public health insurer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</si>
  <si>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Each MCO, PIHP, PAHP, and other public health insurer providing services to health plan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</si>
  <si>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Public Health Insurer Quantitative Treatment Limitation Reporting</t>
  </si>
  <si>
    <t>A MCO, PIHP, PAHP, or other public health insurer may not impose a nonquantitative treatment limitation for mental health or substance use disorder benefits in any classification unless, under the policies and procedures of the MCO, PIHP, PAHP, or other public health insurer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</si>
  <si>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For MCOs, PIHPs, PAHPs, or other public health insurers with multiple network tiers (such as preferred providers and participating providers), network tier design;</t>
  </si>
  <si>
    <t>MCO, PIHP, PAHP, or other public health insurer methods for determining usual, customary, and reasonable charges;</t>
  </si>
  <si>
    <t>Restrictions based on geographic location, facility type, provider specialty, and other criteria that limit the scope or duration of benefits for services provided under the MCO, PIHP, PAHP, or other public health insurer; and</t>
  </si>
  <si>
    <t>The reporting for Public Health Insurer NQTLs are organized as shown in the table below.</t>
  </si>
  <si>
    <t>Public Health Insurer NQTL Reporting</t>
  </si>
  <si>
    <t>Additional reporting is requested to clarify the efforts being performed by the public health insurer to actively engage its providers to promote mental health parity.</t>
  </si>
  <si>
    <t>Average appointment wait times for services from request to appointment day</t>
  </si>
  <si>
    <t>Education performed with providers related to appointment wait time standards</t>
  </si>
  <si>
    <t>Description of appointment wait time standards</t>
  </si>
  <si>
    <t>Percentage of providers not meeting appointment wait time standards</t>
  </si>
  <si>
    <t>Count of Prior Authorizations Requested</t>
  </si>
  <si>
    <t>Count of Prior Authorizations Approved</t>
  </si>
  <si>
    <t>Count of Prior Authorizations Denied</t>
  </si>
  <si>
    <t>CVS Caremark</t>
  </si>
  <si>
    <r>
      <t xml:space="preserve">Purpose: </t>
    </r>
    <r>
      <rPr>
        <sz val="11"/>
        <color theme="1"/>
        <rFont val="Calibri"/>
        <family val="2"/>
        <scheme val="minor"/>
      </rPr>
      <t xml:space="preserve">The objective of this reporting tool is to provide a comprehensive, standard document for Georgia health plans to demonstrate compliance with the mental health parity requirements under state legislation (HB 1013/ The Mental Health Parity Act of 2022) and MHPAEA, Federal Register Vol 81 No 61 Part V March 30, 2016 </t>
    </r>
    <r>
      <rPr>
        <sz val="11"/>
        <rFont val="Calibri"/>
        <family val="2"/>
        <scheme val="minor"/>
      </rPr>
      <t>(42 CFR Parts 438, 440, 456 and 457</t>
    </r>
    <r>
      <rPr>
        <sz val="11"/>
        <color theme="1"/>
        <rFont val="Calibri"/>
        <family val="2"/>
        <scheme val="minor"/>
      </rPr>
      <t xml:space="preserve">) and any other subsequent updates or guidance provided by CMS. The health plans' reporting correlates to a specific state fiscal year with the Georgia Department of Community Health (Department). Health plans are solely responsible for maintaining, monitoring, and reporting on compliance with MHPAEA requirements. The terminology, standards, and oversight requirements from the Federal Register / Vol. 81, No. 61 will be used as a baseline for all public health plan reporting. This will allow for a uniform approach to oversight of mental health parity amongst all public health insurers in the state. </t>
    </r>
  </si>
  <si>
    <t>Count of Prior Authorizations Approved after Appeal</t>
  </si>
  <si>
    <t>Average Time of Prior Authorization Decision from Submission</t>
  </si>
  <si>
    <t>Website Address of Prior Authorization Metrics</t>
  </si>
  <si>
    <t>Percent (%) of Prior Authorization Denials</t>
  </si>
  <si>
    <t>Reporting - Provider
     Education and
     Communication</t>
  </si>
  <si>
    <r>
      <rPr>
        <b/>
        <i/>
        <sz val="11"/>
        <color rgb="FF38939B"/>
        <rFont val="Calibri"/>
        <family val="2"/>
        <scheme val="minor"/>
      </rPr>
      <t>Application Programming Interfaces (API)</t>
    </r>
    <r>
      <rPr>
        <sz val="11"/>
        <color theme="1"/>
        <rFont val="Calibri"/>
        <family val="2"/>
        <scheme val="minor"/>
      </rPr>
      <t xml:space="preserve"> means the systems that allow for communication and sharing of data/information between the patient, provider, and/or payer.</t>
    </r>
  </si>
  <si>
    <r>
      <rPr>
        <b/>
        <i/>
        <sz val="11"/>
        <color rgb="FF38939B"/>
        <rFont val="Calibri"/>
        <family val="2"/>
        <scheme val="minor"/>
      </rPr>
      <t>Department</t>
    </r>
    <r>
      <rPr>
        <sz val="11"/>
        <color theme="1"/>
        <rFont val="Calibri"/>
        <family val="2"/>
        <scheme val="minor"/>
      </rPr>
      <t xml:space="preserve"> means the Georgia Department of Community Health.</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</si>
  <si>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analysis: 1) Office Visits (e.g., physician visits) and 2) all other outpatient items and services. Outpatient services are defined in federal register and the State Mental Health Parity Monitoring Databook, and include services such as:</t>
    </r>
  </si>
  <si>
    <t>REPORTING: Provider Education and Communication</t>
  </si>
  <si>
    <r>
      <rPr>
        <b/>
        <i/>
        <sz val="11"/>
        <color rgb="FF38939B"/>
        <rFont val="Calibri"/>
        <family val="2"/>
        <scheme val="minor"/>
      </rPr>
      <t>Provider Education and Communication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</si>
  <si>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Documentation/Policy/Procedures that Patient, Provider, and Payer-to-Payer Application Programming Interfaces (APIs) will identify all services requiring prior authorization</t>
  </si>
  <si>
    <t>Documentation/Policy/Procedures that Patient, Provider, and Payer-to-Payer Application Programming Interfaces (APIs) will specify documentation requirements for each prior authorization</t>
  </si>
  <si>
    <t>Documentation/Policy/Procedures that Patient, Provider, and Payer-to-Payer Application Programming Interfaces (APIs) will have the ability for prior authorization request and response exchanges</t>
  </si>
  <si>
    <t>(2) Provider Education and Communication Reporting</t>
  </si>
  <si>
    <t>Top 5 Reasons for Prior Authorization Denials (attach or embed a listing of all denials and their specific reason)</t>
  </si>
  <si>
    <t>July 1, 2024-June 30, 2025</t>
  </si>
  <si>
    <r>
      <rPr>
        <b/>
        <sz val="11"/>
        <rFont val="Calibri"/>
        <family val="2"/>
        <scheme val="minor"/>
      </rPr>
      <t>Submission:</t>
    </r>
    <r>
      <rPr>
        <sz val="11"/>
        <rFont val="Calibri"/>
        <family val="2"/>
        <scheme val="minor"/>
      </rPr>
      <t xml:space="preserve"> Health plans will be given until September 30, 2025  to complete the FY2025 period's reporting tools. Health plans will submit the completed reporting tools in Excel format to Myers and Stauffer, using the Secure File Transfer Protocol (SFTP) site. A separate completed tool must be submitted for each benefit package serviced by the health plan. Save each file with the file name convention of</t>
    </r>
    <r>
      <rPr>
        <b/>
        <sz val="11"/>
        <rFont val="Calibri"/>
        <family val="2"/>
        <scheme val="minor"/>
      </rPr>
      <t xml:space="preserve"> [Health Plan]_SHBP-MHPAEA_[Report Benefit Package Name]_Annual_[Report Period FY End]_[Submission Date as YYYYMMDD].xlsx</t>
    </r>
  </si>
  <si>
    <t>EVIDENCE OF COMPARABILITY</t>
  </si>
  <si>
    <t>Provide a comparison that demonstrates comparability and stringency both in operation and as written.</t>
  </si>
  <si>
    <t>UnitedHealthcare Statewide HMO</t>
  </si>
  <si>
    <t>There are no non-comparable inconsistencies or differences in the application, as written and in operation.  We do not do utilization review for any emergency service claims attributed to behavioral health conditions. However, if a member is admitted, they or their provider is requested to notify us as soon as possible so we can review the number of days that are medically necessary.</t>
  </si>
  <si>
    <t>Not Applicable.</t>
  </si>
  <si>
    <t xml:space="preserve">Prior Authorization NQTL
Exhibit 2 Comparative Analysis
</t>
  </si>
  <si>
    <t xml:space="preserve">There were no variances or instances of non-compliance.
Note:  The Comparative Analysis is for all Georgia SHBP plans. </t>
  </si>
  <si>
    <t>There were no variances or instances of non-compliance.</t>
  </si>
  <si>
    <t>Overview:  This nonquantitative treatment limitation analysis focuses on how Anthem decides the amount to pay network providers for the services they provide to our members.
Factors considered in the design of the NQTL:
•     Product (e.g., PPO, HMO, indemnity, etc.)
•     Provider location – Atlanta and non-Atlanta
•     Provider setting - office or facility
•     State statute or regulation that dictates how we pay a provider (e.g., telehealth, etc.)
•     Competitiveness of our rates (e.g., are providers of a particular type willing to contract with us at the standard rate; feedback from providers that our rates are too low/high, etc.)
•     The CPT/HCPCS Code being billed
•     Medicare reimbursement
•     Education and licensure level of provider
•     Frequency with which a provider type bills a small set of specific CPT codes almost exclusively (e.g., PCPs bill E&amp;M codes) whereby establishing a separate fee schedule for that provider type is appropriate to provide adequate and competitive reimbursement (i.e., PCP, PT/OT/ST, Podiatrist)
•     For new CPT codes, evaluation of whether it is a replacement of a prior code, which we would crosswalk to the prior CPT reimbursement amount, or a new CPT code.   If we determine it is a new code, fees are set based on relativity to surrounding CPT codes.
The following factors are considered when reviewing and making changes to the fee schedule rates:
•     Compliance with State &amp; Federal network adequacy laws and regulations
•     Ability to attract and maintain providers in our network
•     Optimize medical spend
•     Fluctuations in CMS physician fee schedule rates
Anthem does not assign more weight to any one of the factors in either areas identified above.
The sources  (including  any  processes,  strategies,  evidentiary  standards) used  to  define  the factors identified above to design the NQTL:
Sources:
Centers for Medicare &amp; Medicaid Services Fee Schedules Applicable State Statutes, Regulations or Guidance Provider feedback and willingness to contract CPT and HCPCS Codes
Process:
GA has separate base fee schedules:
PPO
• Facility urban, PPO non-facility urban, PPO facility rural, PPO non-facility rural
• HMO Facility urban, HMO non-facility urban, HMO facility rural, HMO non-facility rural
• Traditional Facility urban, Traditional non-facility urban, Traditional facility rural, Traditional non-facility rural
• PCP Facility urban, PCP non-facility urban, PCP facility rural, PCP non-facility rural
• PT/OT/ST Facility urban, PT/OT/ST non-facility urban, PT/OT/ST facility rural, PT/OT/ST non-facility rural
• Chiropractic Facility urban, Chiropractic non-facility urban, Chiropractic facility rural, Chiropractic non-facility rural
• Podiatrist Facility urban, Podiatrist non-facility urban, Podiatrist facility rural, Podiatrist non-facility rural
• Statewide BH Fee Schedule
For the PCP, PT/OT/ST, Chiropractic and Podiatrist fee schedules, only certain CPT codes are contained on those schedules. If a provider were to bill a code not on that fee schedule, then the fee schedule for the applicable product type (PPO, HMO, Traditional) would apply. Except where we individually negotiate, (e.g. Hospital group), all other providers are paid solely based on the PPO, HMO or Traditional fee schedules.
Non-MD providers are paid at a percentage of the applicable fee schedule rate, based on their level of education, licensure level and how Medicare or Medicaid pays them, as follows:
Mid-level -  Percentage of MD rate
0042 - Nurse Practitioner 85%
0334 - Physician Assistants 85%
0041 - Certified Nurse Midwife 85%
0080 - Psychologist 80%
0004- Social Worker 66%
0356- LMFT 66%
0111- Counselor 66%
0374 - Board Certified Behavior Analyst 66%
Historically a work group meets to review reimbursement rates under the various fee schedules. The work group consists of Director of Network Management, Cost of Care Analyst, Health Economics, and Pricing and Configuration. The team does the initial review of data and makes the recommendation to the RVP of Provider Solutions.
Data used to review rates is the most current twelve months of utilization. Review occurs at the type of service, specialty, and geographic locations.
All changes recommended by the team are reviewed by the reimbursement committee prior to implementation. Letters are mailed giving the required 90 days’ advance written notice to impacted contracted providers. Directions to review the fee schedule samples are provided in the letter.
Future State: Georgia has a new RVP; new strategy/process will be developed for the 2022 update.</t>
  </si>
  <si>
    <t>Provider Reimbursement NQTL.</t>
  </si>
  <si>
    <t xml:space="preserve">Anthem applies the same process uniformly to create the rates based on the CPT/HCPCS Codes being 
billed. All professional providers with whom we directly contract (i.e., providers who are not part 
of a hospital system or other large grouping of providers) are offered the same rates, with the 
exception of midlevel providers.
For the comparative analysis, these were the rates in effect, when the Provider Network Management 
Director pulled the data on April 26, 2021. The Director of Provider Economics ran second report on 
May 7, 2021. The list below reflects the reimbursement amounts for the evaluation and management 
codes comparing family practice MD and a psychiatrist. Overall payment is comparable between family 
practice MD and a psychiatrist.  Some evaluation and management codes are paid higher for
psychiatrist and some are paid higher for family practice MD. See Item 4 of the Provider Reimbursement NQTL.
</t>
  </si>
  <si>
    <t>MHPAEA does not require plans to pay the same reimbursement rates for medical/surgical and MH/SUD services. MHPAEA does not mandate equality of outcomes. See, e.g., James C. v. Anthem Blue Cross Blue Shield, 2021 U.S. Dist. LEXIS 115701, *59 (D. Utah June 21, 2021). This principle applies to reimbursement rates. “MHPAEA does not require a plan or issuer to pay identical provider reimbursement rates for medical/surgical and MH/SUD providers[.]” 2019 FAQs, Q6., at 10. In order to determine whether a plan complies with the NQTL requirements under MHPAEA, one must examine whether “the [plan’s] methodology for developing and applying reimbursement rates under the plan is comparable and applied no more stringently for MH/SUD benefits when compared to the methodology for developing and applying reimbursement rates for medical/surgical benefits under the plan.” Id. at 9.
Anthem’s strategy with respect to setting reimbursement rates is the same for both medical/surgical and MH/SUD services – set reimbursement rates high enough to guarantee an adequate network, but not so high that they negatively impact Anthem’s members and unnecessarily increase the cost of care. Anthem uses a comparable process for setting reimbursement rates for medical/surgical and MH/SUD services.</t>
  </si>
  <si>
    <t>NonPar Provider Reimbursement NQTL.</t>
  </si>
  <si>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Provide a written comparison of how the NQTL is applied to Medical/Surgical (M/S) benefits versus Mental Health/Substance Use Disorder (MH/SUD) benefits in the "Evidence of Comparability" column. Please document the plan’s completed analysis on each category that demonstrates the comparability and stringency, in operation and as-written. This may include a comparison of the policies as written, a review of data, a review of material differences in access, etc.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</si>
  <si>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Provide a written comparison of how the NQTL is applied to Medical/Surgical (M/S) benefits versus Mental Health/Substance Use Disorder (MH/SUD) benefits in the "Evidence of Comparability" column. Please document the plan’s completed analysis on each category that demonstrates the comparability and stringency, in operation and as-written. This may include a comparison of the policies as written, a review of data, a review of material differences in access, etc.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</si>
  <si>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Provide a written comparison of how the NQTL is applied to Medical/Surgical (M/S) benefits versus Mental Health/Substance Use Disorder (MH/SUD) benefits in the "Evidence of Comparability" column. Please document the plan’s completed analysis on each category that demonstrates the comparability and stringency, in operation and as-written. This may include a comparison of the policies as written, a review of data, a review of material differences in access, etc.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</si>
  <si>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Provide a written comparison of how the NQTL is applied to Medical/Surgical (M/S) benefits versus Mental Health/Substance Use Disorder (MH/SUD) benefits in the "Evidence of Comparability" column. Please document the plan’s completed analysis on each category that demonstrates the comparability and stringency, in operation and as-written. This may include a comparison of the policies as written, a review of data, a review of material differences in access, etc.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</si>
  <si>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Provide a written comparison of how the NQTL is applied to Medical/Surgical (M/S) benefits versus Mental Health/Substance Use Disorder (MH/SUD) benefits in the "Evidence of Comparability" column. Please document the plan’s completed analysis on each category that demonstrates the comparability and stringency, in operation and as-written. This may include a comparison of the policies as written, a review of data, a review of material differences in access, etc.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</si>
  <si>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Provide a written comparison of how the NQTL is applied to Medical/Surgical (M/S) benefits versus Mental Health/Substance Use Disorder (MH/SUD) benefits in the "Evidence of Comparability" column. Please document the plan’s completed analysis on each category that demonstrates the comparability and stringency, in operation and as-written. This may include a comparison of the policies as written, a review of data, a review of material differences in access, etc.  
• Identify supporting documentation used to prepare response in the "Supporting Documentation" column.
</t>
    </r>
    <r>
      <rPr>
        <sz val="11"/>
        <color theme="1"/>
        <rFont val="Calibri"/>
        <family val="2"/>
        <scheme val="minor"/>
      </rPr>
      <t xml:space="preserve">
</t>
    </r>
  </si>
  <si>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Provide a written comparison of how the NQTL is applied to Medical/Surgical (M/S) benefits versus Mental Health/Substance Use Disorder (MH/SUD) benefits in the "Evidence of Comparability" column. Please document the plan’s completed analysis on each category that demonstrates the comparability and stringency, in operation and as-written. This may include a comparison of the policies as written, a review of data, a review of material differences in access, etc.  
• Identify supporting documentation used to prepare response in the "Supporting Documentation" column.</t>
    </r>
    <r>
      <rPr>
        <sz val="11"/>
        <color theme="1"/>
        <rFont val="Calibri"/>
        <family val="2"/>
        <scheme val="minor"/>
      </rPr>
      <t xml:space="preserve">
</t>
    </r>
  </si>
  <si>
    <t>Blue Cross Blue Shield Healthplan of Georgia, Inc. dba Anthem Blue Cross Blue Shield</t>
  </si>
  <si>
    <t>Carved-Out PBM CVS Caremark</t>
  </si>
  <si>
    <t>N/A</t>
  </si>
  <si>
    <t>IP Hospital Facility (Accommodations and Ancillaries)</t>
  </si>
  <si>
    <t>Skilled Nursing, Hospice, Rehab Facility</t>
  </si>
  <si>
    <t>IP Professional (Doctor and Other Services)</t>
  </si>
  <si>
    <t>IP MH/SUD Facility</t>
  </si>
  <si>
    <t>IP MH/SUD Professional</t>
  </si>
  <si>
    <t>Residential Treatment Centers</t>
  </si>
  <si>
    <t>IP ABA Therapy Professional</t>
  </si>
  <si>
    <t xml:space="preserve">No instances of non-compliance were identified.  Please note that In-Network and Out-of Network were tested separately and the cost share information inputted in section 2.3 (Analysis of Predominance) was for In-Network only.  All Out-of-Network benefits (Med/Surg and MH/SUD) are subject to the $4000 deductible, 40% coinsurance, and $10000 OOP max.  </t>
  </si>
  <si>
    <t>Internal Benefit Plan Design and FMHP Testing Tool.</t>
  </si>
  <si>
    <t>Internal Benefit Plan Design.</t>
  </si>
  <si>
    <t>Office PT/OT/ST</t>
  </si>
  <si>
    <t>Retail Health Visit</t>
  </si>
  <si>
    <t>Office Preventive: Visits and Tests</t>
  </si>
  <si>
    <t>Specialist (Non-Preventive)</t>
  </si>
  <si>
    <t>Chiropractor</t>
  </si>
  <si>
    <t>PCP (Non-Preventive)</t>
  </si>
  <si>
    <t>Online Health Visit</t>
  </si>
  <si>
    <t>Office MH/SUD Visit</t>
  </si>
  <si>
    <t>Online MH/SUD Visit</t>
  </si>
  <si>
    <t>Office ABA Therapy Visit</t>
  </si>
  <si>
    <t>Office Nutritional Counseling for Eating Disorders Visit</t>
  </si>
  <si>
    <t>No instances of non-compliance were identified.  Please note that In-Network and Out-of Network were tested separately and the cost share information inputted in section 2.3 (Analysis of Predominance) was for In-Network only.  All Out-of-Network benefits (Med/Surg and MH/SUD) with the exception of Nutritional Counseling for Eating Disorders are subject to the $4000 deductible, 40% coinsurance, and $10000 OOP max.</t>
  </si>
  <si>
    <t>ER MH/SUD Facility</t>
  </si>
  <si>
    <t>ER MH/SUD Professional</t>
  </si>
  <si>
    <t>No instances of non-compliance were identified.</t>
  </si>
  <si>
    <t>ER Facility</t>
  </si>
  <si>
    <t>Ambulance</t>
  </si>
  <si>
    <t>ER Professional</t>
  </si>
  <si>
    <t>Urgent Care</t>
  </si>
  <si>
    <t>OP Surgery @ Hospital/Institutional Facility</t>
  </si>
  <si>
    <t>OP Surgery @ Ambulatory/Freestanding Surgical Center</t>
  </si>
  <si>
    <t>OP High/Advanced Diagnostic Imaging @ Hospital (MRI/PET/CT)</t>
  </si>
  <si>
    <t>OP Diagnostic X-ray (DXL) @ Independent Lab/Freestanding Center</t>
  </si>
  <si>
    <t>OP Physician/Professional (Doctor and Other Services)</t>
  </si>
  <si>
    <t>OP Diagnostic Lab (DXL)</t>
  </si>
  <si>
    <t>OP Medical Institutional/Facility</t>
  </si>
  <si>
    <t>OP PT/OT/ST (Facility)</t>
  </si>
  <si>
    <t>OP Surgery Professional @ Hospital/Institutional</t>
  </si>
  <si>
    <t>Office Surgery</t>
  </si>
  <si>
    <t>Injections</t>
  </si>
  <si>
    <t>Allergy Testing</t>
  </si>
  <si>
    <t>Outpatient Preventive: Lab, Radiology, &amp; Scopic Tests</t>
  </si>
  <si>
    <t>Home Health</t>
  </si>
  <si>
    <t>Office Diagnostic X-ray (DXL)</t>
  </si>
  <si>
    <t>Office Diagnostic Lab (DXL)</t>
  </si>
  <si>
    <t>Office High/Advanced Diagnostic Imaging (MRI/PET/CT)</t>
  </si>
  <si>
    <t>DME</t>
  </si>
  <si>
    <t>Prosthetic</t>
  </si>
  <si>
    <t>OP MH/SUD Facility</t>
  </si>
  <si>
    <t>OP MH/SUD Professional</t>
  </si>
  <si>
    <t>Intensive Outpatient Therapy (IOP)</t>
  </si>
  <si>
    <t>Partial Hospitalization (PHP)</t>
  </si>
  <si>
    <t>OP ABA Therapy Facility</t>
  </si>
  <si>
    <t>OP ABA Therapy Professional</t>
  </si>
  <si>
    <t>OP Nutritional Counseling for Eating Disorders Facility</t>
  </si>
  <si>
    <t>OP Nutritional Counseling for Eating Disorders Professional</t>
  </si>
  <si>
    <t>The Prior Authorization NQTL applies to medical/surgical (M/S) and mental health/substance use disorder (MH/SUD) services as identified on the prior authorization list and within the inpatient in- network, inpatient out of network, outpatient in-network, and outpatient out of network benefit classifications. Anthem has identified the services requiring prior authorization and their respective classifications below.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INPATIENT
The following factors are used to determine whether prior authorization is required for inpatient services:
•	Applicable Medical Policy or Adoption of a Clinical Utilization Management Guideline over the particular service;
•	Transparency;
•	Industry Standards;
•	State laws, regulations, or other federal/state mandates 
Factor Weighting: A state or federal mandate will ultimately control whether a service is included or deleted from the prior authorization, as Anthem will comply with the mandate despite the consideration of other factors. Industry standards and the presence of a medical policy or clinical guideline are next considered to determine whether prior authorization should apply.
Inpatient Prior Authorization
Anthem requires that all inpatient stays be prior authorized, whether for medical/surgical services or mental health/substance abuse services.
Inpatient services include elective or emergency hospital admissions, transplant services, maternity stays past the 48-96 hours or a newborn staying past the mother’s discharge date, skilled nursing facilities, long term care facilities (LTAC), residential treatment centers. Many surgical services on Anthem’s standard prior authorization list could be done in an inpatient or outpatient facility setting.
Application of factors for Inpatient Prior Authorization Determination:
•	Transparency – Member transparency is a factor considered for the determination of requiring prior authorization for inpatient services. It is helpful to members to have a decision before undertaking a procedure. Members and Providers will have a decision on coverage and medical necessity for such service, increasing the transparency between parties. This transparency reduces the potential for members to be subject to post service coverage denials resulting in potential financial responsibility.  Transparency applies equally to medical/surgical and mental health/substance use disorder services.  In determining how transparency is applied, the workgroup will consider the potential impact on members and providers if a service was subsequently denied and the level of hardship potentially placed on the member. 
•	Industry Standards – While lesser considered than other factors, Anthem does consider the manner in which competitors subject services to prior authorization. Industry standards typically subject inpatient services to prior authorization requirements for medical/surgical and mental health/substance use disorder services.
•	Sources: Review of competitor plans filed in other states or available online.
•	Medical Policy &amp; Clinical UM Guidelines –Inpatient procedures are subject to medical policies and clinical UM Guidelines. The services have been reviewed and criteria established based on peer reviewed information, and the member is required to satisfy the criteria before a service is ultimately approved.
•	State laws, federal law, program contracts – These mandates may determine the criteria ultimately required for prior authorization, and some inpatient services may be subject to specific mandates directing when prior authorization can be performed. If these are in place, they will be adhered to for medical/surgical and mental health/substance use disorder services.
Prior Authorization Process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anthem.com.  The actual process used is described next. 
Guidelines governing types of service and authorization requirements are clearly defined in the health plan precertification look up tool. Anthem’s criteria hierarchy follow state/federal criteria, medical policies, MCG (or other third part criteria), and then clinical UM Guidelines. 
Requests for notification and prior authorization of covered services can either be called into the health plan, called in through the provider call center, faxed to the plan or call center, or the provider may use the plan’s Provider portal, Availity (https://www.availity.com/).  There are multiple avenues for submission, any of which are acceptable to use.  If a provider elects to utilize the fax method, forms are available online through Plan’s website to aid in the submission and ensure the provider submits information critical to the service request. The use of forms is optional though and not required. 
The Anthem Prior Authorization Team is available to accept requests and respond to issues from 8:30a.m. to 5:00 p.m. (EST), Monday through Friday, excluding holidays. Faxed requests received after 5:00 p.m. (EST) will be processed on the next business day. Our Anthem call center Department is available 24 hours a day, 7 days a week for prior authorization requests. 
At the time of request for notification or prior authorization, the provider is required to submit information regarding the type and quantity of service being requested, as well as, the ICD-10 (diagnosis) codes, CPT (procedure) codes, HCPCS (equipment) codes, requesting provider information, servicing provider, place of service and dates of service. Additionally, clinical information (e.g., medical records) required to support the request is submitted at this time. Anthem provides forms online (anthem.com) that are optional for the provider to use when submitting a prior authorization request. Providers may use multiple avenues to submit a request, so the forms serve as guidelines for the type of information generally required to complete the medical necessity review or determine if such review is applicable to the service request. If the provider elects to use the electronic portal, the following information, at minimum, is required: 
o	Member Name
o	Member ID
o	Member DOB
o	Payer
o	Request Type – Outpatient or Inpatient
o	Request “From” and “To” date
o	Rendering Provider and (if applicable) Facility NPI or Tax ID
o	Service Type
o	Place of Service
o	Quantity and Quantity Type (e.g., units, visits, months, days)
o	Level of Service
o	Diagnosis Code(s)
o	Procedure Code(s)
o	Clinical Documentation Attachments
The Utilization Management Representative (UMR) responds to incoming phone calls, faxed requests, and portal requests, and begins the processing of notification or pre-certification requests in Anthem’s UM system utilizing the following procedure: 
§	Verify the member’s eligibility, benefit package and service history utilizing the designated step-by-step procedure. 
§	Verify the requested service authorization requirement (no prior authorization, prior authorization) by performing a CPT/HCPCS code search in the prior authorization look up tool. 
§	Verify if the service is a covered benefit in applicable Plan. 
If prior authorization is not required, the provider will be advised no prior authorization is required for the specific code requested.  If the service requires prior authorization, and there is no duplicative service on file, the UMR will create a prior authorization request by entering all necessary information into the appropriate UM system and route the request queue for review by a NMM (Nurse Medical Management) for Med/Surg requests and BH Care Managers (BHCM) for MH/SUD requests. The NMM staff is composed of licensed registered nurses. BH Care Managers are non-MD level licensed behavioral health care practitioners (licensed clinical social workers, licensed marriage and family therapists, registered nurses, psychologists, licensed clinical social workers, licensed professional clinical counselor). 
NMM/BHCM reviews the cases requiring prior authorization using appropriate clinical hierarchy guidelines. If the request meets criteria guidelines, the NMM/BHCM will make the determination to approve and complete the request in Anthem’s UM system utilizing the designated step-by-step procedure. Written notification will be sent to the member, servicing and requesting provider within required contact timeframes. Verbal notification will also occur at the same time to the servicing provider. 
If the request does not meet criteria, the NMM/BHCM will route the request to the Medical Directors for review. 
If the information received is insufficient to make a determination, the NMM/BHCM will instruct the provider to provide information in support of the request (clinical notes, diagnostic test results, prescriptions, etc.).  If it is in the member’s best interest to extend the request timeframe, or if the member or provider requests an extension, the NMM/BHCM will send out a “14 Day Extension” letter no later than the fourteen (14) calendar days from the date of request. The NMM/BHCM will be responsible for all follow up reviews and/or MDR (Medical Director Review) referrals in reference to these requests. 
If the NMM/BHCM cannot find any criteria guidelines appropriate for use in review of the requested service or if the request is for certain services that require Medical Director Review as per Anthem guidelines, the NMM/BHCM will route the request to the Medical Director Review queue for review.  
If the request is forwarded to the NMM/BHCM labeled as expedited, the NMM/BHCM will route to the Medical Director queue as well as notify the Medical Director directly (phone, email, IM) to ensure review within the same business day. 
Requests submitted to a Medical Director will be reviewed against the applicable medical necessity criteria. The Medical Director (licensed MD level providers) determine, based on their clinical judgement and review of the materials, whether the individual meets medical necessity criteria. Peer reviews with treating physicians may be necessary in the event the materials are insufficient or additional information is required. The Medical Director will either approve or deny request based on the information available, and complete the member and provider notification within the required timeframe. A comparable process is used for MH/SUD and M/S service requests.</t>
  </si>
  <si>
    <t>The Prior Authorization NQTL applies to medical/surgical (M/S) and mental health/substance use disorder (MH/SUD) services as identified on the prior authorization list and within the inpatient in- network, inpatient out of network, outpatient in-network, and outpatient out of network benefit classifications. Anthem has identified the services requiring prior authorization and their respective classifications below.
Prior Authorization – A review of a service, treatment or admission for a benefit coverage determination which is done before the service or treatment begins or admission date, including but not limited to pre-admission review, pretreatment review, Utilization Review and Case Management.
OUTPATIENT
The following factors are used to determine whether prior authorization is required for outpatient services:
•	Member Safety
•	Transparency
•	Appropriateness of Care
•	High Cost of Services
•	State law, regulation, contractual requirements
Factor Weighting: A state or federal mandate will ultimately control whether a service is included or deleted from the prior authorization, as Anthem will comply with the mandate despite the consideration of other factors. Member safety and appropriateness of care are considered with the presence of an adopted medical policy or clinical UM guideline. High cost of services is considered (reflected as the cost of reviewing services compared with the actual cost of medical unnecessary services), but is the lowest weighted factor.
Outpatient Prior Authorization
Whether an outpatient M/S or MH/SUD service requires prior authorization is generally based on whether the service is subject to a medical policy or the plan has adopted a clinical utilization management guideline. Medical Policies and Clinical UM Guidelines are developed by the Medical Policy and Technology Assessment Committee (MPTAC) according to the Medical Policy Formation process outlined in ADMIN.00001 Medical Policy Formation. This process is also discussed further in Anthem’s Medical Policy and Fail First NQTL comparative analysis. MPTAC does not play any role in determining whether such service, Medical Policy or Clinical UM Guidelines, and the procedure codes under such policies and guidelines, will require prior authorization.
Clinical UM Guidelines developed by MPTAC are subject to review by the Clinical Criteria Review Team (CCRT) and adoption by Indiana Local Health Plan clinical leadership (RVP Medical Director). The CCRT contains cross sectional representation of key stakeholders across the enterprise and includes the lead plan medical director, medical directors, health plan directors, reimbursement policy management and both UM and clinical operations team. The CCRT considers the following factors in determining whether to adopt the clinical UM guideline and whether such will require prior authorization:
	Member Safety – Member safety is a paramount concern with all procedures, and is a factor in the determination of whether to adopt a clinical utilization management guideline. In considering member safety, the Clinical Criteria Review Team will review the clinical materials (scientific data, clinical studies, government agency analyses/approvals) to determine the risks of such procedures on members. The team may also review subsequent studies on the services and treatment following regulatory approval to determine the presence of other risks or side effects. The risks will factor into the criteria’s establishment, and also be considered by the Clinical Criteria Review Team in whether such medical/surgical or mental health/substance use disorder treatment or service should require prior authorization. Ultimately, this factor will be based on the clinical judgment of the personnel on the Clinical Criteria Review Team.
	Appropriateness of Care – Medical directors will consider whether or not the services subject to the Medical Policy or Clinical UM Guideline are subject to appropriate levels of care concerns. If so, a particular service may be subjected to prior authorization to ensure a member is receiving care at the level or form that is justified based on their presenting conditions and treatment history. Anthem will look to regulatory approvals, such as the FDA, to determine what types of conditions the procedure/service is approved to treat and any applicable stipulations on when care should be received.
	Transparency – Member transparency is a factor considered for the determination of requiring prior authorization for outpatient services. It is helpful to members to have a decision before undertaking a procedure. Members and Providers will have a decision on coverage and medical necessity for such service, increasing the transparency between parties. This transparency reduces the potential for members to be subject to post service coverage denials resulting in potential financial responsibility.  Transparency applies equally to medical/surgical and mental health/substance use disorder services.  In determining how transparency is applied, the workgroup will consider the potential impact on members and providers if a service was subsequently denied and the level of hardship potentially placed on the member.
	State law, regulation, contractual requirements – State law, regulations, and contractual requirements (e.g., Medicaid contractual requirements) may stipulate when prior authorization (i.e., medical management) may or may not be used for a particular service. In the event a medical policy or clinical UM guideline is being considered in a respective state, but the applicable service is subject to state mandate requiring or prohibiting prior authorization for such service, the state mandate will be followed for M/S and MH/SUD services, as applicable.
	High Cost of Services – For medical/surgical services, Anthem uses a return-on-investment analysis in consideration of the cost of services. The data analysis is performed by Advanced Analytic Consultants on the Healthcare Financial Analytics team. The Healthcare Financial Analytics team members that perform ROI reporting include an Advanced Analytics Consultant (B.S. in Pure Math, M.S. in Mathematics with 5 years in data modeling, forecasting/predictive analytics, healthcare data and medical coding) and a Staff VP Actuarial Cost of Care Analysis (B.A. Psychology/Sociology double major, M.P.H. in Health Policy and Management with 29 years of experience in Health Economics, Contracting Analytics, and Cost of Care Analysis).
The source materials for the analysis consists of:
o	Clinical review costs – The internal costs to Anthem for personnel, equipment, technological systems, system upgrades and programming, and other investments necessary to complete a prior authorization review and determine the medical necessity of requested services against the criteria developed by MPTAC.
o	Case Data – Review of historical claims and medical management case data to determine the costs of the particular services, usage trends, and medical coding for the cases.
The Healthcare Financial Analytics team will analyze the data to determine the clinical review costs incurred by procedure code that is attributable to the specific medical policy or clinical utilization management guideline. Medical policies or clinical utilization management guidelines realizing savings through a length of stay consideration are not included in the analysis. Additionally, an estimate of the potential savings is projected based on the medical costs associated with each procedure code attributable to the specific medical policy or clinical utilization management guideline. The result is a ratio of the medical cost savings (e.g., savings resulting from non- payment for services deemed not medically necessary) over the clinical review costs (e.g., costs associated with performing the review). For clarity and ease of review, the team subtracts one from the quotient for those codes, clinical UM guidelines, and medical policies with a higher cost than savings. These particular codes, clinical UM guidelines and medical policies, will be referenced as a negative net ROI. If savings outweighs the clinical review costs, the ratio will presented as a positive for the Clinical Criteria Review Team consideration. The process is further described in the “Elevance CSBD Dashboard Methodology”.
The data is ultimately presented to the Clinical Criteria Review Team for consideration in the determination of whether the Medical Policy or Clinical Utilization Management Guideline, and the underlying procedure codes, should require prior authorization. Cost is one factor in the overall analysis, and will be weighed less than the other factors of appropriateness of care or member safety. The evidentiary standard for cost is a 5:1 ROI (savings to cost). If the particular Medical Policy, Clinical Utilization Management Guideline (and the underlying procedure codes) has an ROI 5:1 or above, the finance team will provide a recommendation to the Clinical Criteria Review Team for inclusion on the prior authorization list.
The Cost of Care funding team, has the ultimate decision-making authority on the ROI threshold.   In determining its responsibility to maintain costs and affordability of health plans, the team considers the budget for reviewing services. As budgets and resources allocated to review services change, the threshold to warrant review must also change. Thus, in 2021, due primarily to budget constraints for reviews, the ROI threshold was moved from 3:1 to 5:1 to prioritize reviewing those services that offered the best value for the health plan when comparing the administrative costs and potential savings.
The calculations above are continuously prepared and updated throughout the year and are reported on a quarterly basis. The reports are provided to the CCRT for consideration of services to be subject to prior authorization.
Prior Authorization Process
Providers can locate prior authorization lists online at anthem.com, and can check prior authorization requirements by CPT codes through the online portal. Any changes to the prior authorization list or process are also communicated to providers through monthly provider newsletter communications. The utilization management program, which includes prior authorization review, is also thoroughly outlined in each provider manual. The provider manual is accessible online at anthem.com.  The actual process used is described next. 
Guidelines governing types of service and authorization requirements are clearly defined in the health plan precertification look up tool. Anthem’s criteria hierarchy follow state/federal criteria, medical policies, MCG (or other third part criteria), and then clinical UM Guidelines. 
Requests for notification and prior authorization of covered services can either be called into the health plan, called in through the provider call center, faxed to the plan or call center, or the provider may use the plan’s Provider portal, Availity (https://www.availity.com/).  There are multiple avenues for submission, any of which are acceptable to use.  If a provider elects to utilize the fax method, forms are available online through Plan’s website to aid in the submission and ensure the provider submits information critical to the service request. The use of forms is optional though and not required. 
The Anthem Prior Authorization Team is available to accept requests and respond to issues from 8:30a.m. to 5:00 p.m. (EST), Monday through Friday, excluding holidays. Faxed requests received after 5:00 p.m. (EST) will be processed on the next business day. Our Anthem call center Department is available 24 hours a day, 7 days a week for prior authorization requests. 
At the time of request for notification or prior authorization, the provider is required to submit information regarding the type and quantity of service being requested, as well as, the ICD-10 (diagnosis) codes, CPT (procedure) codes, HCPCS (equipment) codes, requesting provider information, servicing provider, place of service and dates of service. Additionally, clinical information (e.g., medical records) required to support the request is submitted at this time. Anthem provides forms online (anthem.com) that are optional for the provider to use when submitting a prior authorization request. Providers may use multiple avenues to submit a request, so the forms serve as guidelines for the type of information generally required to complete the medical necessity review or determine if such review is applicable to the service request. If the provider elects to use the electronic portal, the following information, at minimum, is required: 
o	Member Name
o	Member ID
o	Member DOB
o	Payer
o	Request Type – Outpatient or Inpatient
o	Request “From” and “To” date
o	Rendering Provider and (if applicable) Facility NPI or Tax ID
o	Service Type
o	Place of Service
o	Quantity and Quantity Type (e.g., units, visits, months, days)
o	Level of Service
o	Diagnosis Code(s)
o	Procedure Code(s)
o	Clinical Documentation Attachments
The Utilization Management Representative (UMR) responds to incoming phone calls, faxed requests, and portal requests, and begins the processing of notification or pre-certification requests in Anthem’s UM system utilizing the following procedure: 
§	Verify the member’s eligibility, benefit package and service history utilizing the designated step-by-step procedure. 
§	Verify the requested service authorization requirement (no prior authorization, prior authorization) by performing a CPT/HCPCS code search in the prior authorization look up tool. 
§	Verify if the service is a covered benefit in applicable Plan. 
If prior authorization is not required, the provider will be advised no prior authorization is required for the specific code requested.  If the service requires prior authorization, and there is no duplicative service on file, the UMR will create a prior authorization request by entering all necessary information into the appropriate UM system and route the request queue for review by a NMM (Nurse Medical Management) for Med/Surg requests and BH Care Managers (BHCM) for MH/SUD requests. The NMM staff is composed of licensed registered nurses. BH Care Managers are non-MD level licensed behavioral health care practitioners (licensed clinical social workers, licensed marriage and family therapists, registered nurses, psychologists, licensed clinical social workers, licensed professional clinical counselor). 
NMM/BHCM reviews the cases requiring prior authorization using appropriate clinical hierarchy guidelines. If the request meets criteria guidelines, the NMM/BHCM will make the determination to approve and complete the request in Anthem’s UM system utilizing the designated step-by-step procedure. Written notification will be sent to the member, servicing and requesting provider within required contact timeframes. Verbal notification will also occur at the same time to the servicing provider. 
If the request does not meet criteria, the NMM/BHCM will route the request to the Medical Directors for review. 
If the information received is insufficient to make a determination, the NMM/BHCM will instruct the provider to provide information in support of the request (clinical notes, diagnostic test results, prescriptions, etc.).  If it is in the member’s best interest to extend the request timeframe, or if the member or provider requests an extension, the NMM/BHCM will send out a “14 Day Extension” letter no later than the fourteen (14) calendar days from the date of request. The NMM/BHCM will be responsible for all follow up reviews and/or MDR (Medical Director Review) referrals in reference to these requests. 
If the NMM/BHCM cannot find any criteria guidelines appropriate for use in review of the requested service or if the request is for certain services that require Medical Director Review as per Anthem guidelines, the NMM/BHCM will route the request to the Medical Director Review queue for review.  
If the request is forwarded to the NMM/BHCM labeled as expedited, the NMM/BHCM will route to the Medical Director queue as well as notify the Medical Director directly (phone, email, IM) to ensure review within the same business day. 
Requests submitted to a Medical Director will be reviewed against the applicable medical necessity criteria. The Medical Director (licensed MD level providers) determine, based on their clinical judgement and review of the materials, whether the individual meets medical necessity criteria. Peer reviews with treating physicians may be necessary in the event the materials are insufficient or additional information is required. The Medical Director will either approve or deny request based on the information available, and complete the member and provider notification within the required timeframe. A comparable process is used for MH/SUD and M/S service requests.</t>
  </si>
  <si>
    <t xml:space="preserve">Anthem provides a comprehensive explanation of how Anthem evaluates whether, in operation, the processes, strategies, evidentiary standards, or other factors used in designing and applying prior authorization to MH/SUD benefits in a classification are comparable to, and are applied no more stringently than, the processes, strategies, evidentiary standards, or other factors used in designing and applying prior authorization with respect to M/S benefits. 
Anthem evaluates the prior authorization data on a market level to identify any macro trends that may indicate whether a potential parity exists. Group specific data is also available to evaluate any group trends. As a result, both data sets are recommended to evaluate parity. For prior authorization, Anthem collects and evaluates data on a full calendar year basis to coincide with the manner in which prior authorization lists are developed and to ensure sufficient data is available for the analysis. The fully insured and local self-insured groups are analyzed together as the same process to develop the prior authorization is used for both segments. 
Anthem pulls all of the prior authorization requests received and separates into M/S and MH/SUD. The total number of requests are reviewed to determine any year over year fluctuations. Anthem then compares the approval/denials amounts and percentages, the average turnaround time from receipt to decision, and the average days/units approved to the extent it is applicable. Considering all of these data points together will highlight whether a parity issue exists. Anthem evaluates the data on a comparability standard in accordance with the NQTL requirements. Data is not reviewed on a favorability standard (i.e., every metric must be more favorable for MH/SUD services) as such is not the parity standard. 
GA SHBP - ASO Data
The 2024 prior authorization data again demonstrates that a substantially higher total amount of M/S prior authorization requests are received in each benefit classification. For GA SHBP, 189,471 M/S requests were received compared to 3,037 for MH/SUD. Thus, MH/SUD requests comprise 1.6% of the total volume of prior authorization requests. This corresponds to the analysis above showing that the prior authorization list development process is designed within parity as the factors, sources, standards, strategy, and process are applied comparably to MH/SUD services. 
When reviewing the approval/denial rates, despite the substantially lower volume of MH/SUD service requests, the approval percentages are comparable. 
It is difficult to determine a comparability analysis when so few requests are actually received (inpatient, out of network). Nevertheless, the approval figures are comparable as indicated above. The inpatient turnaround time was more favorable for MH/SUD (0 to 1 day) versus M/S (1.5 to 3.9 days) requests for both in-network and out of network. The average amount approved was also higher for MH/SUD requests. 
For outpatient, only 1.6% of the total requests were for MH/SUD services. The approval percentages are comparable for both outpatient benefit classifications.
The approval percentages are comparable for M/S and MH/SUD. 
Overall, a high number of requests are approved in each benefit classification for M/S and MH/SUD services. The MH/SUD services generally range from 98.6% to 100% approvals in each benefit classification whereas M/S approvals range from 90.9% to 99.0%. Turnaround times are generally more favorable for MH/SUD. In reviewing the average amount of units approved, Anthem generally approves a higher average unit of services for MH/SUD requests. 
 Based on the above, the operational metrics indicate prior authorization is designed and applied comparably and no more stringently for MH/SUD services. The process to design the prior authorization list uses comparable factors, sources, standards, and the overall prior authorization process is comparably applied resulting in comparable approval/denial, turnaround times, and average units approved. While each specific benefit classification may not be more favorable for MH/SUD requests, overall it is indicative of a comparable application. Based on the above, Anthem does not find a material difference in the operational data between MH/SUD and M/S services. </t>
  </si>
  <si>
    <t xml:space="preserve">ABS Precert NQTL GA FI and Local 2025
</t>
  </si>
  <si>
    <t>. Anthem applies comparable factors, standards, and processes to determine whether a particular M/S and MH/SUD service should be added or removed from the prior authorization list. The CCRT and the Medical Directors reviewing the services consider the same factors in making the clinical decisions of whether to add or remove a service from the prior authorization list. The decisions makers have very similar qualifications (board certified, M.D. providers with clinical experience in their respective specialties). For MH/SUD services, the recommendations of qualified MH/SUD specialists are considered in the decision process. Ultimately, the presence of a medical policy/clinical guideline is the primary factor, while member safety, appropriateness of care, and transparency are also considered. The cost of services may also be considered, but to a lesser degree than the other factors. Therefore, the factors, standards, and sources are more often considered for M/S services.
In operation, the prior authorization process is the same for each, with the critical components to the requests and supporting documentation generally being the same although tailored to the specific service subject to the request. M/S and MH/SUD providers have multiple available avenues to submit a request for prior authorization, and the usage of one particular avenue or form is not mandated. Decision makers at each step have comparable qualifications, and ultimately, if a service can’t be approved initially, it is submitted to an M.D. level provider (or PhD for MH/SUD) for review and determination. This ensures any adverse determinations are made by comparably qualified providers for both M/S and MH/SUD requests. 
The in-operation data demonstrates that Anthem receives significantly more M/S prior authorization requests than MH/SUD, yet the percentage approval of MH/SUD service requests is often higher than M/S. MH/SUD services have a faster on average turnaround time in the prior authorization determination process in the inpatient classification, but slightly lower in the outpatient classification. The average units approved are more favorable for MH/SUD requests. Overall, the operational metrics confirm no material differences exist in the manner in which prior authorization is designed and applied between MH/SUD and M/S service requests. Lastly, based on the list above, a significantly higher number of M/S services require prior authorization. Therefore, Anthem is within the parity requirements for MH/SUD as prior authorization is not applied more stringently to MH/SUD services than M/S services.</t>
  </si>
  <si>
    <t>ABS Precert NQTL GA FI and Local 2025</t>
  </si>
  <si>
    <t xml:space="preserve"> The concurrent review process commences when an individual member is in an ongoing inpatient stay or receiving a course of outpatient treatment and is approaching the limit of the previously authorized treatment/stay. The provider/facility can submit a request for an extension of treatment previously authorized through the Availity portal (or by phone and fax).  Upon receipt, the information will be first reviewed and entered into the Anthem Care Management System (ACMS), and ultimately reviewed by a member of the clinical team for medical necessity against the respective guideline. The clinician will perform the clinical review and may approve the request if it meets the medical necessity guideline. If it is not clear that the request meets the medical necessity guideline, the clinician will refer the request to the Peer Clinical Reviewer for a decision. Only the Peer Clinical Reviewer may deny a request. The decision is ultimately provided back to the requesting provider/facility.   
In some instances, a healthcare professional or non‐clinical staff member may perform outreach to the provider/facility after the last approved day and inform them that a request for an extension has not been received and/or to submit the discharge date for the member. If a member is still receiving treatment, the provider/facility will be requested to submit the clinical information supporting the extension. Clinical information submitted will be reviewed by the Peer Clinical Reviewer for an ultimate decision to approve or deny the request. If information is not provided, then the non‐clinical staff will document the discharge date as the day after the last approved or the denied decision date in the medical management system.
Anthem conducts a concurrent review when the treating provider/facility requests that the member’s inpatient stay or an ongoing course of treatment/stay be approved due to the member’s current condition.    Anthem does not initiate any concurrent reviews for either MH/SUD or M/S services. 
Concurrent review is potentially applied to all M/S and MH/SUD inpatient services. Anthem uses “potentially” because it is only applied in those circumstances when the member continues to receive the services beyond those previously authorized and the provider submits a request.</t>
  </si>
  <si>
    <t xml:space="preserve"> The concurrent review process commences when an individual member is in an ongoing inpatient stay or receiving a course of outpatient treatment and is approaching the limit of the previously authorized treatment/stay. The provider/facility can submit a request for an extension of treatment previously authorized through the Availity portal (or by phone and fax).  Upon receipt, the information will be first reviewed and entered into the Anthem Care Management System (ACMS), and ultimately reviewed by a member of the clinical team for medical necessity against the respective guideline. The clinician will perform the clinical review and may approve the request if it meets the medical necessity guideline. If it is not clear that the request meets the medical necessity guideline, the clinician will refer the request to the Peer Clinical Reviewer for a decision. Only the Peer Clinical Reviewer may deny a request. The decision is ultimately provided back to the requesting provider/facility.   
In some instances, a healthcare professional or non‐clinical staff member may perform outreach to the provider/facility after the last approved day and inform them that a request for an extension has not been received and/or to submit the discharge date for the member. If a member is still receiving treatment, the provider/facility will be requested to submit the clinical information supporting the extension. Clinical information submitted will be reviewed by the Peer Clinical Reviewer for an ultimate decision to approve or deny the request. If information is not provided, then the non‐clinical staff will document the discharge date as the day after the last approved or the denied decision date in the medical management system.</t>
  </si>
  <si>
    <t>The purpose of concurrent review is to ensure members who are receiving ongoing inpatient care that goes beyond services previously authorized are able to be discharged without the potential for receiving subsequent retrospective denials. In determining the M/S and MH/SUD services subject to concurrent review, Anthem considers the exact same factors (member is inpatient/ongoing course of treatment, services were prior authorized, and provider requests additional services). All of the factors are necessary in order to determine if concurrent review is applied to requested M/S and MH/SUD services. 
In performing the operational comparative analysis, Anthem annually pulls data from the Anthem Care Management Platform (ACMP). The data includes all concurrent reviews performed for M/S and MH/SUD claims. First, Anthem reviews the total amount of claims subject to concurrent review. In general, Anthem will receive more concurrent review requests for M/S services, with the exception of inpatient, out of network.  Thus, M/S services are typically subject to concurrent review at a higher rate than MH/SUD. When reviewing the outcomes of the reviews, MH/SUD services are typically approved at a higher rate than M/S services, with some very limited exceptions. Additionally, Anthem reviews the timeframe for reviews and average approved days. The data is separated into M/S and MH/SUD, and ultimately compared to determine if there are any trends indicating the concurrent review process is being applied more stringently to MH/SUD services. 
The data is attached as MHPAEA NQTL Operational Data. It includes all requests for concurrent review received in 2024.</t>
  </si>
  <si>
    <t xml:space="preserve">ABS Concurrent Review NQTL2025 GA - ASO
</t>
  </si>
  <si>
    <t xml:space="preserve">Anthem applies the same processes, strategies, evidentiary standards and other factors for continued stay/concurrent reviews for both MH/SUD and M/S benefits.  First, Anthem applies concurrent review to all inpatient MH/SUD and M/S services that meet the other two factors. If the services have been previously authorized, and the provider requests additional treatment, the request will be subject to the concurrent review process regardless of whether it is M/S or MH/SUD. Thus, the application of the factors, sources, standards, and processes demonstrates comparability in the way concurrent review is designed and applied for MH/SUD and M/S services.  
The relevant data also supports the above conclusion. Anthem evaluates multiple data points relevant to concurrent review, and uses a comparability standard. MHPAEA does not require each and every data point to be more favorable for MH/SUD services, but overall, the data points evaluated in totality should reflect a comparable application. As a result, some MH/SUD data points may be more favorable while others unfavorable, but in totality they are comparable.  
The data indicates a higher number of concurrent reviews are performed for M/S services. For example, MH/SUD requests comprise only 13% of the inpatient, in-network concurrent review requests.  
In reviewing each benefit classification, MH/SUD requests are generally approved at a higher rate than their M/S counterparts. Some benefit classifications (group, inpatient, in-network and out of network) have a substantially higher approval rate for MH/SUD requests. The average turnaround time for each benefit classification is reviewed. The data indicates, on average, MH/SUD requests are processed faster than M/S requests. Additionally, the amount of units approved are generally more for MH/SUD requests.  
Based on the multiple data points described, Anthem applies the concurrent review comparably to MH/SUD requests. The data (total requests, approval percentages, average TAT, and average days approved) is generally more favorable for MH/SUD requests. While not required, this demonstrates that Anthem has designed and applied concurrent review comparably and no more stringently for MH/SUD services. Therefore, Anthem complies with parity requirements for concurrent review in writing and in operation.    </t>
  </si>
  <si>
    <t xml:space="preserve">A Post-service Review is defined as:  A review of a service, treatment or admission for a benefit coverage determination that is conducted after the service has been provided. Post service reviews are performed when a service, treatment or admission did not need Precertification, or when a Precertification was not obtained. Post-service reviews are done for a service, treatment or admission in which the Claims Administrator has a related clinical coverage guideline and are typically initiated by the Claims Administrator. 
•	Presence of medical necessity guideline/criteria 
•	Prior authorization required and/or requested
Factor Weighting: Anthem does not assign more weight to any one of the factors in either area identified above.    Both are necessary to determine if post service reviews will be conducted. For example, if a medical policy or clinical UM guideline does not exist, post service review will not be conducted. 
Presence of a Medical Policy or Clinical Utilization Management (UM) Guideline: The Medical Policy and Clinical Utilization Management (UM) Guidelines are developed by the Medical Policy and Technology Assessment Committee (MPTAC) or through MPTAC’s adoption of an independent third-party criteria, namely MCG. These policies and clinical utilization management guidelines are the sources to determine if retrospective review is required for a particular service, and ultimately include the criteria for determining if the service is medically necessary.  The evidentiary standard for this factor is simply whether a Medical Policy or Clinical UM Guideline applies to the particular M/S and MH/SUD service based on the codes identified on the guideline.  
Prior Authorization Required and/or Requested: As detailed in the Prior Authorization NQTL analysis, each Plan has a team of qualified personnel that adopts or removes services on the prior authorization list. If a service is on the prior authorization list, a provider/facility should request review pre-service. In the event such request is not made and a claim is submitted post service, the service will be subject to post service review. The source for this factor is the adopted prior authorization list for the specific market. The standard is whether or not the service is included on the applicable prior authorization list, and if the provider requested prior authorization.  </t>
  </si>
  <si>
    <t xml:space="preserve">Medical Policies, Clinical UM Guidelines, and the Prior Authorization list are all the subject of other NQTL comparative analyses, but they are the factors determining whether retrospective review is performed on a claim in two instances.   
First, a provider or facility will submit a claim to Anthem for either M/S or MH/SUD services. The claims system will automatically look to see, through claim edits, whether a pre-service review (i.e., prior authorization) is required. If prior authorization is required, the system will look to see if that was process was completed. If the prior authorization process was not completed and the health plan has in place a 100% penalty then the claim will be rejected as not authorized and sent a remittance back to the provider requesting clinical data to support the claim and ultimately for a post service clinical claim review. If the prior authorization process was not completed and a penalty is not in place, the claim will be submitted to the Post Service Clinical Claims Review (PSCCR) team for review. When the provider/facility submits the requested clinical information, it is sent to the post service clinical claim review team for a retrospective review against the medical criteria (e.g., medical policy or clinical UM guideline) and a decision is communicated to the provider and member.   
A retrospective review is also performed where a medical policy or clinical UM guidelines applies to the service performed on the claim, even if prior authorization is not required. In this instance, the claims edits will look to see if the services on the claim match up with a medical policy or clinical UM guideline. If so, the claim is sent to the PSCCR team for review and comparison to the medical necessity criteria within the applicable medical policy or clinical UM guideline.   
In performing the operational comparative analysis, Anthem annually pulls data to review from the Anthem Care Management Platform (ACMP). The data includes all post service reviews performed for M/S and MH/SUD claims. Anthem has determined relevant data for the post service review analysis includes the volume of reviews, the average turnaround time for decisions, the approval/denial metrics, average approved services, and any appeal information. The data is separated by benefit classifications and MH/SUD and M/S requests. 
Inpatient data:
•	A lower number of MH/SUD services (35) requests are received versus M/S (88). 
•	he MH/SUD requests are, on average, longer to complete than M/S requests.  
•	The average amount approved is substantially higher for MH/SUD in-network (6.54 days versus 2.49 days for M/S) and out of network (29 days) when compared to M/S requests (1.82 days).
•	The MH/SUD in-network approval rate is comparable across the benefit classifications. 
Outpatient data:
•	A substantially lower number of MH/SUD services (88) requests are received versus M/S (3,126) comprising 2.7% of the total requests. 
•	The MH/SUD requests are, on average, longer to complete than M/S requests.  
•	The MH/SUD approval rates are comparable to M/S with outpatient, out of network being more favorable for MH/SUD. All rates are above 98%. 
The ASO data overall demonstrates post service reviews are applied comparably between MH/SUD and M/S services.  The turnaround time metrics are comparable for MH/SUD and M/S inpatient services, but generally longer for MH/SUD outpatient services. Anthem believes this is likely due to delays in getting appropriate medical records to complete the reviews. In some cases, the overall low volume for MH/SUD requests makes a comparison difficult.  
In general, the data supports Anthem’s contention that retrospective review is applied comparably. Overall, the volume of inpatient reviews are lower because Anthem requires all services to be prior authorized.  In the case of outpatient services, we expect the number of retrospective reviews to be much higher for medical/surgical services.  This is because the majority of Anthem’s medical policies/clinical UM guidelines are for medical/surgical services, and not all require prior authorization.  Also, a significant number of MH/SUD services are associated with outpatient office visits.  Anthem does not maintain a medical policy/clinical UM guideline for those services so no utilization management review would be performed. As a result, the numbers overall are lower, and MH/SUD requests still comprise a minimal overall portion of the requests. The approval numbers are on average more favorable for MH/SUD requests than M/S. The turnaround time is comparable, with some deviations likely due to delays in obtaining necessary medical records or other documentation. On average, the amounts approved for MH/SUD services are higher than M/S requests.  </t>
  </si>
  <si>
    <t>ABS Retrospective Review NQTL 2025 - GA</t>
  </si>
  <si>
    <t xml:space="preserve">Anthem uses the same factors, sources, standards, and process for determining when a retrospective review is performed on MH/SUD and M/S claims. The process of determining whether post service review is applicable depends on the presence of two factors (presence of a medical necessity guideline/criteria and whether prior authorization is required and occurred). 
Additionally, a comparable process is used to perform the post service review for MH/SUD and M/S claims. Individuals at each level of the post service review process have similar qualifications and decision-making authority. The review process at each stage is comparable with initial reviews performed by non-clinical staff and a subsequent review by an MD level clinician for cases that can’t be approved initially. MH/SUD cases may also use PhD level providers ensuring a wider range of providers are capable of performing the reviews. Therefore, the written processes are within parity requirements. 
The operational data also confirms post service review is within parity requirements as a higher level of M/S claims are subject to post service review. This is likely due to the few outpatient MH/SUD services that are subject to medical necessity guidelines and don’t require prior authorization. Most of the frequently used outpatient MH/SUD services aren’t subject to a medical necessity guideline or prior authorization. Therefore, the volume of MH/SUD reviews is anticipated to be minimal, which is confirmed by the data. The data also demonstrates a comparable percentage of MH/SUD claims are approved on post service review. The operational metrics for approved units are also more favorable for MH/SUD claims. Turn-around time metrics are ultimately comparable with some more favorable for MH/SUD and others more favorable for M/S. Overall, the relevant data supports the finding that post service review process is designed and applied comparably for MH/SUD and M/S services. Therefore, in comparing the written process and operational data, Anthem’s post service review process is within mental health parity requirements. </t>
  </si>
  <si>
    <t xml:space="preserve">ABS Retrospective Review NQTL 2025 - GA
</t>
  </si>
  <si>
    <t xml:space="preserve">Anthem uses the same factors, sources, standards, and process for determining when a retrospective review is performed on MH/SUD and M/S claims. The process of determining whether post service review is applicable depends on the presence of two factors (presence of a medical necessity guideline/criteria and whether prior authorization is required and occurred).  
Additionally, a comparable process is used to perform the post service review for MH/SUD and M/S claims. Individuals at each level of the post service review process have similar qualifications and decision-making authority. The review process at each stage is comparable with initial reviews performed by non-clinical staff and a subsequent review by an MD level clinician for cases that can’t be approved initially. MH/SUD cases may also use PhD level providers ensuring a wider range of providers are capable of performing the reviews. Therefore, the written processes are within parity requirements.  
The operational data also confirms post service review is within parity requirements as a higher level of M/S claims are subject to post service review. This is likely due to the few outpatient MH/SUD services that are subject to medical necessity guidelines and don’t require prior authorization. Most of the frequently used outpatient MH/SUD services aren’t subject to a medical necessity guideline or prior authorization. Therefore, the volume of MH/SUD reviews is anticipated to be minimal, which is confirmed by the data. The data also demonstrates a comparable percentage of MH/SUD claims are approved on post service review. The operational metrics for approved units are also more favorable for MH/SUD claims. Turn-around time metrics are ultimately comparable with some more favorable for MH/SUD and others more favorable for M/S. Overall, the relevant data supports the finding that post service review process is designed and applied comparably for MH/SUD and M/S services. Therefore, in comparing the written process and operational data, Anthem’s post service review process is within mental health parity requirements.  </t>
  </si>
  <si>
    <t xml:space="preserve">A.	Factors and Evidentiary Standards
The credentialing program ensures in scope network providers are appropriately reviewed for professional competency to protect member safety and quality of services. The factors in developing the program include:
•	Independent Practitioner Status
•	Professional Competency
•	State or Federal Law
Anthem considers all of the factors equally in determining whether to require a provider to be credentialed. The above factors are included within the National Committee for Quality Assurance (NCQA) credentialing program accreditation requirements. Anthem is accredited by the NCQA for credentialing and follows the NCQA standards unless a state or federal standard applies.   
B.	Processes
Anthem performs credentialing for all medical/surgical providers, medical/surgical HDOs, and multi-specialty groups and practitioners. Carelon BH performs credentialing for MH/SUD providers and HDOs.
Anthem uses a credentialing process as described above and in further detail in the attached Credentialing Program Summary. The National Credentials Committee designs the internal Anthem credentialing policies procedures for:
a. Credentialing, re-credentialing, ongoing monitoring and oversight of network practitioners and HDOs; and
b. The delegation of credentialing related activities; and
c. Appeals of adverse credentialing decisions; and
d. Review of Company clinical staff qualifications and approval for those staff to perform clinical functions on behalf of the Company.
The National Credentials Committee is composed of 10-12 medical directors, including at least one behavioral health practitioner, all of whom have completed the Anthem credentialing process. Credentialing Policies established by the NCC will be presented to the GCC for input, review and adoption at least annually.
Anthem Credentialing Process: 
Those providers in scope for credentialing initiate the process to join the Anthem network by using the Availity online portal. The Council for Affordable Quality Healthcare (CAQH) credentialing application is typically used as it is a standard form. Practitioners can submit an application by visiting www.anthem.com, selecting “Providers” then selecting “Credentialing.”  
A complete application includes:
•	Signature and application date
•	CAQH status of “Initial Application Complete” or “Reattestation”
•	Current license to practice in each state where services are provided
•	Education/Training to support requested specialty(ies) (or documentation that provider will complete training within 60 days of application)
•	Current Hospital Privilege information
•	Current DEA or CDS certificate in each state where services are provided
•	Explanations to questions on the application
•	Five years’ work history, in month/year format
•	Current Professional Liability Insurance
•	Applicant must also allow a site review within 30 days of our request, if applicable
Anthem verifies the elements within the application, and performs a primary source verification of the provider’s background information regarding their authority to practice, training, experience, and competency. If additional information or clarification is required, Anthem personnel will outreach to the applicant. Applicants not responding to the requests for more information may be administratively denied for failure to respond. 
Providers are presented to a peer review body, the Geographic Credentials Committee (GCC). Anthem has established geographic Credentials Committees (“GCC”) on either a specific state or regional basis.  Each GCC is made up of a chair, who is the medical director for the state or a state within the designated region, a vice chair and at least five (but no more than ten) external participating physicians representing multiple medical specialties.  In general, the following specialties or practice-types are represented: pediatrics, obstetrics/gynecology, adult medicine (family medicine or internal medicine), surgery, and behavioral health. At least two of the physician committee members must be credentialed for each line of business (e.g. Commercial, Medicare, and Medicaid) offered within the geographic purview of the GCC. 
The committee makeup ensures adequate representation from all specialties to make informed credentialing determinations. Although many credentialing decisions are not specific to a certain specialty, the broad spectrum of members allows the committee to utilize each other’s experiences and backgrounds to make informed decisions over the practitioners. Additionally, mental health parity does not require the same or greater amount of MH/SUD specialists on the committee. Instead, mental health parity requires a comparable application of the process to MH/SUD providers. Here, by including two MH/SUD providers, the committee can be informed of any necessary MH/SUD specific experience during the decision-making process. Otherwise, the credentialing decisions will simply fall back to the general scope or capacity to practice that all committee members can use based on their experience for informed judgments.  
As noted previously, in-scope providers are then reviewed for professional competency to determine if they are appropriate to contract with, display in the network directory, and receive direct referrals of Anthem members. The competency review has multiple elements reviewed under a “reasonable suspicion of future substandard conduct” standard. 
The GCC meets, at a minimum, every 45 days unless a sooner time is required to comply with state specific timeframes. If a Practitioner or HDO is in scope and meets all of the participation criteria for initial or continued participation, then the Credentialing staff will present that provider for approval by the chair or vice chair of the GCC. The participation criteria include the necessary elements to demonstrate professional competency and is tailored to the specific M/S and MH/SUD provider types within scope for credentialing. Narrowly tailored exceptions to certain participation criteria (e.g., board certification requirement) are available for M/S and MH/SUD providers.  Practitioners or HDOs who do not meet all of the participation criteria or have other issues that require individual consideration, will be presented to the GCC for an individual review and credentialing determination. 
Determinations to deny an applicant’s participation or terminate a Practitioner or HDO from participation in one or more of the Company’s programs or provider network(s) require a majority vote of the voting members of the GCC in attendance, the majority of who are participating providers.
Additionally, the GCC will review the credentialing program and conformance to the Company’s standards of any entity for which delegation of credentialing is being considered and will determine the acceptance or denial of the entity for such delegation.
Practitioners requesting initial participation will be notified of the decision, and opportunity to appeal, if applicable, by appropriate Company personnel shortly after the GCC decision in accordance with state timeframes. This notification may occur electronically or via standard mail. Turnaround time for credentialing decisions are measured from the date of receipt of the provider’s completed network application through completed decision.
In any case in which the Company delegates any credentialing functions, the delegation will be governed by a mutually agreed upon delegation agreement. The delegation agreement must be in place before delegated activities are performed. The Company oversight entails a process for routine, ongoing reports, and a clearly defined audit program. 
C.	Strategies
Anthem’s credentialing process is designed and applied in a manner that subjects potential network practitioners and HDOs to a clinical quality review to ensure members are able to access a network of qualified professionals and to minimize the risk of future substandard care. Credentials Committee members use their clinical judgment to review practitioners and HDOs against objective criteria to determine if they meet network standards.  
Description of How the Factors are Used in the Design and Application of the NQTL:
•	State or Federal Law: State or federal laws do apply to credentialing programs and practitioners subject to Credentialing. The state laws may determine the scope of a credentialing program, timing of credentialing decisions, appeal timeframes, and notification requirements.  
o	Certification Review: Anthem subjects the list of HDOs to a certification review based on the CMS Regulations (42 CFR 422.204) and the Medicaid Managed Care Manual (https://www.cms.gov/regulations-and-guidance/guidance/manuals/downloads/mc86c06.pdf). The CMS Manual indicates that certain requirements of these providers must be met and checked initially and every three years. Anthem’s certification review has adopted this listing to confirm an HDO meets these requirements. 
•	Independent Practitioner Status: Credentialing is a quality check over the providers that Anthem will direct its members to for treatment. Anthem desires to have a broad, high-quality network of reliable providers for its members. Thus, credentialing is a necessary part of the network contracting process, and must be completed for in scope providers before they can be listed in a network directory and members referred to them. Those providers not meeting the independent status factor will not be credentialed as another provider or facility will be responsible for performing the quality check on the applicable provider and Anthem is not directing members to the specific provider. 
In determining the providers within the scope of the credentialing program, Anthem considers the practitioner type and the scope of their allowed practice. Anthem has incorporated the NCQA accreditation requirements as the evidentiary standard to determine whether a provider is independent and subject to credentialing requirements. The standard requires the following to be satisfied: 
o	Practitioners who are licensed, certified or registered by the state to practice independently (without direction or supervision);
o	Practitioners who have an independent relationship with Anthem
o	An independent relationship exists when Anthem directs its Members to see a specific practitioner or group of practitioners, including all practitioners whom a Member can select as primary care practitioners; and
o	Practitioners who are directed to provide care to Anthem members.
Anthem has evaluated provider types meeting this standard and included them within the scope of the credentialing program. In doing so, Anthem reviews the following source materials to determine if the provider type will be subject to credentialing requirements:
o	NCQA (the NCQA will exclude certain providers that are facility based among others)
o	CMS;
o	State provider licensing laws/requirements, 
o	State Medicaid guidelines, and 
o	State defined scope of practice requirements (e.g., Board of Medical Licensure). 
In the event a provider is not able to practice independently and must provide care under the supervision of another provider or Anthem is not directing members to the provider, they do not meet the requirements to proceed through the credentialing process. In such instance, the provider may still be contracted into the network but would not be subject to credentialing.  The scope determination is applied uniformly to all MH/SUD and M/S providers. 
For a certification review, Anthem considers whether a provider may practice independently, as well. In these instances, Anthem looks to whether the provider can perform services without supervision and are displayed in the directory. The providers may not be officially licensed by a state authority, but they have a certification from either a state or national body. 
•	Professional Competency: Professional competency standards are established to provide a manner to evaluate the qualifications of practitioners and healthcare delivery organizations to determine if they meet minimum competency standards for participation in the network. 
Sources: Anthem reviews information from multiple sources: 
o	Provider’s CAQH or Anthem Application, 
o	National Practitioner Data Bank (NPDB) reports, 
o	Credentialing Verification Organization reports (primary source verification of provider’s background information),
o	Board certification status through Board Certification agencies (indicate board certs here)
o	Education Verification through AMA or Provider’s indicated professional school,
o	State Licensing Board Reports/Orders, 
o	DEA certificate status, and 
o	Medicare/Medicaid List of Excluded Entities from federal and/or state regulatory agencies. 
Evidentiary Standards:
The professional competence review is two pronged.  First, the provider must demonstrate professional competency by meeting the following elements. 
o	The provider must not be currently sanctioned, debarred, or excluded from participation in any of the following programs, Medicare, Medicaid, or the Federal Employees Health Benefits Program (FEHBP). 
o	Possess a current, valid, unencumbered, unrestricted, and non-probationary license in the state(s) where he or she provides services to the Company’s members (potential exceptions are available and applicable for both M/S and MH/SUD providers);
o	Possess a current, valid, and unrestricted DEA or CDS registration for prescribing controlled substances, if applicable to the provider’s specialty in which they will treat company members unless an exception applies;
o	Meet the education, training, and certification criteria required by Company. 
If a practitioner does not meet the above criteria or an exception does not apply, the provider will not be credentialed. 
After consideration of the above, the professional competency review next turns to the following elements. 
o	No falsifications/omissions on the credentialing application;
o	Education, training, and certification, including board certification, consistent with their specialty;
o	Site visits and medical record reviews;
o	No complaints from member or other providers;
o	No gap in work history or documented explanation;
o	No history of professional liability suits, arbitrations, or settlements (medical malpractice cases);
o	No physical or mental impairment that would affect the practitioner’s ability to practice or pose a risk of imminent harm to members;
o	No history of disciplinary actions or sanctions against the applicant’s license, DEA and/or CDS registration;
o	No history of disciplinary actions, sanctions, or revocations of privileges taken by hospitals and other healthcare facilities or other entities;
o	No convictions, or pleadings of guilty or no contest to, or open indictments of, a felony or any offense involving moral turpitude or fraud;
o	No other significant information, such as information related to boundary issues or sexual impropriety or illegal drug use. 
Limited exceptions tailored to the provider type may apply and permit a provider to pass credentialing reviews, even in the presence of the above during a professional competency review. For example, all M/S and MH/SUD providers at the MD or DO level, must satisfy the training criteria applicable to MDs and DOs including board certification. Providers outside of MDs and DOs have participation criteria tailored to their specific type as much of the MD/DO criteria would not be applicable. Nurse Practitioners, Certified Midwives, Licensed Clinical Social Workers, Psychologists, among others, have to satisfy the education and training requirements specific to their profession as all MH/SUD and M/S providers must satisfy education and training requirements to demonstrate professional competency to treat Anthem members. 
If a practitioner fails to meet the above standards for professional competency, their application will be reviewed individually by the Geographic Credentials Committees. As noted above, the GCC composed of clinical professionals, all MD level providers, in various specialties review the practitioner’s file to determine if the circumstances surrounding the standard they have failed to meet raises a “reasonable suspicion of future substandard professional conduct or competence.”  The standard is subjective and based upon the deliberation and judgment of the committee members whom have the clinical experience necessary to determine how the individual may perform once a part of the network. 
Certification Review: The providers subject to a certification review have a professional competency review limited to federal sanctions. Providers are reviewed to determine whether or not federal sanctions are present to ensure they can perform and bill for services.
</t>
  </si>
  <si>
    <t>A.	Factors and Evidentiary Standards
The credentialing program ensures in scope network providers are appropriately reviewed for professional competency to protect member safety and quality of services. The factors in developing the program include:
•	Independent Practitioner Status
•	Professional Competency
•	State or Federal Law
Anthem considers all of the factors equally in determining whether to require a provider to be credentialed. The above factors are included within the National Committee for Quality Assurance (NCQA) credentialing program accreditation requirements. Anthem is accredited by the NCQA for credentialing and follows the NCQA standards unless a state or federal standard applies.   
B.	Processes
Anthem performs credentialing for all medical/surgical providers, medical/surgical HDOs, and multi-specialty groups and practitioners. Carelon BH performs credentialing for MH/SUD providers and HDOs.
Anthem uses a credentialing process as described above and in further detail in the attached Credentialing Program Summary. The National Credentials Committee designs the internal Anthem credentialing policies procedures for:
a. Credentialing, re-credentialing, ongoing monitoring and oversight of network practitioners and HDOs; and
b. The delegation of credentialing related activities; and
c. Appeals of adverse credentialing decisions; and
d. Review of Company clinical staff qualifications and approval for those staff to perform clinical functions on behalf of the Company.
The National Credentials Committee is composed of 10-12 medical directors, including at least one behavioral health practitioner, all of whom have completed the Anthem credentialing process. Credentialing Policies established by the NCC will be presented to the GCC for input, review and adoption at least annually.
Anthem Credentialing Process: 
Those providers in scope for credentialing initiate the process to join the Anthem network by using the Availity online portal. The Council for Affordable Quality Healthcare (CAQH) credentialing application is typically used as it is a standard form. Practitioners can submit an application by visiting www.anthem.com, selecting “Providers” then selecting “Credentialing.”  
A complete application includes:
•	Signature and application date
•	CAQH status of “Initial Application Complete” or “Reattestation”
•	Current license to practice in each state where services are provided
•	Education/Training to support requested specialty(ies) (or documentation that provider will complete training within 60 days of application)
•	Current Hospital Privilege information
•	Current DEA or CDS certificate in each state where services are provided
•	Explanations to questions on the application
•	Five years’ work history, in month/year format
•	Current Professional Liability Insurance
•	Applicant must also allow a site review within 30 days of our request, if applicable
Anthem verifies the elements within the application, and performs a primary source verification of the provider’s background information regarding their authority to practice, training, experience, and competency. If additional information or clarification is required, Anthem personnel will outreach to the applicant. Applicants not responding to the requests for more information may be administratively denied for failure to respond. 
Providers are presented to a peer review body, the Geographic Credentials Committee (GCC). Anthem has established geographic Credentials Committees (“GCC”) on either a specific state or regional basis.  Each GCC is made up of a chair, who is the medical director for the state or a state within the designated region, a vice chair and at least five (but no more than ten) external participating physicians representing multiple medical specialties.  In general, the following specialties or practice-types are represented: pediatrics, obstetrics/gynecology, adult medicine (family medicine or internal medicine), surgery, and behavioral health. At least two of the physician committee members must be credentialed for each line of business (e.g. Commercial, Medicare, and Medicaid) offered within the geographic purview of the GCC. 
The committee makeup ensures adequate representation from all specialties to make informed credentialing determinations. Although many credentialing decisions are not specific to a certain specialty, the broad spectrum of members allows the committee to utilize each other’s experiences and backgrounds to make informed decisions over the practitioners. Additionally, mental health parity does not require the same or greater amount of MH/SUD specialists on the committee. Instead, mental health parity requires a comparable application of the process to MH/SUD providers. Here, by including two MH/SUD providers, the committee can be informed of any necessary MH/SUD specific experience during the decision-making process. Otherwise, the credentialing decisions will simply fall back to the general scope or capacity to practice that all committee members can use based on their experience for informed judgments.  
As noted previously, in-scope providers are then reviewed for professional competency to determine if they are appropriate to contract with, display in the network directory, and receive direct referrals of Anthem members. The competency review has multiple elements reviewed under a “reasonable suspicion of future substandard conduct” standard. 
The GCC meets, at a minimum, every 45 days unless a sooner time is required to comply with state specific timeframes. If a Practitioner or HDO is in scope and meets all of the participation criteria for initial or continued participation, then the Credentialing staff will present that provider for approval by the chair or vice chair of the GCC. The participation criteria include the necessary elements to demonstrate professional competency and is tailored to the specific M/S and MH/SUD provider types within scope for credentialing. Narrowly tailored exceptions to certain participation criteria (e.g., board certification requirement) are available for M/S and MH/SUD providers.  Practitioners or HDOs who do not meet all of the participation criteria or have other issues that require individual consideration, will be presented to the GCC for an individual review and credentialing determination. 
Determinations to deny an applicant’s participation or terminate a Practitioner or HDO from participation in one or more of the Company’s programs or provider network(s) require a majority vote of the voting members of the GCC in attendance, the majority of who are participating providers.
Additionally, the GCC will review the credentialing program and conformance to the Company’s standards of any entity for which delegation of credentialing is being considered and will determine the acceptance or denial of the entity for such delegation.
Practitioners requesting initial participation will be notified of the decision, and opportunity to appeal, if applicable, by appropriate Company personnel shortly after the GCC decision in accordance with state timeframes. This notification may occur electronically or via standard mail. Turnaround time for credentialing decisions are measured from the date of receipt of the provider’s completed network application through completed decision.
In any case in which the Company delegates any credentialing functions, the delegation will be governed by a mutually agreed upon delegation agreement. The delegation agreement must be in place before delegated activities are performed. The Company oversight entails a process for routine, ongoing reports, and a clearly defined audit program. 
C.	Strategies
Anthem’s credentialing process is designed and applied in a manner that subjects potential network practitioners and HDOs to a clinical quality review to ensure members are able to access a network of qualified professionals and to minimize the risk of future substandard care. Credentials Committee members use their clinical judgment to review practitioners and HDOs against objective criteria to determine if they meet network standards.  
Description of How the Factors are Used in the Design and Application of the NQTL:
•	State or Federal Law: State or federal laws do apply to credentialing programs and practitioners subject to Credentialing. The state laws may determine the scope of a credentialing program, timing of credentialing decisions, appeal timeframes, and notification requirements.  
o	Certification Review: Anthem subjects the list of HDOs to a certification review based on the CMS Regulations (42 CFR 422.204) and the Medicaid Managed Care Manual (https://www.cms.gov/regulations-and-guidance/guidance/manuals/downloads/mc86c06.pdf). The CMS Manual indicates that certain requirements of these providers must be met and checked initially and every three years. Anthem’s certification review has adopted this listing to confirm an HDO meets these requirements. 
•	Independent Practitioner Status: Credentialing is a quality check over the providers that Anthem will direct its members to for treatment. Anthem desires to have a broad, high-quality network of reliable providers for its members. Thus, credentialing is a necessary part of the network contracting process, and must be completed for in scope providers before they can be listed in a network directory and members referred to them. Those providers not meeting the independent status factor will not be credentialed as another provider or facility will be responsible for performing the quality check on the applicable provider and Anthem is not directing members to the specific provider. 
In determining the providers within the scope of the credentialing program, Anthem considers the practitioner type and the scope of their allowed practice. Anthem has incorporated the NCQA accreditation requirements as the evidentiary standard to determine whether a provider is independent and subject to credentialing requirements. The standard requires the following to be satisfied: 
o	Practitioners who are licensed, certified or registered by the state to practice independently (without direction or supervision);
o	Practitioners who have an independent relationship with Anthem
o	An independent relationship exists when Anthem directs its Members to see a specific practitioner or group of practitioners, including all practitioners whom a Member can select as primary care practitioners; and
o	Practitioners who are directed to provide care to Anthem members.
Anthem has evaluated provider types meeting this standard and included them within the scope of the credentialing program. In doing so, Anthem reviews the following source materials to determine if the provider type will be subject to credentialing requirements:
o	NCQA (the NCQA will exclude certain providers that are facility based among others)
o	CMS;
o	State provider licensing laws/requirements, 
o	State Medicaid guidelines, and 
o	State defined scope of practice requirements (e.g., Board of Medical Licensure). 
In the event a provider is not able to practice independently and must provide care under the supervision of another provider or Anthem is not directing members to the provider, they do not meet the requirements to proceed through the credentialing process. In such instance, the provider may still be contracted into the network but would not be subject to credentialing.  The scope determination is applied uniformly to all MH/SUD and M/S providers. 
For a certification review, Anthem considers whether a provider may practice independently, as well. In these instances, Anthem looks to whether the provider can perform services without supervision and are displayed in the directory. The providers may not be officially licensed by a state authority, but they have a certification from either a state or national body. 
•	Professional Competency: Professional competency standards are established to provide a manner to evaluate the qualifications of practitioners and healthcare delivery organizations to determine if they meet minimum competency standards for participation in the network. 
Sources: Anthem reviews information from multiple sources: 
o	Provider’s CAQH or Anthem Application, 
o	National Practitioner Data Bank (NPDB) reports, 
o	Credentialing Verification Organization reports (primary source verification of provider’s background information),
o	Board certification status through Board Certification agencies (indicate board certs here)
o	Education Verification through AMA or Provider’s indicated professional school,
o	State Licensing Board Reports/Orders, 
o	DEA certificate status, and 
o	Medicare/Medicaid List of Excluded Entities from federal and/or state regulatory agencies. 
Evidentiary Standards:
The professional competence review is two pronged.  First, the provider must demonstrate professional competency by meeting the following elements. 
o	The provider must not be currently sanctioned, debarred, or excluded from participation in any of the following programs, Medicare, Medicaid, or the Federal Employees Health Benefits Program (FEHBP). 
o	Possess a current, valid, unencumbered, unrestricted, and non-probationary license in the state(s) where he or she provides services to the Company’s members (potential exceptions are available and applicable for both M/S and MH/SUD providers);
o	Possess a current, valid, and unrestricted DEA or CDS registration for prescribing controlled substances, if applicable to the provider’s specialty in which they will treat company members unless an exception applies;
o	Meet the education, training, and certification criteria required by Company. 
If a practitioner does not meet the above criteria or an exception does not apply, the provider will not be credentialed. 
After consideration of the above, the professional competency review next turns to the following elements. 
o	No falsifications/omissions on the credentialing application;
o	Education, training, and certification, including board certification, consistent with their specialty;
o	Site visits and medical record reviews;
o	No complaints from member or other providers;
o	No gap in work history or documented explanation;
o	No history of professional liability suits, arbitrations, or settlements (medical malpractice cases);
o	No physical or mental impairment that would affect the practitioner’s ability to practice or pose a risk of imminent harm to members;
o	No history of disciplinary actions or sanctions against the applicant’s license, DEA and/or CDS registration;
o	No history of disciplinary actions, sanctions, or revocations of privileges taken by hospitals and other healthcare facilities or other entities;
o	No convictions, or pleadings of guilty or no contest to, or open indictments of, a felony or any offense involving moral turpitude or fraud;
o	No other significant information, such as information related to boundary issues or sexual impropriety or illegal drug use. 
Limited exceptions tailored to the provider type may apply and permit a provider to pass credentialing reviews, even in the presence of the above during a professional competency review. For example, all M/S and MH/SUD providers at the MD or DO level, must satisfy the training criteria applicable to MDs and DOs including board certification. Providers outside of MDs and DOs have participation criteria tailored to their specific type as much of the MD/DO criteria would not be applicable. Nurse Practitioners, Certified Midwives, Licensed Clinical Social Workers, Psychologists, among others, have to satisfy the education and training requirements specific to their profession as all MH/SUD and M/S providers must satisfy education and training requirements to demonstrate professional competency to treat Anthem members. 
If a practitioner fails to meet the above standards for professional competency, their application will be reviewed individually by the Geographic Credentials Committees. As noted above, the GCC composed of clinical professionals, all MD level providers, in various specialties review the practitioner’s file to determine if the circumstances surrounding the standard they have failed to meet raises a “reasonable suspicion of future substandard professional conduct or competence.”  The standard is subjective and based upon the deliberation and judgment of the committee members whom have the clinical experience necessary to determine how the individual may perform once a part of the network. 
Certification Review: The providers subject to a certification review have a professional competency review limited to federal sanctions. Providers are reviewed to determine whether or not federal sanctions are present to ensure they can perform and bill for services.</t>
  </si>
  <si>
    <t xml:space="preserve">Process In-Writing Comparison
Anthem’s processes, strategies, evidentiary standards and other factors for provider credentialing are comparable for both MH/SUD providers and M/S providers. Anthem applies its credentialing policies uniformly to all providers. The credentialing process is thoroughly described above and within the Credentialing Program Summary. 
The credentialing factors are generated based on NCQA standards, state licensure standards, and Anthem internal considerations, and apply to all M/S and MH/SUD providers within scope of Anthem’s credentialing program. 
The first factor, independent practitioner status, is applied comparably to MH/SUD and M/S providers. As noted previously, the factor requires the practitioner to maintain an independent relationship where Anthem is directing members to the actual provider. If a practitioner does not meet this requirement, they will not be subject to credentialing. There are M/S and MH/SUD providers that are not subject to credentialing. In the end, the factor is applied to subject providers of all types to a sufficient quality review to ensure Anthem is only referring members directly to providers achieving a satisfactory quality standard.  
The professional competency review looks at multiple elements applicable to both M/S and MH/SUD providers to determine if their historical or current individual status raises a reasonable suspicion of future substandard care. These elements are specialty indifferent and not geared to apply more stringently to either MH/SUD or M/S providers. The elements are modified only to the specific provider type’s scope of practice where necessary. The elements are evaluated using the same standard, reasonable suspicion of future substandard care, for all provider types. For example, a provider’s commission of a felony involving fraud or a DUI will be evaluated in the same manner for M/S and MH/SUD providers. 
The standards are evaluated by the Geographic Credential Committee comprised of clinical professionals at the MD level. Because the elements are specialty indifferent, the clinical professionals are able to draw on their general experience to come to informed conclusions regarding a provider at issue. Most of the elements do not require experience in a specific specialty for evaluation. For example, a work history gap of two years to care for children is evaluated the same for M/S and MH/SUD providers. However, in the event a specialty specific quality of care concern arises, providers may look to the committee member in that specialty or closest to the specialty for experience, insight, and concerns. Additional committee members in that specialty do not change the way the elements are reviewed or considered. Instead, the committee member’s experience is persuasive to the small committee, and the well-rounded, diverse committee is capable of applying the standard to the professional competency factor for each provider at issue. This level ensures any specific MH/SUD experience required for decisions will be considered and taken into account when making credentialing determinations. 
The certification review is applied to a limited number of practitioners based on the application of the independent status and professional competency factors. The BCBA, certified addiction counselors, and substance use practitioners are certified in many states, and not licensed by the specific state entity. These providers can render services directly to members and are listed in the provider directory. Because they can perform services without specific supervision, it is important to ensure these providers satisfy professional competency standards. The certification review includes a limited check of federal sanctions to ensure practitioners are not prohibited from performing such services.  
The credentialing process is also applied comparably. The application process is the same for M/S and MH/SUD providers. The initial review process is handled comparably by the credentialing teams from Anthem and Carelon BH. The timeframes for credentialing are reviewed comparably as the period of commencement and file conclusion are aligned. 
MHPAEA does not require the same or more MH/SUD committee members. Instead, it requires a comparable application of the factors, sources, standards, and process. Anthem has achieved a comparable application through the usage of specialty indifferent factors and standards, and a well rounded group of clinical professionals capable of evaluating a provider’s historical or current status to achieve a network of quality providers for Anthem members. 
Demonstration of Comparability and Stringency in Operation
At least annually, usually in January or February, Anthem conducts an analysis to evaluate and ensure that Anthem is administering its credentialing program according to its policies. This report tracks the reason for denials and terminations and a review is done to ensure the reason for the denial or termination is consistent with policy. Administrative denials (e.g., provider failed to respond, complete application, update application) are generally not considered. 
The comparative analysis demonstrating the comparable application of credentialing policy and process is shown below for calendar year 2024, based on the annual report run in February 2025 by a Credentialing Director. There are very few denied/terminated cases for professional competency reasons out of the total cases reviewed.  
In 2024, Anthem processed 57,952 M/S provider credentialing initial applications, of which 57,888 were approved, and 55 were denied due to application of the credentialing criteria for a total of 0.1%.  Anthem processed 15,107 MH/SUD provider credentialing initial applications and 9 were denied due to application of the credentialing criteria for a total of 0.05%. Carelon BH processed 11,321 initial applications, (of which 260 were either withdrawn or additional information was not provided) and 72 were denied due to professional competency reasons for 0.64%. In total, 80 MH/SUD providers were denied for a percentage of 0.3%. 
In reviewing the denial reasons, the most often cited denial reason (License/Board Action) is the same (except recredentialing M/S where it is second) for both MH/SUD and M/S credentialing denials. Thus, the credentialing criteria is being applied comparably to both types of providers applying for credentialing. 
Credentialing is important for HDOs to ensure members are directed to HDO/Facilities that have satisfied the various quality metrics and are appropriately licensed and accredited to provide treatment.  Similar to practitioners, M/S HDOs comprise substantially more of the total volume of HDOs subject to credentialing. Anthem processed 2018 initial M/S applications, while Carelon BH processed 206. MH/SUD HDOs comprised 9% of the total volume. For recredentialing, Anthem processed 6575 M/S files while Carelon BH processes 536 MH/SUD files or 7.5% of the total volume.  Overall, a relatively low volume of MH/SUD HDOs are subject to credentialing. HDO denials are also relatively rare for both MH/SUD and M/S facilities, including zero initial application denials for both Anthem and Carelon BH. 
Turnaround Time for Credentialing
Anthem has reviewed the credentialing timeframes for those providers being initially credentialed (includes initial applicants and those of former delegated groups). The data provides a comparison of the total number of providers credentialed within a timeframe (completed application to decision) measured in days. The turnaround time report was pulled and compiled in February 2025 from information within the credentialing database. 
Overall, 82% of MH/SUD MD/DO providers (1150/1405) are credentialed within 30 days of receiving a completed application. 87% of Non-MD level providers (21,520/24,641) are credentialed within 30 days of a completed application.
MH/SUD facilities were credentialed in 30 days or less 88.4% of the time (330/373). Carelon BH also credentialed MH/SUD facilities in 30 days or less 91% of the time (187/206). Overall, a relatively low number of MH/SUD facilities were subject to credentialing. When they were credentialed, it was performed in 30 days or less for the vast majority of initial applicants.  
Overall, 90% of M/S MD/DO applicants were credentialed within 30 days of receiving a completed application. This is slightly higher than their MH/SUD counterparts (82% respectively). 94% of Non-MD/DO M/S providers are credentialed within 30 days of receiving a completed application. This is slightly higher than their MH/SUD counterparts (87%).  Anthem notes the difference in the percentage, but believes it is still representative of a comparable application of the credentialing process and does not represent a material difference in the access to services. By adding a mere ten days (40 days or less), the MH/SUD providers are credentialed at 90% (MD/DO) and 94% (Non-MD/DO). Thus, the turnaround operational data suggests credentialing is not being more stringently to MH/SUD providers and any difference is not creating an access to MH/SUD services issue. 
When comparing credentialing for facilities/HDOs, overall a much fewer number of MH/SUD facilities (373) were subject to credentialing than M/S facilities (1267). In reviewing the turnaround time, 89% of MH/SUD facilities were credentialed in 30 days or less (517/579). This is a higher amount than their M/S counterparts (81%). Therefore, credentialing is not being applied more stringently to MH/SUD facilities. </t>
  </si>
  <si>
    <t>Credentialing NQTL
Credentialing Summary 2025</t>
  </si>
  <si>
    <t xml:space="preserve">MHPAEA requires the NQTL be applied comparably and no more stringently to MH/SUD providers or services than to M/S providers or services. This requires an examination of the factors, sources, standards, and process to determine if the NQTL as a whole is applied comparably. As such, a review of the NQTL in its totality is required.  
The credentialing processes are largely dictated by federal law, state law, and independent accreditation organization requirements (i.e., NCQA). Anthem has largely adopted these requirements to ensure professionally competent practitioners are treating Anthem members. They are applied in the same manner to both MH/SUD and M/S providers. 
Anthem’s credentialing program is applied only to those independent providers. This requires a review of the provider’s scope of practice (e.g., supervision requirements) and their expected contractual status with Anthem (e.g., are we contracting directly with the provider and referring members to the provider directly). The factor is applied to both MH/SUD and M/S providers because members are referred to both types of providers. It is not applied to providers that practice under the supervision of another provider or where Anthem is not naming the individual provider in its directory (i.e., referring members directly). In some instances, members may be referred to a facility, instead of an individual provider. As a result, the facility is responsible for ensuring it employs quality, professional providers. The independent provider factor and the standard of review (e.g., scope of practice, network referral, contractual status) are applied in the same manner to MH/SUD and M/S providers, and heightened requirements of independence are not required of MH/SUD providers. Therefore, the independent practitioner factor is written and applied comparably. 
The specific professional competency criteria requirements are developed to determine whether a provider is professionally competent to receive direct referrals from Anthem and render treatment to members. The criteria are generally applicable to all provider types, but the specific standards are comparably tailored to meet the provider type. For example, master’s level providers are not required to be board certified as such is a requirement applicable only for MD level providers. The Geographic Credential Committee evaluates whether providers meet the criteria using the same standard. The Committee is comprised of clinical professionals at the MD level from various backgrounds and specialties. They use their experience as practitioners to determine if a provider meets the criteria and should be permitted to join the network. 
The certification process is also being applied comparably to MH/SUD and M/S providers. For individual practitioners, the certification process is used for provider types that are in the directory, capable of providing unsupervised treatment to members, but aren’t specifically licensed or directly contracted with. As a result, they fulfill much of the independent practitioner criteria with the exception of licensure and potentially contracting. Thus, they don’t go through the complete credentialing process, but instead are subject to a much less demanding “certification review” to ensure they meet the Anthem quality standards to confirm they are able to provide services to Anthem members. 
For HDOs, the certification review is predicated on the CMS rules and the Medicaid Managed Care Manual. Anthem has adopted the manual’s requirements entirely, and they are only applied to M/S HDOs. We do not subject any MH/SUD HDOs to a certification review. 
The data also demonstrates the credentialing process is applied comparably and no more stringently to MH/SUD providers. As noted, overall only a small percentage of providers are denied credentialing. When examining further, a comparably small percentage of MH/SUD providers are denied credentialing. Additionally, the credentialing process is applied timely to MH/SUD providers with a comparable percentage of providers processed in forty days or less from receipt of a completed application. Therefore, the process in operation is applied comparably, and generally more favorable to MH/SUD providers. </t>
  </si>
  <si>
    <t xml:space="preserve">Anthem concludes its credentialing process meets parity requirements and is comparably applied to MH/SUD providers. </t>
  </si>
  <si>
    <t xml:space="preserve">Members may elect to utilize non-participating providers for services. Members are notified of the coverage provisions for services performed by non-participating providers in their plan documentation. The non-participating provider is reimbursed the maximum allowed amount.
Factors and Evidentiary Standards 
•	State and Federal Mandate (e.g., is there a state mandate that dictates how a service should be reimbursed if the provider is non-participating)
•	Participating Provider Fee Schedule Reimbursements 
•	CMS Reimbursement Level
•	Place of Service (Is the provider a professional provider, facility or an emergency provider)
•	Network Value: Overall ensure members have access to a broad panel of network providers to lower cost-of-care and ensure providers are subject to quality reviews. 
Factor Weighting: If a state or federal mandate applies to dictate the manner in which a specific non-participating provider is reimbursed, it will be utilized. If a mandate is not applicable, the amount reimbursed for codes under the participating provider fee schedule is the baseline, primary factor in determining the non-participating provider reimbursement. Network value is next considered to determine the adjustments to be applied to codes on the participating fee schedule. Freestanding behavioral health facilities use the median in network contracted rates. We use a Medicare-like methodology for general hospitals which provide behavioral health services.
Participating Provider Fee Schedule Reimbursement: To determine the reimbursement applicable for non-participating providers, Anthem relies on the fee schedule developed for the participating providers as the starting point for non-participating provider reimbursement. The fee schedule has established reimbursement amounts for each CPT/HCPCS code billed by providers. The fee schedule serves as the base for non-participating provider reimbursement and is used without adjustment. Thus, if a provider type has their fee adjusted on the participating provider reimbursement schedule, the same adjustment will be incorporated into the non-participating provider fee schedule. 
Source Material: Anthem Participating Provider Base Fee Schedule. 
Network Value: Anthem encourages members to receive care from in-network providers because these providers are accountable for meeting cost and performance metrics, which are routinely validated and there is a dialogue between providers and health plans as part of that validation process. Anthem is reducing its reimbursement for services provided by non-participating providers as an incentive for those providers to join the Anthem network if they see Anthem members, which will lower the medical costs for members and enable quality reviews.
Source Materials: AHIP Analysis (AHIP of 97 procedures, nonparticipating providers billed charges ranged from 118% of Medicare to 1,382% of Medicare, with the majority of procedures averaging 300% or higher of the Medicare fee schedule). Non-Participating Provider Data (The cost of receiving care from a non-participating provider is an increasing burden on members. From 2014 to 2017, the average billed charge for non-participating provider services – across inpatient, outpatient, and professional services – grew 51%, compared to a 14% increase for the average in-network billed charge per service.)
Standard: Anthem has elected to apply a 15% discount from the participating provider rate schedule for M/S professional providers as a compromise on properly compensating out of network providers but also preserving the value of being in-network. While data and other documentation surrounding the 15% is no longer available as it was determined many years ago, the 15% adjustment continues to be viewed as the proper level in supporting network value.  
CMS Reimbursement Level: The Medicare Cost to Charge ratio is used in the development of non-participating rates for acute care facilities (e.g., hospitals). The Medicare Cost to Charge ratio is a calculation of the amount of Medicare allowable costs over the facility’s charges. Anthem adheres to the cost to charge ratios published by Medicare, but includes a 15% premium/markup in the rate paid to the non-participating facility.  
Place of Service: The place of service is a factor in determining the applicable reimbursement rate. Professional, acute care facilities, and emergency facilities are subject to different reimbursement methodologies. The place of service is implicated in the value of service factors. 
 </t>
  </si>
  <si>
    <t xml:space="preserve">Anthem utilizes a team of contracting and reimbursement personnel to maintain non-participating provider fee schedules. The fee schedules are developed in consideration of the factors mentioned above, and adjustments are made to ensure network providers receive the value of entering into contractual relationships with Anthem to treat Anthem members. 
		First, the in-network participating fee schedules are loaded for the CPT/HCPCS codes. These participating fee schedules include the rates adopted by network teams to reimburse providers performing both M/S and MH/SUD services. The baseline fee schedule differs based on the place of service:
•	For professional providers, the network fee schedules serve as the baseline line reimbursement rates for non-participating providers. 
•	For non-hospital facility reimbursement rates, these providers do not have the single type of participating fee schedule as professional providers. Instead, Anthem takes the median rate applicable to participating providers. This requires a review of all facility types and their contracted rates for the various service codes they provide. 
•	Hospital facility reimbursements, due to the change in place of service and reimbursement methodology, utilize the Medicare cost to charge ratio provided by facilities. 
	The standard non-par differential (where applicable) is applied to the participating fee schedule rates to preserve the value of being an Anthem network provider. The goal is to arrive at a figure that compensates out of network providers based on a market rate for the services they perform, but also preserve the value of being an in-network provider with Anthem by reimbursing network providers higher.  The 15% adjustment was agreed upon to apply to M/S service codes. Additionally, it has been a longstanding process to not apply the 15% adjustment to MH/SUD service codes in order to adequately compensate these providers. For hospital facility services, a 15% positive markup above the Medicare cost to charge ratio is applied; this is also utilized for M/S.
		The ranges approved are then loaded into the pricing software, which is used by the claims system to ultimately process and pay claims. 
Explanation of how the Plan or Issuer Evaluates Comparability		
		In general, the rates we use to price or pay for services rendered by providers that do not participate in our networks are based on rates that are accepted by providers that do participate in Anthem networks. Anthem’s methodology for pricing, except where a state or federal mandate dictates another reimbursement methodology, is as follows: 
Professional Claims
		Anthem’s reimbursement team considers the Anthem participating fee schedule, the value of being in-network, and the place of service when devising the professional non-participating fee schedule. 
		In consideration of these factors, Anthem developed a non-participating fee schedule that applies a range of 85% (M/S service codes) or 100% (MH/SUD service codes) of the rates that have been accepted by providers who participate in our networks in that market and have not individually negotiated rates with some exceptions. 
		For M/S professional services, the non-participating provider receives 85% of the in-network fee schedule. The 85% fee schedule considers the value of being in-network and looks to incentivize providers who join the network by offering a more favorable reimbursement for agreeing to see Anthem members for a contracted rate and undergo quality reviews (e.g., credentialing) to ensure members receive the highest quality services. 
		For MH/SUD professional services, the non-participating provider receives 100% of the in-network fee schedule. The reimbursement utilizes the same adjustments taken on participating provider fee schedule, so mid-level or non-MD providers will receive 100% of the adjusted rate (i.e., psychologists receive 80% of the MD rate on the participating fee schedule, so non-par psychologists receive 100% of adjusted rate). 
As noted above, Anthem’s practice is to pay non-participating MH/SUD providers using the rating methodology specified above, which provides the same or greater reimbursement for MH/SUD services when compared to M/S service codes. (E&amp;M codes pay at 85%of network providers, all other MH/SUD service CPT codes pay at 100%).  For medical/surgical providers, depending on the CPT code being performed, they may be paid anywhere from 85-100% of that rate.  For E&amp;M codes that are in common between MH/SUD providers and medical/surgical providers, the comparative analysis below shows we pay the same amount to both types of providers. To further highlight the methodology, if an out of network psychiatrist bills CPT 90834, they will be paid at 100% of the participating fee schedule rate. If an out of network physician bills CPT 90834, they will be paid at 100% of the participating fee schedule rate. If an out of network psychiatrist and physician bill 99214, they will both be paid at 85% of the participating fee schedule rate. The rate depends on the service being provided and included on the claim form. 
Non-Hospital Facility Claims
A.	Ambulatory Surgery Center (ASC), Dialysis Freestanding, Home Health Agency, Hospice Facilities, Mental Health/Substance Use Disorder Facilities, and Skilled Nursing Facilities
Anthem reimburses the following M/S and MH/SUD services performed at the enumerated facilities similarly based on the professional methodology (% of contracted rate). The claims at these facilities are billed on the UB04 claim form. 
B.	Other Non-Hospital Facility Claims billed on UB04
We apply a percent off of charge methodology that reflects the aggregate participating provider rates for the PPO network. 
Anthem is applying the same methodology to reimburse the majority of non-hospital non-participating facility claims. In reviewing the percentages, MH/SUD non-hospital facilities receive a higher percentage of the median contracted rates than their M/S non-hospital counterpart facilities. This provides a more favorable reimbursement for MH/SUD non-hospital, non-participating facilities in compliance with mental health parity. 
	Hospital Claims
We apply a 15% mark up above the individual hospitals’ own reported cost. 
	Justification and Analysis
	In light of the above, non-participating hospitals are reimbursed using the same methodology and the same percentage mark up for services provided to Anthem members. The methodology and percentages are applied equally to adequately compensate the non-participating hospitals for the services they provide, but also to continue to place the value and incentives on network providers. As a result, the hospital non-participating facilities are reimbursed within parity requirements. </t>
  </si>
  <si>
    <t xml:space="preserve">Anthem has developed its non-participating fee schedules and reimbursement methodology to preserve the value and incentive of being an in-network, participating provider, but also to compensate the non-participating provider for services rendered to Anthem members based on a market rate. For professional claims and specific non-hospital facility claims, Anthem first utilizes the participating provider fee schedule as its base reimbursement. To preserve the value of network providers previously mentioned, Anthem adjusts the participating provider fee schedule by 15% for out of network providers performing M/S services. However, non-participating providers performing MH/SUD services receive 100% of the participating fee schedule rate. In these cases, the design and application of the out of network reimbursement process results in a more favorable reimbursement for out of network professional providers performing MH/SUD services. As a result, the more favorable reimbursement for MH/SUD services does not impose a limit on the access to out of network MH/SUD, and does not serve as a basis for providers to refuse to render MH/SUD services out of network. 
		In reviewing the non-participating facility providers, the same reimbursement methodology is used to develop the baseline reimbursement rates for MH/SUD and M/S facilities. For non-hospital facilities, each baseline reimbursement rates starts with the same foundation regardless of provider type (e.g., median of contracted rate or % of charge for UB04 claims). For hospital facilities, Anthem relies on the cost to charge ratio as reported by the facility. This is not a ratio calculated by Anthem, but instead relies on the specific costs of the facility. Anthem will reimburse 15% above the cost to charge ratio for services billed by hospital facilities. Thus, while Anthem is unable to control each facility’s costs and cost to charge ratio, it uses the same methodology and percent markup for both MH/SUD and M/S hospital facilities. For non-hospital facilities, Anthem adjusts the median contracted rate amount 15% (85% of median of contracted rate) for M/S facilities, but does not adjust out of network rates for MH/SUD facilities (100% of median contracted rate). As a result, a more favorable reimbursement is provided for out of network MH/SUD non-hospital facilities, and the same reimbursement methodology is used for out of network hospital reimbursement. Thus, Anthem is operating within parity in writing and in application. 
		Anthem seeks to preserve the value of being a network provider, but also fairly compensate non-participating providers utilizing market rates. In doing so, Anthem has derived a fee schedule methodology and structure that is comparable and slightly more favorable for providers rendering MH/SUD services. </t>
  </si>
  <si>
    <t xml:space="preserve">Anthem is operating within parity in writing and in application. 
		Anthem seeks to preserve the value of being a network provider, but also fairly compensate non-participating providers utilizing market rates. In doing so, Anthem has derived a fee schedule methodology and structure that is comparable and slightly more favorable for providers rendering MH/SUD services. </t>
  </si>
  <si>
    <t>ABS Precert NQTL - GA SHBP_2025_vF</t>
  </si>
  <si>
    <t>Medical necessity</t>
  </si>
  <si>
    <t>Medical necessity
No network provider available</t>
  </si>
  <si>
    <t>1.5 days</t>
  </si>
  <si>
    <t xml:space="preserve">Aggregate Total: 678,924 for all plans and service classes for fiscal year 2025.
 </t>
  </si>
  <si>
    <t>Aggregate Total: 678,924 for all plans and service classes for fiscal year 2025.</t>
  </si>
  <si>
    <t>Aggregate Total: 1,607 for all plans and service classes for fiscal year 2025.</t>
  </si>
  <si>
    <t>14.32 for all settings and plans</t>
  </si>
  <si>
    <t>Total All Medical/Surgical locations: 1,033,005 for fiscal year 2025.</t>
  </si>
  <si>
    <t xml:space="preserve">Total All Mental Health/SUD locations: 99,404  for fiscal year 2025.
 </t>
  </si>
  <si>
    <t xml:space="preserve">17673 for all emergency room visits </t>
  </si>
  <si>
    <t>Total All Medical/Surgical locations: 967,589 for fiscal year 2025.</t>
  </si>
  <si>
    <t xml:space="preserve">Total All Mental Health/SUD locations: 93,287  for fiscal year 2025.
 </t>
  </si>
  <si>
    <t>12555 for all emergency room visits</t>
  </si>
  <si>
    <t>No instance of disparity noted</t>
  </si>
  <si>
    <t>https://www.availity.com/</t>
  </si>
  <si>
    <t>Availity</t>
  </si>
  <si>
    <t>Avality</t>
  </si>
  <si>
    <t xml:space="preserve">Member Websites:
https://www.anthem.com/mcr/shbp
https://www.sydneyhealth.com/
https://www.anthem.com/mcr/shbp/resources
Provider Websites:
https://providernews.anthem.com/georgia
https://www.anthem.com/ga/provider/individual-commercial
https://www.anthem.com/ga/provider/individual-commercial/prior-authorization
https://www.anthem.com/ga/provider/individual-commercial/policies
https://www.anthem.com/ga/provider/individual-commercial/availity
https://www.anthem.com/ga/provider/individual-commercial/edi
https://www.availity.com/
</t>
  </si>
  <si>
    <t xml:space="preserve">Providers:
Anthem Georgia Provider News Site
Anthem Provider Home website where providers can access resources trainings, policies, manual, and procedures and much more
Anthem Prior Authorization Code List
Availity, Electronic Medical Record (EMR) Integration, and More: Anthem’s digital solutions transform care provider and payer interactions, end-to-end, improving transparency, actionability, confidence, and experience.
Members:
Anthem member site: Members can go here to Manage their Health Plan All In One Place.  They can log in to their online account or the Sydney Health mobile app for easy access </t>
  </si>
  <si>
    <t>https://providernews.anthem.com/georgia
https://providernews.anthem.com/georgia?filter%5Bs%5D=mental%20health&amp;sort=-publish_at
https://providernews.anthem.com/georgia?filter%5Bcat%5D=6128&amp;filter%5Blobs%5D=1&amp;sort=-publish_at
https://gateway.on24.com/wcc/eh/3555851/category/104185/Anthem%20Blue%20Cross%20and%20Blue%20Shield
https://www.anthem.com/provider/pharmacy/
https://providernews.anthem.com/georgia/publications/october-2024-provider-newsletter-3434
https://www.anthem.com/provider/behavioral-health/
https://gateway.on24.com/wcc/eh/3555851/category/104185/Anthem%20Blue%20Cross%20and%20Blue%20Shield?filters=31481
https://www.carelonbehavioralhealth.com/providers/resources https://www.carelonbehavioralhealth.com/providers/resources/trainings
https://www.carelonbehavioralhealth.com/perspectives/equity-leadership-summit-brings-passion-and-policy-recommendations-to-the-table</t>
  </si>
  <si>
    <t>Provider education is available through the Anthem Provider News Website, which serves as a digital resource for news and announcements on policy updates, digital tools, reimbursement and prior authorization changes, educational opportunities, and more.
Additionally, provider education is offered via the Anthem Provider Behavioral Health page, and  via the Carelon Behavioral Health Provider site, which provides informational resources, training, policies, and procedures. The provider toolkit includes guidelines, screening tools, medication information, and member materials for behavioral health treatments.</t>
  </si>
  <si>
    <t xml:space="preserve">Provider education is available through the Anthem Provider News Website and Anthem pharmacy page, provides digital resources regarding updates on policies, digital tools, reimbursement and prior authorization changes, educational opportunities, and more.
The Anthem Provider Home website provides access to resources, training, policies, procedures, and additional information for providers.
</t>
  </si>
  <si>
    <t xml:space="preserve">Provider education via the Anthem Provider News Website, the digital resource for all news and announcements related to policy updates, digital tools, reimbursement and prior authorization changes, educational opportunities, and more.
Anthem Provider Home, website where providers can access resources trainings, policies, and procedures and much more. </t>
  </si>
  <si>
    <t xml:space="preserve">Provider education via the Anthem Provider News Website, the digital resource for all news and announcements related to policy updates, digital tools, reimbursement and prior authorization changes, educational opportunities, and more.
 </t>
  </si>
  <si>
    <t>We do not track wait times for prescription drugs. However, Anthem does have appointment access standards.</t>
  </si>
  <si>
    <t>We conduct an annual, statistically valid, random sampling of our high-volume behavioral health practitioners to assess compliance with appointment access standards, and report the findings to Anthem Quality Committees. This sampling includes MDs, psychologists, MLTs, as well as credentialed psychiatric prescriptive nurses and physician assistants, and covers emergent, urgent, and routine care. We utilize access and member survey reports to identify trends and develop plans to educate practitioners on compliance expectations and improve member access to services.
Our behavioral health appointment access standards are as follows:
Emergency: Immediate access at a 24/7/365 facility or direction to an ER or crisis center as appropriate.
Non-Life-Threatening Emergency Care: Access within 6 hours or direction to call 911, visit the nearest ER, or use 24-hour crisis services.</t>
  </si>
  <si>
    <t>We conduct an annual, statistically valid, random sampling of high-volume physical health practitioners to assess compliance with appointment access standards, and report the findings to Anthem Quality Committees. This sampling includes MDs, prescriptive nurses, and physician assistants, covering emergent, urgent, and routine care. We analyze access and member survey reports to identify trends and develop plans to educate practitioners on compliance expectations and enhance member access to services.
These standards apply to the Anthem Commercial Enterprise, as there are no national or BCBSA appointment accessibility standards. Our physical health appointment access standards are as follows:
Emergency: Immediate access at a 24/7/365 facility or direction to an ER or crisis center as appropriate.
Non-Life-Threatening Emergency Care: Access within 6 hours or direction to call 911, visit the nearest ER, or use 24-hour crisis services.</t>
  </si>
  <si>
    <t>We conduct an annual, statistically valid, random sampling of our high-volume behavioral health practitioners to evaluate compliance with appointment access standards, reporting the results to Anthem Quality Committees. This sampling includes MDs, psychologists, MLTs, as well as credentialed psychiatric prescriptive nurses and physician assistants, and covers emergent, urgent, and routine care. We utilize access and member survey reports to identify trends, develop plans to educate practitioners on compliance expectations, and improve member access to services.
Our behavioral health appointment access standards are as follows:
Urgent Care: Within 24 hours of request or directed to 911, ER, or 24-hour crisis services
Routine, Initial Care (new patient): Within 10 business days after initial intake or referral
Routine, Regular Care (existing patient checkup or monitoring): Within 10 business days
Routine, Follow-up Care (new or existing patient evaluation since prior appointment): Within 30 calendar days
ABA Paraprofessionals: Our network of over 8,000 qualified Applied Behavior Analysis (ABA) providers spans all 14 Anthem states. Members also have access to networks in other states through the Blue Cross Blue Shield Association. Additionally, members may choose traditional network behavioral health providers who specialize in autism spectrum disorder.</t>
  </si>
  <si>
    <t>We conduct an annual, statistically valid, random sampling of our high-volume physical health practitioners to evaluate compliance with appointment access standards and report the results to Anthem Quality Committees. This sampling includes MDs, prescriptive nurses, and physician assistants, and encompasses emergent, urgent, and routine care. We analyze access and member survey reports to identify trends and develop plans to educate practitioners about compliance expectations, thereby improving member access to services.
These standards apply to the Anthem Commercial Enterprise, as there are no national or BCBSA appointment accessibility standards. Our physical health appointment access standards are as follows:
Urgent Care: Within 24 hours of request or directed to 911, ER, or an urgent care center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</si>
  <si>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We conduct an annual, statistically valid, random sampling of our high-volume behavioral health practitioners to evaluate compliance with appointment access standards and report findings to Anthem Quality Committees. This sampling includes MDs, psychologists, MLTs, and credentialed psychiatric prescriptive nurses and physician assistants, covering emergent, urgent, and routine care. We utilize access and member survey reports to identify trends and develop plans to educate practitioners on compliance expectations and enhance member access to services. Our behavioral health appointment access standards ensure immediate access at a 24/7/365 facility.</t>
  </si>
  <si>
    <t>We conduct an annual, statistically valid, random sampling of our high-volume medical practitioners to assess compliance with appointment access standards and present reporting to Anthem Quality Committees. The sampling includes MDs, prescriptive nurses and physician assistants, and covers emergent, urgent, and routine care. We use access and member survey reports to identify trends and develop plans to educate practitioners of compliance expectations and improve member access to services.  Our physical health appointment access standards are as follows:  Immediate access at a 24/7/365 facility.</t>
  </si>
  <si>
    <t>This is not tracked</t>
  </si>
  <si>
    <t xml:space="preserve">We do not track wait times for prescription drugs. However, Anthem does have appointment access standards. </t>
  </si>
  <si>
    <t>Behavioral health appointment access standards are as follows:
Emergency: Immediate access at a 24/7/365 facility or directed to an ER or crisis center as appropriate.
Non-Life-Threatening Emergency Care: Within 6 hours or directed to call 911, visit the nearest ER, or use 24-hour crisis services.</t>
  </si>
  <si>
    <t>Physical health appointment access standards are as follows:
Emergency: Immediate access at a 24/7/365 facility or direction to an ER or crisis center as appropriate.
Non-Life-Threatening Emergency Care: Within 6 hours or directed to call 911, visit the nearest ER, or use 24-hour crisis services.</t>
  </si>
  <si>
    <t>Behavioral health appointment access standards are as follows:
Urgent Care: Within 24 hours of request or directed to call 911, visit the ER, or use 24-hour crisis services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</si>
  <si>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Physical health appointment access standards are as follows:
Urgent Care: Within 24 hours of request or directed to call 911, visit the ER, or go to an urgent care center
Routine, Initial Care (new patient): Within 10 business days after initial intake or referral
Routine, Regular Care (existing patient checkup or monitoring): Within 10 business days
Routine, Follow-up Care (new or existing patient evaluation since prior appointment): Within 30 calendar days</t>
  </si>
  <si>
    <t>Behavioral health appointment access standards require immediate access at a 24/7/365 facility.</t>
  </si>
  <si>
    <t>Physical health appointment access standards require immediate access at a 24/7/365 facility.</t>
  </si>
  <si>
    <t>3+ Online Trainings
12 Provider Newsletters
8+ Online Resources</t>
  </si>
  <si>
    <t>40+ Online Trainings
12 Provider Newsletters
40+ Online Resources</t>
  </si>
  <si>
    <t>Training covers a wide range of topics, including claim submission guidelines, provider portal support, youth behavioral health, and motivational interviewing. Available resources include self-paced courses, instructor-led sessions, screening tools, medication information, and educational materials for patients. Our provider newsletter features timely articles, training opportunities, regulatory updates, and clinical highlights.</t>
  </si>
  <si>
    <t>Self-paced courses, instructor-led training, screening tools, claim filing articles, product and benefit updates, administrative changes, procedural updates, prescription information, policies, guidelines, and manuals. Our provider newsletter features timely articles, training opportunities, regulatory updates, and clinical highlights.</t>
  </si>
  <si>
    <t>Self-paced courses, instructor-led training sessions, screening tools, ticles on claim filing, products, benefits, administrative updates, new or revised procedures and guidelines, prescription information, Policies, Guidelines and Manuals. Our provider newsletter features timely articles, training opportunities, regulatory updates, and clinical highlights.</t>
  </si>
  <si>
    <t>Self-paced courses, instructor-led training, screening tools, claim filing articles, product and benefit updates, administrative changes, procedural updates, prescription information, policies, guidelines, and manuals.</t>
  </si>
  <si>
    <t>Self-paced courses, instructor-led training sessions, screening tools, articles on claim filing, products, benefits, administrative updates, new or revised procedures and guidelines, prescription information, Policies, Guidelines and Manuals. Our provider newsletter features timely articles, training opportunities, regulatory updates, and clinical highlights.</t>
  </si>
  <si>
    <t>Traci Lyon</t>
  </si>
  <si>
    <t>Account Director</t>
  </si>
  <si>
    <t>We apply the same process uniformly to create the rates based on the CPT/HCPCS Codes being billed. All professional providers with whom we directly contract (i.e., providers who are not part of a hospital system or other large grouping of providers) are offered the same rates, with the exception of midlevel providers.
Overall payment is comparable between family practice MD and a psychiatrist.  Some evaluation and management codes are paid higher for psychiatrist and some are paid higher for family practice MD.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</si>
</sst>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4" formatCode="_(&quot;$&quot;* #,##0.00_);_(&quot;$&quot;* \(#,##0.00\);_(&quot;$&quot;* &quot;-&quot;??_);_(@_)"/>
  </numFmts>
  <fonts count="64"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u/>
      <sz val="11"/>
      <name val="Calibri"/>
      <family val="2"/>
      <scheme val="minor"/>
    </font>
    <font>
      <i/>
      <sz val="10"/>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b/>
      <sz val="11"/>
      <color rgb="FF0070C0"/>
      <name val="Calibri"/>
      <family val="2"/>
      <scheme val="minor"/>
    </font>
    <font>
      <b/>
      <sz val="11"/>
      <color theme="1" tint="0.499984740745262"/>
      <name val="Calibri"/>
      <family val="2"/>
      <scheme val="minor"/>
    </font>
    <font>
      <b/>
      <i/>
      <sz val="10"/>
      <color theme="1"/>
      <name val="Calibri"/>
      <family val="2"/>
    </font>
    <font>
      <b/>
      <sz val="11"/>
      <color theme="0"/>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7" fillId="0" borderId="0" applyNumberFormat="0" applyFill="0" applyBorder="0" applyAlignment="0" applyProtection="0"/>
  </cellStyleXfs>
  <cellXfs count="579">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5" fillId="0" borderId="2" xfId="0" applyFont="1" applyBorder="1" applyAlignment="1">
      <alignment horizontal="center"/>
    </xf>
    <xf numFmtId="0" fontId="16" fillId="0" borderId="0" xfId="0" applyFont="1" applyAlignment="1">
      <alignment wrapText="1"/>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58" fillId="0" borderId="0" xfId="0" applyFont="1" applyAlignment="1">
      <alignment horizontal="right"/>
    </xf>
    <xf numFmtId="0" fontId="2" fillId="0" borderId="0" xfId="0" applyFont="1" applyProtection="1">
      <protection hidden="1"/>
    </xf>
    <xf numFmtId="0" fontId="0" fillId="0" borderId="0" xfId="0" applyProtection="1">
      <protection hidden="1"/>
    </xf>
    <xf numFmtId="0" fontId="58"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7"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48" fillId="0" borderId="0" xfId="0" applyFont="1" applyProtection="1">
      <protection hidden="1"/>
    </xf>
    <xf numFmtId="0" fontId="33" fillId="0" borderId="0" xfId="0" applyFont="1" applyProtection="1">
      <protection hidden="1"/>
    </xf>
    <xf numFmtId="0" fontId="49" fillId="0" borderId="0" xfId="0" applyFont="1" applyProtection="1">
      <protection hidden="1"/>
    </xf>
    <xf numFmtId="0" fontId="50" fillId="0" borderId="0" xfId="0" applyFont="1" applyAlignment="1" applyProtection="1">
      <alignment horizontal="left"/>
      <protection hidden="1"/>
    </xf>
    <xf numFmtId="0" fontId="49"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3"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1"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7"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5" fillId="0" borderId="0" xfId="0" applyFont="1" applyProtection="1">
      <protection hidden="1"/>
    </xf>
    <xf numFmtId="0" fontId="20" fillId="0" borderId="0" xfId="0" quotePrefix="1" applyFont="1" applyProtection="1">
      <protection hidden="1"/>
    </xf>
    <xf numFmtId="0" fontId="46"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7"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0"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1" fillId="8" borderId="11" xfId="0" applyFont="1" applyFill="1" applyBorder="1" applyAlignment="1" applyProtection="1">
      <alignment vertical="top"/>
      <protection hidden="1"/>
    </xf>
    <xf numFmtId="0" fontId="41" fillId="8" borderId="0" xfId="0" applyFont="1" applyFill="1" applyAlignment="1" applyProtection="1">
      <alignment vertical="top" wrapText="1"/>
      <protection hidden="1"/>
    </xf>
    <xf numFmtId="0" fontId="41"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5" fillId="0" borderId="0" xfId="0" applyFont="1" applyProtection="1">
      <protection hidden="1"/>
    </xf>
    <xf numFmtId="0" fontId="54"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0"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1"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2"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2"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4"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2"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16" fillId="2" borderId="43" xfId="0" applyFont="1" applyFill="1" applyBorder="1" applyAlignment="1" applyProtection="1">
      <alignment horizontal="left" vertical="top" wrapText="1"/>
      <protection locked="0"/>
    </xf>
    <xf numFmtId="0" fontId="16" fillId="10" borderId="43" xfId="0" applyFont="1" applyFill="1" applyBorder="1" applyAlignment="1" applyProtection="1">
      <alignment horizontal="left" vertical="top" wrapText="1"/>
      <protection locked="0"/>
    </xf>
    <xf numFmtId="0" fontId="16" fillId="2" borderId="38" xfId="0" applyFont="1" applyFill="1" applyBorder="1" applyAlignment="1" applyProtection="1">
      <alignment horizontal="left" vertical="top" wrapText="1"/>
      <protection locked="0"/>
    </xf>
    <xf numFmtId="0" fontId="16" fillId="2" borderId="26" xfId="0" applyFont="1" applyFill="1" applyBorder="1" applyAlignment="1" applyProtection="1">
      <alignment horizontal="left" vertical="top" wrapText="1"/>
      <protection locked="0"/>
    </xf>
    <xf numFmtId="0" fontId="16" fillId="10" borderId="38" xfId="0" applyFont="1" applyFill="1" applyBorder="1" applyAlignment="1" applyProtection="1">
      <alignment horizontal="left" vertical="top" wrapText="1"/>
      <protection locked="0"/>
    </xf>
    <xf numFmtId="49" fontId="16" fillId="2" borderId="43" xfId="0" applyNumberFormat="1" applyFont="1" applyFill="1" applyBorder="1" applyAlignment="1" applyProtection="1">
      <alignment horizontal="left" vertical="top" wrapText="1"/>
      <protection locked="0"/>
    </xf>
    <xf numFmtId="49" fontId="16" fillId="10" borderId="43" xfId="0" applyNumberFormat="1" applyFont="1" applyFill="1" applyBorder="1" applyAlignment="1" applyProtection="1">
      <alignment horizontal="left" vertical="top" wrapText="1"/>
      <protection locked="0"/>
    </xf>
    <xf numFmtId="0" fontId="1" fillId="0" borderId="0" xfId="0" applyFont="1" applyAlignment="1">
      <alignment horizontal="left" vertical="top"/>
    </xf>
    <xf numFmtId="0" fontId="1" fillId="0" borderId="66" xfId="0" applyFont="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4" fillId="3" borderId="4" xfId="0" applyFont="1" applyFill="1" applyBorder="1"/>
    <xf numFmtId="0" fontId="16" fillId="0" borderId="0" xfId="0" applyFont="1" applyAlignment="1">
      <alignment vertical="top" wrapText="1"/>
    </xf>
    <xf numFmtId="0" fontId="1" fillId="0" borderId="0" xfId="0" applyFont="1" applyAlignment="1">
      <alignment vertical="center" wrapText="1"/>
    </xf>
    <xf numFmtId="0" fontId="1" fillId="0" borderId="72" xfId="0" applyFont="1" applyBorder="1" applyAlignment="1" applyProtection="1">
      <alignment horizontal="left" vertical="top" wrapText="1"/>
      <protection hidden="1"/>
    </xf>
    <xf numFmtId="0" fontId="16" fillId="2" borderId="71" xfId="0" applyFont="1" applyFill="1" applyBorder="1" applyAlignment="1" applyProtection="1">
      <alignment horizontal="left" vertical="top" wrapText="1"/>
      <protection locked="0"/>
    </xf>
    <xf numFmtId="0" fontId="16" fillId="2" borderId="72" xfId="0" applyFont="1" applyFill="1" applyBorder="1" applyAlignment="1" applyProtection="1">
      <alignment horizontal="left" vertical="top" wrapText="1"/>
      <protection locked="0"/>
    </xf>
    <xf numFmtId="0" fontId="16" fillId="10" borderId="71" xfId="0" applyFont="1" applyFill="1" applyBorder="1" applyAlignment="1" applyProtection="1">
      <alignment horizontal="left" vertical="top" wrapText="1"/>
      <protection locked="0"/>
    </xf>
    <xf numFmtId="0" fontId="16" fillId="10" borderId="72" xfId="0" applyFont="1" applyFill="1" applyBorder="1" applyAlignment="1" applyProtection="1">
      <alignment horizontal="left" vertical="top" wrapText="1"/>
      <protection locked="0"/>
    </xf>
    <xf numFmtId="0" fontId="16" fillId="2" borderId="73" xfId="0" applyFont="1" applyFill="1" applyBorder="1" applyAlignment="1" applyProtection="1">
      <alignment horizontal="left" vertical="top" wrapText="1"/>
      <protection locked="0"/>
    </xf>
    <xf numFmtId="0" fontId="1" fillId="0" borderId="74" xfId="0" applyFont="1" applyBorder="1" applyAlignment="1" applyProtection="1">
      <alignment horizontal="left" vertical="top" wrapText="1"/>
      <protection hidden="1"/>
    </xf>
    <xf numFmtId="0" fontId="16" fillId="2" borderId="32" xfId="0" applyFont="1" applyFill="1" applyBorder="1" applyAlignment="1" applyProtection="1">
      <alignment horizontal="left" vertical="top" wrapText="1"/>
      <protection locked="0"/>
    </xf>
    <xf numFmtId="0" fontId="16" fillId="10" borderId="32" xfId="0" applyFont="1" applyFill="1" applyBorder="1" applyAlignment="1" applyProtection="1">
      <alignment horizontal="left" vertical="top" wrapText="1"/>
      <protection locked="0"/>
    </xf>
    <xf numFmtId="44" fontId="16" fillId="0" borderId="1" xfId="2" applyFont="1" applyFill="1" applyBorder="1" applyAlignment="1" applyProtection="1">
      <alignment horizontal="right" vertical="top"/>
    </xf>
    <xf numFmtId="0" fontId="63" fillId="7" borderId="60" xfId="0" applyFont="1" applyFill="1" applyBorder="1" applyAlignment="1" applyProtection="1">
      <alignment horizontal="center" vertical="center" wrapText="1"/>
      <protection hidden="1"/>
    </xf>
    <xf numFmtId="0" fontId="16" fillId="2" borderId="21" xfId="0" applyFont="1" applyFill="1" applyBorder="1" applyAlignment="1" applyProtection="1">
      <alignment horizontal="left" vertical="top" wrapText="1"/>
      <protection locked="0"/>
    </xf>
    <xf numFmtId="0" fontId="16" fillId="2" borderId="54" xfId="0" applyFont="1" applyFill="1" applyBorder="1" applyAlignment="1" applyProtection="1">
      <alignment horizontal="left" vertical="top" wrapText="1"/>
      <protection locked="0"/>
    </xf>
    <xf numFmtId="0" fontId="16" fillId="2" borderId="76" xfId="0" applyFont="1" applyFill="1" applyBorder="1" applyAlignment="1" applyProtection="1">
      <alignment horizontal="left" vertical="top" wrapText="1"/>
      <protection locked="0"/>
    </xf>
    <xf numFmtId="0" fontId="0" fillId="2" borderId="21" xfId="0" applyFill="1" applyBorder="1" applyAlignment="1" applyProtection="1">
      <alignment horizontal="left" vertical="top" wrapText="1"/>
      <protection locked="0"/>
    </xf>
    <xf numFmtId="0" fontId="0" fillId="2" borderId="54" xfId="0" applyFill="1" applyBorder="1" applyAlignment="1" applyProtection="1">
      <alignment horizontal="left" vertical="top" wrapText="1"/>
      <protection locked="0"/>
    </xf>
    <xf numFmtId="0" fontId="0" fillId="2" borderId="76" xfId="0" applyFill="1" applyBorder="1" applyAlignment="1" applyProtection="1">
      <alignment horizontal="left" vertical="top" wrapText="1"/>
      <protection locked="0"/>
    </xf>
    <xf numFmtId="0" fontId="0" fillId="10" borderId="43" xfId="0" applyFill="1" applyBorder="1" applyAlignment="1" applyProtection="1">
      <alignment horizontal="left" vertical="top" wrapText="1"/>
      <protection locked="0"/>
    </xf>
    <xf numFmtId="0" fontId="44" fillId="2" borderId="22" xfId="0" applyFont="1" applyFill="1" applyBorder="1" applyAlignment="1" applyProtection="1">
      <alignment horizontal="left" vertical="top" wrapText="1"/>
      <protection locked="0"/>
    </xf>
    <xf numFmtId="0" fontId="44" fillId="2" borderId="23" xfId="0" applyFont="1" applyFill="1" applyBorder="1" applyAlignment="1" applyProtection="1">
      <alignment horizontal="left" vertical="top" wrapText="1"/>
      <protection locked="0"/>
    </xf>
    <xf numFmtId="0" fontId="44" fillId="10" borderId="22" xfId="0" applyFont="1" applyFill="1" applyBorder="1" applyAlignment="1" applyProtection="1">
      <alignment horizontal="left" vertical="top" wrapText="1"/>
      <protection locked="0"/>
    </xf>
    <xf numFmtId="0" fontId="44" fillId="10" borderId="23" xfId="0" applyFont="1" applyFill="1" applyBorder="1" applyAlignment="1" applyProtection="1">
      <alignment horizontal="left" vertical="top" wrapText="1"/>
      <protection locked="0"/>
    </xf>
    <xf numFmtId="0" fontId="44" fillId="10" borderId="30" xfId="0" applyFont="1" applyFill="1" applyBorder="1" applyAlignment="1" applyProtection="1">
      <alignment horizontal="left" vertical="top" wrapText="1"/>
      <protection locked="0"/>
    </xf>
    <xf numFmtId="0" fontId="44" fillId="2" borderId="24" xfId="0" applyFont="1" applyFill="1" applyBorder="1" applyAlignment="1" applyProtection="1">
      <alignment horizontal="left" vertical="top" wrapText="1"/>
      <protection locked="0"/>
    </xf>
    <xf numFmtId="0" fontId="44" fillId="2" borderId="25" xfId="0" applyFont="1" applyFill="1" applyBorder="1" applyAlignment="1" applyProtection="1">
      <alignment horizontal="left" vertical="top" wrapText="1"/>
      <protection locked="0"/>
    </xf>
    <xf numFmtId="0" fontId="44" fillId="10" borderId="24" xfId="0" applyFont="1" applyFill="1" applyBorder="1" applyAlignment="1" applyProtection="1">
      <alignment horizontal="left" vertical="top" wrapText="1"/>
      <protection locked="0"/>
    </xf>
    <xf numFmtId="0" fontId="44" fillId="10" borderId="25" xfId="0" applyFont="1" applyFill="1" applyBorder="1" applyAlignment="1" applyProtection="1">
      <alignment horizontal="left" vertical="top" wrapText="1"/>
      <protection locked="0"/>
    </xf>
    <xf numFmtId="0" fontId="44" fillId="10" borderId="31"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44" fillId="2" borderId="44" xfId="0" applyFont="1" applyFill="1" applyBorder="1" applyAlignment="1" applyProtection="1">
      <alignment horizontal="left" vertical="top" wrapText="1"/>
      <protection locked="0"/>
    </xf>
    <xf numFmtId="0" fontId="44" fillId="2" borderId="27" xfId="0" applyFont="1" applyFill="1" applyBorder="1" applyAlignment="1" applyProtection="1">
      <alignment horizontal="left" vertical="top" wrapText="1"/>
      <protection locked="0"/>
    </xf>
    <xf numFmtId="0" fontId="44" fillId="10" borderId="44" xfId="0" applyFont="1" applyFill="1" applyBorder="1" applyAlignment="1" applyProtection="1">
      <alignment horizontal="left" vertical="top" wrapText="1"/>
      <protection locked="0"/>
    </xf>
    <xf numFmtId="0" fontId="44" fillId="10" borderId="27" xfId="0" applyFont="1" applyFill="1" applyBorder="1" applyAlignment="1" applyProtection="1">
      <alignment horizontal="left" vertical="top" wrapText="1"/>
      <protection locked="0"/>
    </xf>
    <xf numFmtId="0" fontId="44" fillId="2" borderId="21" xfId="0" applyFont="1" applyFill="1" applyBorder="1" applyAlignment="1" applyProtection="1">
      <alignment horizontal="left" vertical="top" wrapText="1"/>
      <protection locked="0"/>
    </xf>
    <xf numFmtId="0" fontId="44" fillId="2" borderId="43" xfId="0" applyFont="1" applyFill="1" applyBorder="1" applyAlignment="1" applyProtection="1">
      <alignment horizontal="left" vertical="top" wrapText="1"/>
      <protection locked="0"/>
    </xf>
    <xf numFmtId="0" fontId="44" fillId="2" borderId="54" xfId="0" applyFont="1" applyFill="1" applyBorder="1" applyAlignment="1" applyProtection="1">
      <alignment horizontal="left" vertical="top" wrapText="1"/>
      <protection locked="0"/>
    </xf>
    <xf numFmtId="0" fontId="44" fillId="2" borderId="76" xfId="0" applyFont="1" applyFill="1" applyBorder="1" applyAlignment="1" applyProtection="1">
      <alignment horizontal="left" vertical="top" wrapText="1"/>
      <protection locked="0"/>
    </xf>
    <xf numFmtId="0" fontId="44" fillId="2" borderId="38" xfId="0" applyFont="1" applyFill="1" applyBorder="1" applyAlignment="1" applyProtection="1">
      <alignment horizontal="left" vertical="top" wrapText="1"/>
      <protection locked="0"/>
    </xf>
    <xf numFmtId="0" fontId="44" fillId="2" borderId="26" xfId="0" applyFont="1" applyFill="1" applyBorder="1" applyAlignment="1" applyProtection="1">
      <alignment horizontal="left" vertical="top" wrapText="1"/>
      <protection locked="0"/>
    </xf>
    <xf numFmtId="0" fontId="44" fillId="10" borderId="38" xfId="0" applyFont="1" applyFill="1" applyBorder="1" applyAlignment="1" applyProtection="1">
      <alignment horizontal="left" vertical="top" wrapText="1"/>
      <protection locked="0"/>
    </xf>
    <xf numFmtId="0" fontId="44" fillId="10" borderId="26" xfId="0" applyFont="1" applyFill="1" applyBorder="1" applyAlignment="1" applyProtection="1">
      <alignment horizontal="left" vertical="top" wrapText="1"/>
      <protection locked="0"/>
    </xf>
    <xf numFmtId="0" fontId="44" fillId="2" borderId="29" xfId="0" applyFont="1" applyFill="1" applyBorder="1" applyAlignment="1" applyProtection="1">
      <alignment horizontal="left" vertical="top" wrapText="1"/>
      <protection locked="0"/>
    </xf>
    <xf numFmtId="0" fontId="44" fillId="2" borderId="31" xfId="0" applyFont="1" applyFill="1" applyBorder="1" applyAlignment="1" applyProtection="1">
      <alignment horizontal="left" vertical="top" wrapText="1"/>
      <protection locked="0"/>
    </xf>
    <xf numFmtId="0" fontId="44" fillId="2" borderId="42" xfId="0" applyFont="1" applyFill="1" applyBorder="1" applyAlignment="1" applyProtection="1">
      <alignment horizontal="left" vertical="top" wrapText="1"/>
      <protection locked="0"/>
    </xf>
    <xf numFmtId="0" fontId="44" fillId="10" borderId="41" xfId="0" applyFont="1" applyFill="1" applyBorder="1" applyAlignment="1" applyProtection="1">
      <alignment horizontal="left" vertical="top" wrapText="1"/>
      <protection locked="0"/>
    </xf>
    <xf numFmtId="0" fontId="44" fillId="10" borderId="9" xfId="0" applyFont="1" applyFill="1" applyBorder="1" applyAlignment="1" applyProtection="1">
      <alignment horizontal="left" vertical="top" wrapText="1"/>
      <protection locked="0"/>
    </xf>
    <xf numFmtId="0" fontId="44" fillId="10" borderId="8" xfId="0" applyFont="1" applyFill="1" applyBorder="1" applyAlignment="1" applyProtection="1">
      <alignment horizontal="left" vertical="top" wrapText="1"/>
      <protection locked="0"/>
    </xf>
    <xf numFmtId="0" fontId="44" fillId="10" borderId="77" xfId="0" applyFont="1" applyFill="1" applyBorder="1" applyAlignment="1" applyProtection="1">
      <alignment horizontal="left" vertical="top" wrapText="1"/>
      <protection locked="0"/>
    </xf>
    <xf numFmtId="0" fontId="44" fillId="2" borderId="78" xfId="0" applyFont="1" applyFill="1" applyBorder="1" applyAlignment="1" applyProtection="1">
      <alignment horizontal="left" vertical="top" wrapText="1"/>
      <protection locked="0"/>
    </xf>
    <xf numFmtId="0" fontId="44" fillId="10" borderId="54" xfId="0" applyFont="1" applyFill="1" applyBorder="1" applyAlignment="1" applyProtection="1">
      <alignment horizontal="left" vertical="top" wrapText="1"/>
      <protection locked="0"/>
    </xf>
    <xf numFmtId="0" fontId="44" fillId="10" borderId="76" xfId="0" applyFont="1" applyFill="1" applyBorder="1" applyAlignment="1" applyProtection="1">
      <alignment horizontal="left" vertical="top" wrapText="1"/>
      <protection locked="0"/>
    </xf>
    <xf numFmtId="0" fontId="44" fillId="10" borderId="21" xfId="0" applyFont="1" applyFill="1" applyBorder="1" applyAlignment="1" applyProtection="1">
      <alignment horizontal="left" vertical="top" wrapText="1"/>
      <protection locked="0"/>
    </xf>
    <xf numFmtId="0" fontId="44" fillId="2" borderId="12" xfId="0" applyFont="1" applyFill="1" applyBorder="1" applyAlignment="1" applyProtection="1">
      <alignment horizontal="left" vertical="top" wrapText="1"/>
      <protection locked="0"/>
    </xf>
    <xf numFmtId="0" fontId="44" fillId="10" borderId="43" xfId="0" applyFont="1" applyFill="1" applyBorder="1" applyAlignment="1" applyProtection="1">
      <alignment horizontal="left" vertical="top" wrapText="1"/>
      <protection locked="0"/>
    </xf>
    <xf numFmtId="0" fontId="44" fillId="2" borderId="30" xfId="0" applyFont="1" applyFill="1" applyBorder="1" applyAlignment="1" applyProtection="1">
      <alignment horizontal="left" vertical="top" wrapText="1"/>
      <protection locked="0"/>
    </xf>
    <xf numFmtId="0" fontId="44" fillId="10" borderId="29" xfId="0" applyFont="1" applyFill="1" applyBorder="1" applyAlignment="1" applyProtection="1">
      <alignment horizontal="left" vertical="top" wrapText="1"/>
      <protection locked="0"/>
    </xf>
    <xf numFmtId="0" fontId="44" fillId="0" borderId="54" xfId="0" applyFont="1" applyBorder="1" applyAlignment="1" applyProtection="1">
      <alignment horizontal="left" vertical="top" wrapText="1"/>
      <protection locked="0"/>
    </xf>
    <xf numFmtId="0" fontId="16" fillId="2" borderId="43" xfId="0" applyFont="1" applyFill="1" applyBorder="1" applyAlignment="1" applyProtection="1">
      <alignment horizontal="center" vertical="center" wrapText="1"/>
      <protection locked="0"/>
    </xf>
    <xf numFmtId="0" fontId="16" fillId="10" borderId="43" xfId="0" applyFont="1" applyFill="1" applyBorder="1" applyAlignment="1" applyProtection="1">
      <alignment horizontal="center" vertical="center" wrapText="1"/>
      <protection locked="0"/>
    </xf>
    <xf numFmtId="0" fontId="16" fillId="10" borderId="44" xfId="0" applyFont="1" applyFill="1" applyBorder="1" applyAlignment="1" applyProtection="1">
      <alignment horizontal="center" vertical="center" wrapText="1"/>
      <protection locked="0"/>
    </xf>
    <xf numFmtId="0" fontId="16" fillId="10" borderId="2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16" fillId="10" borderId="30" xfId="0" applyFont="1" applyFill="1" applyBorder="1" applyAlignment="1" applyProtection="1">
      <alignment horizontal="center" vertical="center" wrapText="1"/>
      <protection locked="0"/>
    </xf>
    <xf numFmtId="0" fontId="16" fillId="10" borderId="23"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center" wrapText="1"/>
      <protection locked="0"/>
    </xf>
    <xf numFmtId="0" fontId="16" fillId="2" borderId="23" xfId="0" applyFont="1" applyFill="1" applyBorder="1" applyAlignment="1" applyProtection="1">
      <alignment horizontal="center" vertical="center" wrapText="1"/>
      <protection locked="0"/>
    </xf>
    <xf numFmtId="0" fontId="16" fillId="10" borderId="22"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6" fillId="2" borderId="67" xfId="0" applyFont="1" applyFill="1" applyBorder="1" applyAlignment="1" applyProtection="1">
      <alignment horizontal="center" vertical="center" wrapText="1"/>
      <protection locked="0"/>
    </xf>
    <xf numFmtId="0" fontId="16" fillId="2" borderId="22" xfId="0" applyFont="1" applyFill="1" applyBorder="1" applyAlignment="1" applyProtection="1">
      <alignment horizontal="center" vertical="top" wrapText="1"/>
      <protection locked="0"/>
    </xf>
    <xf numFmtId="0" fontId="16" fillId="2" borderId="23" xfId="0" applyFont="1" applyFill="1" applyBorder="1" applyAlignment="1" applyProtection="1">
      <alignment horizontal="center" vertical="top" wrapText="1"/>
      <protection locked="0"/>
    </xf>
    <xf numFmtId="0" fontId="16" fillId="10" borderId="22" xfId="0" applyFont="1" applyFill="1" applyBorder="1" applyAlignment="1" applyProtection="1">
      <alignment horizontal="center" vertical="top" wrapText="1"/>
      <protection locked="0"/>
    </xf>
    <xf numFmtId="0" fontId="16" fillId="10" borderId="23" xfId="0" applyFont="1" applyFill="1" applyBorder="1" applyAlignment="1" applyProtection="1">
      <alignment horizontal="center" vertical="top" wrapText="1"/>
      <protection locked="0"/>
    </xf>
    <xf numFmtId="0" fontId="16" fillId="2" borderId="75" xfId="0" applyFont="1" applyFill="1" applyBorder="1" applyAlignment="1" applyProtection="1">
      <alignment horizontal="center" vertical="center" wrapText="1"/>
      <protection locked="0"/>
    </xf>
    <xf numFmtId="0" fontId="16" fillId="2" borderId="74" xfId="0" applyFont="1" applyFill="1" applyBorder="1" applyAlignment="1" applyProtection="1">
      <alignment horizontal="center" vertical="center" wrapText="1"/>
      <protection locked="0"/>
    </xf>
    <xf numFmtId="0" fontId="16" fillId="10" borderId="75" xfId="0" applyFont="1" applyFill="1" applyBorder="1" applyAlignment="1" applyProtection="1">
      <alignment horizontal="center" vertical="center" wrapText="1"/>
      <protection locked="0"/>
    </xf>
    <xf numFmtId="0" fontId="16" fillId="10" borderId="74" xfId="0" applyFont="1" applyFill="1" applyBorder="1" applyAlignment="1" applyProtection="1">
      <alignment horizontal="center" vertical="center" wrapText="1"/>
      <protection locked="0"/>
    </xf>
    <xf numFmtId="9" fontId="16" fillId="2" borderId="22" xfId="0" applyNumberFormat="1" applyFont="1" applyFill="1" applyBorder="1" applyAlignment="1" applyProtection="1">
      <alignment horizontal="center" vertical="center" wrapText="1"/>
      <protection locked="0"/>
    </xf>
    <xf numFmtId="9" fontId="16" fillId="2" borderId="23" xfId="0" applyNumberFormat="1" applyFont="1" applyFill="1" applyBorder="1" applyAlignment="1" applyProtection="1">
      <alignment horizontal="center" vertical="center" wrapText="1"/>
      <protection locked="0"/>
    </xf>
    <xf numFmtId="10" fontId="16" fillId="10" borderId="22" xfId="0" applyNumberFormat="1" applyFont="1" applyFill="1" applyBorder="1" applyAlignment="1" applyProtection="1">
      <alignment horizontal="center" vertical="center" wrapText="1"/>
      <protection locked="0"/>
    </xf>
    <xf numFmtId="10" fontId="16" fillId="10" borderId="23" xfId="0" applyNumberFormat="1"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top" wrapText="1"/>
      <protection locked="0"/>
    </xf>
    <xf numFmtId="0" fontId="16" fillId="10" borderId="30" xfId="0" applyFont="1" applyFill="1" applyBorder="1" applyAlignment="1" applyProtection="1">
      <alignment horizontal="center" vertical="top" wrapText="1"/>
      <protection locked="0"/>
    </xf>
    <xf numFmtId="0" fontId="16" fillId="2" borderId="24" xfId="0" applyFont="1" applyFill="1" applyBorder="1" applyAlignment="1" applyProtection="1">
      <alignment horizontal="center" vertical="top" wrapText="1"/>
      <protection locked="0"/>
    </xf>
    <xf numFmtId="0" fontId="16" fillId="10" borderId="24" xfId="0" applyFont="1" applyFill="1" applyBorder="1" applyAlignment="1" applyProtection="1">
      <alignment horizontal="center" vertical="top" wrapText="1"/>
      <protection locked="0"/>
    </xf>
    <xf numFmtId="0" fontId="16" fillId="2" borderId="25" xfId="0" applyFont="1" applyFill="1" applyBorder="1" applyAlignment="1" applyProtection="1">
      <alignment horizontal="center" vertical="top" wrapText="1"/>
      <protection locked="0"/>
    </xf>
    <xf numFmtId="0" fontId="0" fillId="0" borderId="0" xfId="0" applyAlignment="1" applyProtection="1">
      <alignment horizontal="center" vertical="top"/>
      <protection locked="0" hidden="1"/>
    </xf>
    <xf numFmtId="0" fontId="16" fillId="2" borderId="73" xfId="0" applyFont="1" applyFill="1" applyBorder="1" applyAlignment="1" applyProtection="1">
      <alignment horizontal="center" vertical="top" wrapText="1"/>
      <protection locked="0"/>
    </xf>
    <xf numFmtId="0" fontId="16" fillId="10" borderId="72" xfId="0" applyFont="1" applyFill="1" applyBorder="1" applyAlignment="1" applyProtection="1">
      <alignment horizontal="center" vertical="top" wrapText="1"/>
      <protection locked="0"/>
    </xf>
    <xf numFmtId="0" fontId="16" fillId="10" borderId="71" xfId="0" applyFont="1" applyFill="1" applyBorder="1" applyAlignment="1" applyProtection="1">
      <alignment horizontal="center" vertical="top" wrapText="1"/>
      <protection locked="0"/>
    </xf>
    <xf numFmtId="0" fontId="16" fillId="2" borderId="72" xfId="0" applyFont="1" applyFill="1" applyBorder="1" applyAlignment="1" applyProtection="1">
      <alignment horizontal="center" vertical="top" wrapText="1"/>
      <protection locked="0"/>
    </xf>
    <xf numFmtId="0" fontId="16" fillId="2" borderId="71" xfId="0" applyFont="1" applyFill="1" applyBorder="1" applyAlignment="1" applyProtection="1">
      <alignment horizontal="center" vertical="top" wrapText="1"/>
      <protection locked="0"/>
    </xf>
    <xf numFmtId="0" fontId="16" fillId="2" borderId="30" xfId="0" applyFont="1" applyFill="1" applyBorder="1" applyAlignment="1" applyProtection="1">
      <alignment horizontal="center" vertical="top" wrapText="1"/>
      <protection locked="0"/>
    </xf>
    <xf numFmtId="0" fontId="16" fillId="2" borderId="29" xfId="0" applyFont="1" applyFill="1" applyBorder="1" applyAlignment="1" applyProtection="1">
      <alignment horizontal="center" vertical="top" wrapText="1"/>
      <protection locked="0"/>
    </xf>
    <xf numFmtId="0" fontId="16" fillId="2" borderId="43" xfId="0" applyFont="1" applyFill="1" applyBorder="1" applyAlignment="1" applyProtection="1">
      <alignment horizontal="center" vertical="top" wrapText="1"/>
      <protection locked="0"/>
    </xf>
    <xf numFmtId="0" fontId="0" fillId="0" borderId="0" xfId="0"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70" xfId="0" applyFont="1" applyFill="1" applyBorder="1" applyAlignment="1">
      <alignment horizontal="left" vertical="top"/>
    </xf>
    <xf numFmtId="0" fontId="14" fillId="3" borderId="8" xfId="0" applyFont="1" applyFill="1" applyBorder="1" applyAlignment="1">
      <alignment horizontal="left"/>
    </xf>
    <xf numFmtId="0" fontId="14" fillId="3" borderId="70" xfId="0" applyFont="1" applyFill="1" applyBorder="1" applyAlignment="1">
      <alignment horizontal="left"/>
    </xf>
    <xf numFmtId="0" fontId="62" fillId="0" borderId="0" xfId="0" applyFont="1" applyAlignment="1">
      <alignment horizontal="left" vertical="top" wrapText="1"/>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5" fillId="0" borderId="11" xfId="0" applyFont="1" applyBorder="1" applyAlignment="1" applyProtection="1">
      <alignment horizontal="center" vertical="top"/>
      <protection hidden="1"/>
    </xf>
    <xf numFmtId="0" fontId="24" fillId="2" borderId="48" xfId="0" applyFont="1" applyFill="1" applyBorder="1" applyAlignment="1" applyProtection="1">
      <alignment horizontal="left" vertical="center"/>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0" fillId="0" borderId="0" xfId="0" applyAlignment="1" applyProtection="1">
      <alignment wrapText="1"/>
      <protection hidden="1"/>
    </xf>
    <xf numFmtId="0" fontId="0" fillId="0" borderId="13" xfId="0" applyBorder="1" applyAlignment="1" applyProtection="1">
      <alignment wrapText="1"/>
      <protection hidden="1"/>
    </xf>
    <xf numFmtId="0" fontId="0" fillId="2" borderId="0" xfId="0" applyFill="1" applyAlignment="1" applyProtection="1">
      <alignment horizontal="left" wrapText="1"/>
      <protection locked="0" hidden="1"/>
    </xf>
    <xf numFmtId="0" fontId="0" fillId="2" borderId="13" xfId="0" applyFill="1" applyBorder="1" applyAlignment="1" applyProtection="1">
      <alignment horizontal="left" wrapText="1"/>
      <protection locked="0" hidden="1"/>
    </xf>
    <xf numFmtId="0" fontId="26" fillId="2" borderId="48" xfId="0" applyFont="1" applyFill="1" applyBorder="1" applyAlignment="1" applyProtection="1">
      <alignment horizontal="left"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30" fillId="2" borderId="48" xfId="0" applyFont="1" applyFill="1" applyBorder="1" applyAlignment="1" applyProtection="1">
      <alignment horizontal="left" vertical="center"/>
      <protection locked="0"/>
    </xf>
    <xf numFmtId="0" fontId="24" fillId="2" borderId="50" xfId="0" applyFont="1" applyFill="1" applyBorder="1" applyAlignment="1" applyProtection="1">
      <alignment horizontal="left" vertical="center"/>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7" fillId="8" borderId="0" xfId="0" applyFont="1" applyFill="1" applyAlignment="1" applyProtection="1">
      <alignment horizontal="left" vertical="top" wrapText="1"/>
      <protection hidden="1"/>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43" fillId="2" borderId="48" xfId="0" applyFont="1" applyFill="1" applyBorder="1" applyAlignment="1" applyProtection="1">
      <alignment horizontal="left" vertical="top"/>
      <protection locked="0"/>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24" fillId="2" borderId="50" xfId="0" applyFont="1" applyFill="1" applyBorder="1" applyAlignment="1" applyProtection="1">
      <alignment horizontal="center" vertical="center"/>
      <protection locked="0"/>
    </xf>
    <xf numFmtId="0" fontId="56" fillId="2" borderId="49" xfId="0" applyFont="1" applyFill="1" applyBorder="1" applyAlignment="1" applyProtection="1">
      <alignment horizontal="left" vertical="center"/>
      <protection locked="0"/>
    </xf>
    <xf numFmtId="0" fontId="56" fillId="2" borderId="50" xfId="0" applyFont="1" applyFill="1" applyBorder="1" applyAlignment="1" applyProtection="1">
      <alignment horizontal="left" vertical="center"/>
      <protection locked="0"/>
    </xf>
    <xf numFmtId="0" fontId="56" fillId="2" borderId="51" xfId="0" applyFont="1" applyFill="1" applyBorder="1" applyAlignment="1" applyProtection="1">
      <alignment horizontal="left" vertical="center"/>
      <protection locked="0"/>
    </xf>
    <xf numFmtId="0" fontId="24" fillId="2" borderId="48" xfId="0" applyFont="1" applyFill="1" applyBorder="1" applyAlignment="1" applyProtection="1">
      <alignment horizontal="left" vertical="center" wrapText="1"/>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4" xfId="0" applyBorder="1" applyAlignment="1" applyProtection="1">
      <alignment horizontal="left" vertical="top" wrapText="1"/>
      <protection hidden="1"/>
    </xf>
    <xf numFmtId="0" fontId="0" fillId="0" borderId="65"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1"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33">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F8971D"/>
      <color rgb="FFD9D9D9"/>
      <color rgb="FFFCE4D6"/>
      <color rgb="FF7AC142"/>
      <color rgb="FF38939B"/>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82</xdr:row>
      <xdr:rowOff>0</xdr:rowOff>
    </xdr:from>
    <xdr:to>
      <xdr:col>3</xdr:col>
      <xdr:colOff>43815</xdr:colOff>
      <xdr:row>84</xdr:row>
      <xdr:rowOff>19050</xdr:rowOff>
    </xdr:to>
    <xdr:pic>
      <xdr:nvPicPr>
        <xdr:cNvPr id="3" name="Picture 2" descr="dch_logo_2012_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49675"/>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4848225</xdr:colOff>
      <xdr:row>81</xdr:row>
      <xdr:rowOff>123825</xdr:rowOff>
    </xdr:from>
    <xdr:to>
      <xdr:col>3</xdr:col>
      <xdr:colOff>6437398</xdr:colOff>
      <xdr:row>84</xdr:row>
      <xdr:rowOff>133350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96050" y="16383000"/>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jheard\AppData\Local\Microsoft\Windows\INetCache\Content.Outlook\SDW4N8H0\SHBP_%20Provider%20Education_2025%20MHP_HB1013.xlsx" TargetMode="External"/><Relationship Id="rId1" Type="http://schemas.openxmlformats.org/officeDocument/2006/relationships/externalLinkPath" Target="file:///C:\Users\ljheard\AppData\Local\Microsoft\Windows\INetCache\Content.Outlook\SDW4N8H0\SHBP_%20Provider%20Education_2025%20MHP_HB1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and Instructions"/>
      <sheetName val="Definitions"/>
      <sheetName val="Acronyms"/>
      <sheetName val="Benefit Plan"/>
      <sheetName val="Yes or No"/>
      <sheetName val="Overview - AL ADL"/>
      <sheetName val="Overview - FR"/>
      <sheetName val="Overview - QTL"/>
      <sheetName val="Overview - NQTL"/>
      <sheetName val="Overview - Data"/>
      <sheetName val="Rpt - AL ADL"/>
      <sheetName val="Rpt - IP FR"/>
      <sheetName val="Rpt - OP FR Office Visits"/>
      <sheetName val="Rpt - OP FR Other"/>
      <sheetName val="Rpt - EC FR"/>
      <sheetName val="Rpt Rx FR"/>
      <sheetName val="Rpt - IP QTL"/>
      <sheetName val="Rpt - OP QTL"/>
      <sheetName val="Rpt - EC QTL"/>
      <sheetName val="Rpt - Rx QTL"/>
      <sheetName val="Rpt - NQTL 1a"/>
      <sheetName val="Rpt - NQTL 1b"/>
      <sheetName val="Rpt - NQTL 1c"/>
      <sheetName val="Rpt - NQTL 2"/>
      <sheetName val="Rpt - NQTL 3"/>
      <sheetName val="Rpt - NQTL 4"/>
      <sheetName val="Rpt - NQTL 5"/>
      <sheetName val="Rpt - Claims"/>
      <sheetName val="Certification Stmt"/>
    </sheetNames>
    <sheetDataSet>
      <sheetData sheetId="0">
        <row r="1">
          <cell r="A1" t="str">
            <v>Georgia State Health Benefit Plan MHPAEA Parity</v>
          </cell>
        </row>
        <row r="4">
          <cell r="D4" t="str">
            <v>Anthem</v>
          </cell>
        </row>
        <row r="5">
          <cell r="D5" t="str">
            <v>Anthem BRONZE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1"/>
  <sheetViews>
    <sheetView showGridLines="0" tabSelected="1" zoomScaleNormal="100" workbookViewId="0">
      <pane ySplit="9" topLeftCell="A10" activePane="bottomLeft" state="frozen"/>
      <selection activeCell="A7" sqref="A7:M11"/>
      <selection pane="bottomLeft"/>
    </sheetView>
  </sheetViews>
  <sheetFormatPr defaultColWidth="9.140625" defaultRowHeight="15" x14ac:dyDescent="0.25"/>
  <cols>
    <col min="1" max="1" width="4.85546875" customWidth="1"/>
    <col min="2" max="2" width="6.42578125" customWidth="1"/>
    <col min="3" max="3" width="13.42578125" customWidth="1"/>
    <col min="4" max="4" width="99" customWidth="1"/>
  </cols>
  <sheetData>
    <row r="1" spans="1:5" ht="18.75" x14ac:dyDescent="0.3">
      <c r="A1" s="2" t="s">
        <v>525</v>
      </c>
      <c r="D1" s="42"/>
    </row>
    <row r="2" spans="1:5" ht="26.25" x14ac:dyDescent="0.4">
      <c r="A2" s="3" t="s">
        <v>16</v>
      </c>
    </row>
    <row r="4" spans="1:5" x14ac:dyDescent="0.25">
      <c r="A4" s="1" t="s">
        <v>0</v>
      </c>
      <c r="D4" s="40" t="s">
        <v>556</v>
      </c>
    </row>
    <row r="5" spans="1:5" x14ac:dyDescent="0.25">
      <c r="A5" s="1" t="s">
        <v>465</v>
      </c>
      <c r="D5" s="40" t="s">
        <v>560</v>
      </c>
    </row>
    <row r="6" spans="1:5" x14ac:dyDescent="0.25">
      <c r="A6" s="1" t="s">
        <v>17</v>
      </c>
      <c r="D6" s="40" t="s">
        <v>625</v>
      </c>
    </row>
    <row r="7" spans="1:5" x14ac:dyDescent="0.25">
      <c r="A7" s="1" t="s">
        <v>18</v>
      </c>
      <c r="D7" s="40" t="s">
        <v>647</v>
      </c>
    </row>
    <row r="8" spans="1:5" x14ac:dyDescent="0.25">
      <c r="A8" s="1" t="s">
        <v>1</v>
      </c>
      <c r="D8" s="41">
        <v>45930</v>
      </c>
      <c r="E8" s="36"/>
    </row>
    <row r="10" spans="1:5" x14ac:dyDescent="0.25">
      <c r="A10" s="4" t="s">
        <v>394</v>
      </c>
    </row>
    <row r="11" spans="1:5" x14ac:dyDescent="0.25">
      <c r="A11" s="4"/>
    </row>
    <row r="12" spans="1:5" x14ac:dyDescent="0.25">
      <c r="A12" s="450" t="s">
        <v>521</v>
      </c>
      <c r="B12" s="450"/>
      <c r="C12" s="450"/>
      <c r="D12" s="450"/>
    </row>
    <row r="13" spans="1:5" x14ac:dyDescent="0.25">
      <c r="A13" s="450"/>
      <c r="B13" s="450"/>
      <c r="C13" s="450"/>
      <c r="D13" s="450"/>
    </row>
    <row r="14" spans="1:5" x14ac:dyDescent="0.25">
      <c r="A14" s="450"/>
      <c r="B14" s="450"/>
      <c r="C14" s="450"/>
      <c r="D14" s="450"/>
    </row>
    <row r="15" spans="1:5" x14ac:dyDescent="0.25">
      <c r="A15" s="450"/>
      <c r="B15" s="450"/>
      <c r="C15" s="450"/>
      <c r="D15" s="450"/>
    </row>
    <row r="16" spans="1:5" x14ac:dyDescent="0.25">
      <c r="A16" s="450"/>
      <c r="B16" s="450"/>
      <c r="C16" s="450"/>
      <c r="D16" s="450"/>
    </row>
    <row r="17" spans="1:4" x14ac:dyDescent="0.25">
      <c r="A17" s="4"/>
    </row>
    <row r="18" spans="1:4" ht="15" customHeight="1" x14ac:dyDescent="0.25">
      <c r="A18" s="449" t="s">
        <v>609</v>
      </c>
      <c r="B18" s="449"/>
      <c r="C18" s="449"/>
      <c r="D18" s="449"/>
    </row>
    <row r="19" spans="1:4" x14ac:dyDescent="0.25">
      <c r="A19" s="449"/>
      <c r="B19" s="449"/>
      <c r="C19" s="449"/>
      <c r="D19" s="449"/>
    </row>
    <row r="20" spans="1:4" x14ac:dyDescent="0.25">
      <c r="A20" s="449"/>
      <c r="B20" s="449"/>
      <c r="C20" s="449"/>
      <c r="D20" s="449"/>
    </row>
    <row r="21" spans="1:4" x14ac:dyDescent="0.25">
      <c r="A21" s="449"/>
      <c r="B21" s="449"/>
      <c r="C21" s="449"/>
      <c r="D21" s="449"/>
    </row>
    <row r="22" spans="1:4" x14ac:dyDescent="0.25">
      <c r="A22" s="449"/>
      <c r="B22" s="449"/>
      <c r="C22" s="449"/>
      <c r="D22" s="449"/>
    </row>
    <row r="23" spans="1:4" x14ac:dyDescent="0.25">
      <c r="A23" s="449"/>
      <c r="B23" s="449"/>
      <c r="C23" s="449"/>
      <c r="D23" s="449"/>
    </row>
    <row r="24" spans="1:4" x14ac:dyDescent="0.25">
      <c r="A24" s="449"/>
      <c r="B24" s="449"/>
      <c r="C24" s="449"/>
      <c r="D24" s="449"/>
    </row>
    <row r="25" spans="1:4" ht="15" customHeight="1" x14ac:dyDescent="0.25">
      <c r="B25" s="348"/>
      <c r="C25" s="348"/>
      <c r="D25" s="348"/>
    </row>
    <row r="26" spans="1:4" ht="15" customHeight="1" x14ac:dyDescent="0.25">
      <c r="A26" s="449" t="s">
        <v>569</v>
      </c>
      <c r="B26" s="449"/>
      <c r="C26" s="449"/>
      <c r="D26" s="449"/>
    </row>
    <row r="27" spans="1:4" x14ac:dyDescent="0.25">
      <c r="A27" s="449"/>
      <c r="B27" s="449"/>
      <c r="C27" s="449"/>
      <c r="D27" s="449"/>
    </row>
    <row r="28" spans="1:4" x14ac:dyDescent="0.25">
      <c r="A28" s="13"/>
    </row>
    <row r="29" spans="1:4" ht="36.75" customHeight="1" x14ac:dyDescent="0.25">
      <c r="A29" s="448" t="s">
        <v>626</v>
      </c>
      <c r="B29" s="448"/>
      <c r="C29" s="448"/>
      <c r="D29" s="448"/>
    </row>
    <row r="30" spans="1:4" ht="36.75" customHeight="1" x14ac:dyDescent="0.25">
      <c r="A30" s="448"/>
      <c r="B30" s="448"/>
      <c r="C30" s="448"/>
      <c r="D30" s="448"/>
    </row>
    <row r="31" spans="1:4" ht="15" customHeight="1" x14ac:dyDescent="0.25">
      <c r="A31" s="347"/>
      <c r="B31" s="347"/>
      <c r="C31" s="347"/>
      <c r="D31" s="347"/>
    </row>
    <row r="32" spans="1:4" x14ac:dyDescent="0.25">
      <c r="A32" t="s">
        <v>392</v>
      </c>
    </row>
    <row r="34" spans="1:4" x14ac:dyDescent="0.25">
      <c r="B34" s="24" t="s">
        <v>390</v>
      </c>
      <c r="C34" s="24"/>
    </row>
    <row r="35" spans="1:4" x14ac:dyDescent="0.25">
      <c r="B35" s="24" t="s">
        <v>391</v>
      </c>
      <c r="C35" s="24"/>
    </row>
    <row r="36" spans="1:4" x14ac:dyDescent="0.25">
      <c r="B36" s="24"/>
      <c r="C36" s="24" t="s">
        <v>393</v>
      </c>
    </row>
    <row r="37" spans="1:4" x14ac:dyDescent="0.25">
      <c r="B37" s="24"/>
      <c r="C37" s="24" t="s">
        <v>426</v>
      </c>
    </row>
    <row r="38" spans="1:4" x14ac:dyDescent="0.25">
      <c r="B38" s="24"/>
      <c r="C38" s="24" t="s">
        <v>474</v>
      </c>
    </row>
    <row r="39" spans="1:4" x14ac:dyDescent="0.25">
      <c r="B39" s="31"/>
      <c r="C39" s="31"/>
    </row>
    <row r="40" spans="1:4" x14ac:dyDescent="0.25">
      <c r="A40" s="451" t="s">
        <v>475</v>
      </c>
      <c r="B40" s="451"/>
      <c r="C40" s="451"/>
      <c r="D40" s="451"/>
    </row>
    <row r="41" spans="1:4" x14ac:dyDescent="0.25">
      <c r="A41" s="451"/>
      <c r="B41" s="451"/>
      <c r="C41" s="451"/>
      <c r="D41" s="451"/>
    </row>
    <row r="42" spans="1:4" x14ac:dyDescent="0.25">
      <c r="A42" s="451"/>
      <c r="B42" s="451"/>
      <c r="C42" s="451"/>
      <c r="D42" s="451"/>
    </row>
    <row r="43" spans="1:4" x14ac:dyDescent="0.25">
      <c r="A43" s="39"/>
      <c r="B43" s="39"/>
      <c r="C43" s="39"/>
      <c r="D43" s="39"/>
    </row>
    <row r="44" spans="1:4" x14ac:dyDescent="0.25">
      <c r="A44" s="23"/>
      <c r="B44" s="24" t="s">
        <v>93</v>
      </c>
      <c r="C44" s="24"/>
      <c r="D44" s="23"/>
    </row>
    <row r="45" spans="1:4" x14ac:dyDescent="0.25">
      <c r="A45" s="23"/>
      <c r="B45" s="24" t="s">
        <v>94</v>
      </c>
      <c r="C45" s="24"/>
      <c r="D45" s="23"/>
    </row>
    <row r="46" spans="1:4" x14ac:dyDescent="0.25">
      <c r="A46" s="23"/>
      <c r="B46" s="24" t="s">
        <v>95</v>
      </c>
      <c r="C46" s="24"/>
      <c r="D46" s="23"/>
    </row>
    <row r="47" spans="1:4" x14ac:dyDescent="0.25">
      <c r="A47" s="23"/>
      <c r="B47" s="23"/>
      <c r="C47" s="23"/>
      <c r="D47" s="23"/>
    </row>
    <row r="48" spans="1:4" x14ac:dyDescent="0.25">
      <c r="A48" t="s">
        <v>522</v>
      </c>
    </row>
    <row r="50" spans="2:4" x14ac:dyDescent="0.25">
      <c r="B50" s="14" t="s">
        <v>96</v>
      </c>
      <c r="C50" s="14"/>
      <c r="D50" s="452" t="s">
        <v>194</v>
      </c>
    </row>
    <row r="51" spans="2:4" x14ac:dyDescent="0.25">
      <c r="B51" s="15" t="s">
        <v>19</v>
      </c>
      <c r="C51" s="15"/>
      <c r="D51" s="453"/>
    </row>
    <row r="52" spans="2:4" x14ac:dyDescent="0.25">
      <c r="B52" s="16" t="s">
        <v>41</v>
      </c>
      <c r="C52" s="16"/>
      <c r="D52" s="454"/>
    </row>
    <row r="53" spans="2:4" ht="14.45" customHeight="1" x14ac:dyDescent="0.25">
      <c r="B53" s="17" t="s">
        <v>97</v>
      </c>
      <c r="C53" s="17"/>
      <c r="D53" s="452" t="s">
        <v>523</v>
      </c>
    </row>
    <row r="54" spans="2:4" x14ac:dyDescent="0.25">
      <c r="B54" s="18" t="s">
        <v>98</v>
      </c>
      <c r="C54" s="18"/>
      <c r="D54" s="453"/>
    </row>
    <row r="55" spans="2:4" x14ac:dyDescent="0.25">
      <c r="B55" s="18" t="s">
        <v>99</v>
      </c>
      <c r="C55" s="18"/>
      <c r="D55" s="453"/>
    </row>
    <row r="56" spans="2:4" x14ac:dyDescent="0.25">
      <c r="B56" s="346" t="s">
        <v>100</v>
      </c>
      <c r="C56" s="346"/>
      <c r="D56" s="453"/>
    </row>
    <row r="57" spans="2:4" x14ac:dyDescent="0.25">
      <c r="B57" s="459" t="s">
        <v>555</v>
      </c>
      <c r="C57" s="460"/>
      <c r="D57" s="454"/>
    </row>
    <row r="58" spans="2:4" ht="14.45" customHeight="1" x14ac:dyDescent="0.25">
      <c r="B58" s="19" t="s">
        <v>101</v>
      </c>
      <c r="C58" s="19"/>
      <c r="D58" s="452" t="s">
        <v>552</v>
      </c>
    </row>
    <row r="59" spans="2:4" x14ac:dyDescent="0.25">
      <c r="B59" s="20" t="s">
        <v>308</v>
      </c>
      <c r="C59" s="20"/>
      <c r="D59" s="453"/>
    </row>
    <row r="60" spans="2:4" ht="24" customHeight="1" x14ac:dyDescent="0.25">
      <c r="B60" s="455" t="s">
        <v>473</v>
      </c>
      <c r="C60" s="456"/>
      <c r="D60" s="453"/>
    </row>
    <row r="61" spans="2:4" x14ac:dyDescent="0.25">
      <c r="B61" s="20" t="s">
        <v>472</v>
      </c>
      <c r="C61" s="20"/>
      <c r="D61" s="453"/>
    </row>
    <row r="62" spans="2:4" x14ac:dyDescent="0.25">
      <c r="B62" s="20" t="s">
        <v>309</v>
      </c>
      <c r="C62" s="20"/>
      <c r="D62" s="453"/>
    </row>
    <row r="63" spans="2:4" x14ac:dyDescent="0.25">
      <c r="B63" s="20" t="s">
        <v>310</v>
      </c>
      <c r="C63" s="20"/>
      <c r="D63" s="453"/>
    </row>
    <row r="64" spans="2:4" x14ac:dyDescent="0.25">
      <c r="B64" s="20" t="s">
        <v>311</v>
      </c>
      <c r="C64" s="20"/>
      <c r="D64" s="453"/>
    </row>
    <row r="65" spans="1:4" x14ac:dyDescent="0.25">
      <c r="B65" s="20" t="s">
        <v>312</v>
      </c>
      <c r="C65" s="20"/>
      <c r="D65" s="453"/>
    </row>
    <row r="66" spans="1:4" x14ac:dyDescent="0.25">
      <c r="B66" s="20" t="s">
        <v>313</v>
      </c>
      <c r="C66" s="20"/>
      <c r="D66" s="453"/>
    </row>
    <row r="67" spans="1:4" x14ac:dyDescent="0.25">
      <c r="B67" s="20" t="s">
        <v>314</v>
      </c>
      <c r="C67" s="20"/>
      <c r="D67" s="453"/>
    </row>
    <row r="68" spans="1:4" x14ac:dyDescent="0.25">
      <c r="B68" s="32" t="s">
        <v>315</v>
      </c>
      <c r="C68" s="20"/>
      <c r="D68" s="453"/>
    </row>
    <row r="69" spans="1:4" x14ac:dyDescent="0.25">
      <c r="B69" s="32" t="s">
        <v>553</v>
      </c>
      <c r="C69" s="20"/>
      <c r="D69" s="453"/>
    </row>
    <row r="70" spans="1:4" ht="45.75" customHeight="1" x14ac:dyDescent="0.25">
      <c r="B70" s="457" t="s">
        <v>614</v>
      </c>
      <c r="C70" s="458"/>
      <c r="D70" s="454"/>
    </row>
    <row r="71" spans="1:4" x14ac:dyDescent="0.25">
      <c r="B71" s="21" t="s">
        <v>102</v>
      </c>
      <c r="C71" s="21"/>
      <c r="D71" s="22" t="s">
        <v>107</v>
      </c>
    </row>
    <row r="73" spans="1:4" x14ac:dyDescent="0.25">
      <c r="A73" s="4" t="s">
        <v>80</v>
      </c>
    </row>
    <row r="74" spans="1:4" x14ac:dyDescent="0.25">
      <c r="A74" t="s">
        <v>82</v>
      </c>
    </row>
    <row r="75" spans="1:4" x14ac:dyDescent="0.25">
      <c r="A75" t="s">
        <v>81</v>
      </c>
    </row>
    <row r="76" spans="1:4" x14ac:dyDescent="0.25">
      <c r="A76" t="s">
        <v>84</v>
      </c>
    </row>
    <row r="77" spans="1:4" x14ac:dyDescent="0.25">
      <c r="A77" t="s">
        <v>87</v>
      </c>
    </row>
    <row r="78" spans="1:4" x14ac:dyDescent="0.25">
      <c r="A78" s="447" t="s">
        <v>83</v>
      </c>
      <c r="B78" s="447"/>
      <c r="C78" s="447"/>
      <c r="D78" s="447"/>
    </row>
    <row r="79" spans="1:4" x14ac:dyDescent="0.25">
      <c r="A79" s="447"/>
      <c r="B79" s="447"/>
      <c r="C79" s="447"/>
      <c r="D79" s="447"/>
    </row>
    <row r="80" spans="1:4" x14ac:dyDescent="0.25">
      <c r="A80" s="447"/>
      <c r="B80" s="447"/>
      <c r="C80" s="447"/>
      <c r="D80" s="447"/>
    </row>
    <row r="81" spans="1:4" x14ac:dyDescent="0.25">
      <c r="A81" s="447" t="s">
        <v>570</v>
      </c>
      <c r="B81" s="447"/>
      <c r="C81" s="447"/>
      <c r="D81" s="447"/>
    </row>
  </sheetData>
  <sheetProtection algorithmName="SHA-512" hashValue="5oH4hnfW5ZUf7qqjbrKI7CVZLoTK/GkDJlNpaPjONuGP1rRBAle8+Yqs5CAZaD4Xaqi/8hGuYkDzl2UKB0OnzA==" saltValue="Tq2D686trxYVb+WFdpIz8A==" spinCount="100000" sheet="1" objects="1" scenarios="1"/>
  <customSheetViews>
    <customSheetView guid="{13810DCC-AA08-45AA-A2EB-614B3F1533B3}" showGridLines="0">
      <pane ySplit="8" topLeftCell="A21" activePane="bottomLeft" state="frozen"/>
      <selection pane="bottomLeft" activeCell="C6" sqref="C6"/>
      <pageMargins left="0.7" right="0.7" top="0.75" bottom="0.75" header="0.3" footer="0.3"/>
      <pageSetup orientation="portrait" horizontalDpi="1200" verticalDpi="1200" r:id="rId1"/>
    </customSheetView>
  </customSheetViews>
  <mergeCells count="13">
    <mergeCell ref="A81:D81"/>
    <mergeCell ref="A29:D30"/>
    <mergeCell ref="A26:D27"/>
    <mergeCell ref="A12:D16"/>
    <mergeCell ref="A78:D80"/>
    <mergeCell ref="A40:D42"/>
    <mergeCell ref="D50:D52"/>
    <mergeCell ref="B60:C60"/>
    <mergeCell ref="B70:C70"/>
    <mergeCell ref="D58:D70"/>
    <mergeCell ref="D53:D57"/>
    <mergeCell ref="B57:C57"/>
    <mergeCell ref="A18:D24"/>
  </mergeCells>
  <pageMargins left="0.7" right="0.7" top="0.75" bottom="0.75" header="0.3" footer="0.3"/>
  <pageSetup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xr:uid="{00000000-0002-0000-0000-000000000000}">
          <x14:formula1>
            <xm:f>'Benefit Plan'!$A:$A</xm:f>
          </x14:formula1>
          <xm:sqref>D5</xm:sqref>
        </x14:dataValidation>
        <x14:dataValidation type="list" allowBlank="1" showInput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7" sqref="D7"/>
      <selection pane="bottomLeft"/>
    </sheetView>
  </sheetViews>
  <sheetFormatPr defaultColWidth="9.140625"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518</v>
      </c>
    </row>
    <row r="2" spans="1:13" ht="26.25" x14ac:dyDescent="0.4">
      <c r="A2" s="3" t="s">
        <v>16</v>
      </c>
    </row>
    <row r="3" spans="1:13" ht="21" x14ac:dyDescent="0.35">
      <c r="A3" s="7" t="s">
        <v>526</v>
      </c>
    </row>
    <row r="5" spans="1:13" x14ac:dyDescent="0.25">
      <c r="A5" s="12"/>
    </row>
    <row r="7" spans="1:13" ht="15" customHeight="1" x14ac:dyDescent="0.25">
      <c r="A7" s="447" t="s">
        <v>554</v>
      </c>
      <c r="B7" s="447"/>
      <c r="C7" s="447"/>
      <c r="D7" s="447"/>
      <c r="E7" s="447"/>
      <c r="F7" s="447"/>
      <c r="G7" s="447"/>
      <c r="H7" s="447"/>
      <c r="I7" s="447"/>
      <c r="J7" s="447"/>
      <c r="K7" s="447"/>
      <c r="L7" s="447"/>
      <c r="M7" s="447"/>
    </row>
    <row r="8" spans="1:13" x14ac:dyDescent="0.25">
      <c r="A8" s="447"/>
      <c r="B8" s="447"/>
      <c r="C8" s="447"/>
      <c r="D8" s="447"/>
      <c r="E8" s="447"/>
      <c r="F8" s="447"/>
      <c r="G8" s="447"/>
      <c r="H8" s="447"/>
      <c r="I8" s="447"/>
      <c r="J8" s="447"/>
      <c r="K8" s="447"/>
      <c r="L8" s="447"/>
      <c r="M8" s="447"/>
    </row>
    <row r="9" spans="1:13" x14ac:dyDescent="0.25">
      <c r="A9" s="447"/>
      <c r="B9" s="447"/>
      <c r="C9" s="447"/>
      <c r="D9" s="447"/>
      <c r="E9" s="447"/>
      <c r="F9" s="447"/>
      <c r="G9" s="447"/>
      <c r="H9" s="447"/>
      <c r="I9" s="447"/>
      <c r="J9" s="447"/>
      <c r="K9" s="447"/>
      <c r="L9" s="447"/>
      <c r="M9" s="447"/>
    </row>
    <row r="10" spans="1:13" x14ac:dyDescent="0.25">
      <c r="A10" s="447"/>
      <c r="B10" s="447"/>
      <c r="C10" s="447"/>
      <c r="D10" s="447"/>
      <c r="E10" s="447"/>
      <c r="F10" s="447"/>
      <c r="G10" s="447"/>
      <c r="H10" s="447"/>
      <c r="I10" s="447"/>
      <c r="J10" s="447"/>
      <c r="K10" s="447"/>
      <c r="L10" s="447"/>
      <c r="M10" s="447"/>
    </row>
    <row r="11" spans="1:13" x14ac:dyDescent="0.25">
      <c r="A11" s="447"/>
      <c r="B11" s="447"/>
      <c r="C11" s="447"/>
      <c r="D11" s="447"/>
      <c r="E11" s="447"/>
      <c r="F11" s="447"/>
      <c r="G11" s="447"/>
      <c r="H11" s="447"/>
      <c r="I11" s="447"/>
      <c r="J11" s="447"/>
      <c r="K11" s="447"/>
      <c r="L11" s="447"/>
      <c r="M11" s="447"/>
    </row>
    <row r="12" spans="1:13" x14ac:dyDescent="0.25">
      <c r="A12" s="341" t="s">
        <v>527</v>
      </c>
      <c r="B12" s="6"/>
      <c r="C12" s="6"/>
      <c r="D12" s="6"/>
      <c r="E12" s="6"/>
      <c r="F12" s="6"/>
      <c r="G12" s="6"/>
      <c r="H12" s="6"/>
      <c r="I12" s="6"/>
      <c r="J12" s="6"/>
      <c r="K12" s="6"/>
      <c r="L12" s="6"/>
      <c r="M12" s="6"/>
    </row>
    <row r="13" spans="1:13" ht="38.25" customHeight="1" x14ac:dyDescent="0.25">
      <c r="A13" s="465" t="s">
        <v>528</v>
      </c>
      <c r="B13" s="465"/>
      <c r="C13" s="465"/>
      <c r="D13" s="465"/>
      <c r="E13" s="465"/>
      <c r="F13" s="465"/>
      <c r="G13" s="465"/>
      <c r="H13" s="465"/>
      <c r="I13" s="465"/>
      <c r="J13" s="465"/>
      <c r="K13" s="465"/>
      <c r="L13" s="465"/>
      <c r="M13" s="465"/>
    </row>
    <row r="15" spans="1:13" x14ac:dyDescent="0.25">
      <c r="A15" s="341" t="s">
        <v>623</v>
      </c>
      <c r="B15" s="6"/>
      <c r="C15" s="6"/>
      <c r="D15" s="6"/>
      <c r="E15" s="6"/>
      <c r="F15" s="6"/>
      <c r="G15" s="6"/>
      <c r="H15" s="6"/>
      <c r="I15" s="6"/>
      <c r="J15" s="6"/>
      <c r="K15" s="6"/>
      <c r="L15" s="6"/>
      <c r="M15" s="6"/>
    </row>
    <row r="16" spans="1:13" ht="35.25" customHeight="1" x14ac:dyDescent="0.25">
      <c r="A16" s="465" t="s">
        <v>600</v>
      </c>
      <c r="B16" s="465"/>
      <c r="C16" s="465"/>
      <c r="D16" s="465"/>
      <c r="E16" s="465"/>
      <c r="F16" s="465"/>
      <c r="G16" s="465"/>
      <c r="H16" s="465"/>
      <c r="I16" s="465"/>
      <c r="J16" s="465"/>
      <c r="K16" s="465"/>
      <c r="L16" s="465"/>
      <c r="M16" s="465"/>
    </row>
    <row r="24" spans="1:1" x14ac:dyDescent="0.25">
      <c r="A24" s="12"/>
    </row>
    <row r="25" spans="1:1" x14ac:dyDescent="0.25">
      <c r="A25" s="12"/>
    </row>
    <row r="27" spans="1:1" x14ac:dyDescent="0.25">
      <c r="A27" s="12"/>
    </row>
    <row r="28" spans="1:1" x14ac:dyDescent="0.25">
      <c r="A28" s="12"/>
    </row>
    <row r="33" spans="1:8" x14ac:dyDescent="0.25">
      <c r="A33" s="12"/>
    </row>
    <row r="34" spans="1:8" x14ac:dyDescent="0.25">
      <c r="A34" s="462" t="s">
        <v>248</v>
      </c>
      <c r="B34" s="462"/>
      <c r="C34" s="462"/>
      <c r="D34" s="462"/>
      <c r="E34" s="462"/>
      <c r="F34" s="462"/>
      <c r="G34" s="462"/>
      <c r="H34" s="462"/>
    </row>
  </sheetData>
  <sheetProtection algorithmName="SHA-512" hashValue="XPacPD0MFotmOdeBOZ3sKvEnm7Ty8QUhXlw4AmnV+u5yFja67spnwIChXs1X4yJ65ridA9YLyTI4Zgn1Mr+HNA==" saltValue="loelUh0s1Y2FjYcL4J3wbg=="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pane="bottomLeft" activeCell="H13" sqref="H13"/>
    </sheetView>
  </sheetViews>
  <sheetFormatPr defaultColWidth="9.140625" defaultRowHeight="15" x14ac:dyDescent="0.25"/>
  <cols>
    <col min="1" max="1" width="3.42578125" style="44" customWidth="1"/>
    <col min="2" max="2" width="12.140625" style="44" customWidth="1"/>
    <col min="3" max="3" width="17" style="44" customWidth="1"/>
    <col min="4" max="4" width="11" style="44" customWidth="1"/>
    <col min="5" max="9" width="17.85546875" style="44" customWidth="1"/>
    <col min="10" max="10" width="12.5703125" style="44" customWidth="1"/>
    <col min="11" max="16384" width="9.140625" style="44"/>
  </cols>
  <sheetData>
    <row r="1" spans="1:11" ht="18.75" x14ac:dyDescent="0.3">
      <c r="A1" s="43" t="str">
        <f>'Cover and Instructions'!A1</f>
        <v>Georgia State Health Benefit Plan MHPAEA Parity</v>
      </c>
      <c r="J1" s="45" t="s">
        <v>518</v>
      </c>
    </row>
    <row r="2" spans="1:11" ht="26.25" x14ac:dyDescent="0.4">
      <c r="A2" s="46" t="s">
        <v>16</v>
      </c>
      <c r="J2" s="47"/>
    </row>
    <row r="3" spans="1:11" ht="21" x14ac:dyDescent="0.35">
      <c r="A3" s="48" t="s">
        <v>108</v>
      </c>
      <c r="J3" s="47"/>
    </row>
    <row r="4" spans="1:11" x14ac:dyDescent="0.25">
      <c r="C4" s="49"/>
      <c r="D4" s="49"/>
      <c r="J4" s="47"/>
    </row>
    <row r="5" spans="1:11" x14ac:dyDescent="0.25">
      <c r="A5" s="50" t="s">
        <v>0</v>
      </c>
      <c r="C5" s="51" t="str">
        <f>'Cover and Instructions'!$D$4</f>
        <v>Anthem</v>
      </c>
      <c r="D5" s="51"/>
      <c r="H5" s="52"/>
      <c r="J5" s="47"/>
    </row>
    <row r="6" spans="1:11" x14ac:dyDescent="0.25">
      <c r="A6" s="50" t="s">
        <v>466</v>
      </c>
      <c r="C6" s="51" t="str">
        <f>'Cover and Instructions'!$D$5</f>
        <v>Anthem SILVER</v>
      </c>
      <c r="D6" s="51"/>
      <c r="H6" s="52"/>
      <c r="J6" s="47"/>
    </row>
    <row r="7" spans="1:11" ht="15.75" thickBot="1" x14ac:dyDescent="0.3"/>
    <row r="8" spans="1:11" x14ac:dyDescent="0.25">
      <c r="A8" s="53" t="s">
        <v>357</v>
      </c>
      <c r="B8" s="54"/>
      <c r="C8" s="54"/>
      <c r="D8" s="54"/>
      <c r="E8" s="54"/>
      <c r="F8" s="54"/>
      <c r="G8" s="54"/>
      <c r="H8" s="54"/>
      <c r="I8" s="54"/>
      <c r="J8" s="55"/>
    </row>
    <row r="9" spans="1:11" ht="15" customHeight="1" x14ac:dyDescent="0.25">
      <c r="A9" s="56" t="s">
        <v>356</v>
      </c>
      <c r="B9" s="57"/>
      <c r="C9" s="57"/>
      <c r="D9" s="57"/>
      <c r="E9" s="57"/>
      <c r="F9" s="57"/>
      <c r="G9" s="57"/>
      <c r="H9" s="57"/>
      <c r="I9" s="57"/>
      <c r="J9" s="58"/>
    </row>
    <row r="10" spans="1:11" x14ac:dyDescent="0.25">
      <c r="A10" s="59"/>
      <c r="B10" s="60"/>
      <c r="C10" s="60"/>
      <c r="D10" s="60"/>
      <c r="E10" s="60"/>
      <c r="F10" s="60"/>
      <c r="G10" s="60"/>
      <c r="H10" s="60"/>
      <c r="I10" s="60"/>
      <c r="J10" s="61"/>
    </row>
    <row r="11" spans="1:11" x14ac:dyDescent="0.25">
      <c r="A11" s="62" t="s">
        <v>352</v>
      </c>
      <c r="B11" s="63" t="s">
        <v>358</v>
      </c>
      <c r="C11" s="60"/>
      <c r="D11" s="60"/>
      <c r="E11" s="60"/>
      <c r="F11" s="60"/>
      <c r="G11" s="60"/>
      <c r="H11" s="64" t="s">
        <v>354</v>
      </c>
      <c r="I11" s="65" t="str">
        <f>IF(H11="yes","  Complete Section 1 and Section 2","")</f>
        <v/>
      </c>
      <c r="J11" s="61"/>
      <c r="K11" s="66"/>
    </row>
    <row r="12" spans="1:11" ht="6" customHeight="1" x14ac:dyDescent="0.25">
      <c r="A12" s="62"/>
      <c r="B12" s="63"/>
      <c r="C12" s="60"/>
      <c r="D12" s="60"/>
      <c r="E12" s="60"/>
      <c r="F12" s="60"/>
      <c r="G12" s="60"/>
      <c r="H12" s="67"/>
      <c r="I12" s="65"/>
      <c r="J12" s="61"/>
    </row>
    <row r="13" spans="1:11" x14ac:dyDescent="0.25">
      <c r="A13" s="62" t="s">
        <v>355</v>
      </c>
      <c r="B13" s="63" t="s">
        <v>359</v>
      </c>
      <c r="C13" s="60"/>
      <c r="D13" s="60"/>
      <c r="E13" s="60"/>
      <c r="F13" s="60"/>
      <c r="G13" s="60"/>
      <c r="H13" s="64" t="s">
        <v>354</v>
      </c>
      <c r="I13" s="65" t="str">
        <f>IF(H13="yes","  Complete Section 1 and Section 3","")</f>
        <v/>
      </c>
      <c r="J13" s="61"/>
    </row>
    <row r="14" spans="1:11" ht="15.75" thickBot="1" x14ac:dyDescent="0.3">
      <c r="A14" s="68"/>
      <c r="B14" s="69"/>
      <c r="C14" s="70"/>
      <c r="D14" s="70"/>
      <c r="E14" s="70"/>
      <c r="F14" s="70"/>
      <c r="G14" s="71"/>
      <c r="H14" s="72"/>
      <c r="I14" s="70"/>
      <c r="J14" s="73"/>
    </row>
    <row r="15" spans="1:11" ht="15.75" thickBot="1" x14ac:dyDescent="0.3"/>
    <row r="16" spans="1:11" ht="16.5" thickBot="1" x14ac:dyDescent="0.3">
      <c r="A16" s="481" t="s">
        <v>330</v>
      </c>
      <c r="B16" s="482"/>
      <c r="C16" s="482"/>
      <c r="D16" s="482"/>
      <c r="E16" s="482"/>
      <c r="F16" s="482"/>
      <c r="G16" s="482"/>
      <c r="H16" s="482"/>
      <c r="I16" s="482"/>
      <c r="J16" s="483"/>
    </row>
    <row r="17" spans="1:12" x14ac:dyDescent="0.25">
      <c r="A17" s="74" t="s">
        <v>112</v>
      </c>
      <c r="B17" s="75" t="s">
        <v>483</v>
      </c>
      <c r="J17" s="76"/>
      <c r="L17" s="52"/>
    </row>
    <row r="18" spans="1:12" x14ac:dyDescent="0.25">
      <c r="A18" s="74"/>
      <c r="B18" s="77" t="s">
        <v>291</v>
      </c>
      <c r="J18" s="76"/>
      <c r="L18" s="52"/>
    </row>
    <row r="19" spans="1:12" x14ac:dyDescent="0.25">
      <c r="A19" s="74"/>
      <c r="J19" s="76"/>
      <c r="L19" s="52"/>
    </row>
    <row r="20" spans="1:12" x14ac:dyDescent="0.25">
      <c r="A20" s="74"/>
      <c r="B20" s="50" t="s">
        <v>395</v>
      </c>
      <c r="F20" s="485"/>
      <c r="G20" s="485"/>
      <c r="H20" s="485"/>
      <c r="I20" s="485"/>
      <c r="J20" s="486"/>
      <c r="L20" s="52"/>
    </row>
    <row r="21" spans="1:12" x14ac:dyDescent="0.25">
      <c r="A21" s="74"/>
      <c r="J21" s="76"/>
      <c r="L21" s="52"/>
    </row>
    <row r="22" spans="1:12" x14ac:dyDescent="0.25">
      <c r="A22" s="74"/>
      <c r="D22" s="78"/>
      <c r="F22" s="78"/>
      <c r="G22" s="78" t="s">
        <v>140</v>
      </c>
      <c r="H22" s="78"/>
      <c r="I22" s="78" t="s">
        <v>140</v>
      </c>
      <c r="J22" s="79" t="s">
        <v>121</v>
      </c>
      <c r="K22" s="80"/>
      <c r="L22" s="52"/>
    </row>
    <row r="23" spans="1:12" x14ac:dyDescent="0.25">
      <c r="A23" s="74"/>
      <c r="B23" s="80"/>
      <c r="C23" s="80"/>
      <c r="E23" s="78" t="s">
        <v>345</v>
      </c>
      <c r="F23" s="80" t="s">
        <v>179</v>
      </c>
      <c r="G23" s="80" t="s">
        <v>143</v>
      </c>
      <c r="H23" s="80" t="s">
        <v>180</v>
      </c>
      <c r="I23" s="80" t="s">
        <v>143</v>
      </c>
      <c r="J23" s="81" t="s">
        <v>126</v>
      </c>
      <c r="K23" s="80"/>
      <c r="L23" s="52"/>
    </row>
    <row r="24" spans="1:12" x14ac:dyDescent="0.25">
      <c r="A24" s="74"/>
      <c r="B24" s="82" t="s">
        <v>336</v>
      </c>
      <c r="C24" s="83"/>
      <c r="D24" s="84"/>
      <c r="E24" s="85" t="s">
        <v>140</v>
      </c>
      <c r="F24" s="86" t="s">
        <v>178</v>
      </c>
      <c r="G24" s="83" t="s">
        <v>142</v>
      </c>
      <c r="H24" s="86" t="s">
        <v>178</v>
      </c>
      <c r="I24" s="83" t="s">
        <v>115</v>
      </c>
      <c r="J24" s="87" t="s">
        <v>122</v>
      </c>
      <c r="L24" s="52"/>
    </row>
    <row r="25" spans="1:12" ht="21.95" customHeight="1" x14ac:dyDescent="0.25">
      <c r="A25" s="74"/>
      <c r="B25" s="88" t="s">
        <v>14</v>
      </c>
      <c r="C25" s="80"/>
      <c r="E25" s="78"/>
      <c r="F25" s="89"/>
      <c r="G25" s="80"/>
      <c r="H25" s="89"/>
      <c r="I25" s="80"/>
      <c r="J25" s="90"/>
      <c r="L25" s="52"/>
    </row>
    <row r="26" spans="1:12" x14ac:dyDescent="0.25">
      <c r="A26" s="74"/>
      <c r="B26" s="469"/>
      <c r="C26" s="469"/>
      <c r="D26" s="469"/>
      <c r="E26" s="299"/>
      <c r="F26" s="258"/>
      <c r="G26" s="300"/>
      <c r="H26" s="258"/>
      <c r="I26" s="299"/>
      <c r="J26" s="259"/>
      <c r="L26" s="52"/>
    </row>
    <row r="27" spans="1:12" x14ac:dyDescent="0.25">
      <c r="A27" s="74"/>
      <c r="B27" s="469"/>
      <c r="C27" s="469"/>
      <c r="D27" s="469"/>
      <c r="E27" s="299"/>
      <c r="F27" s="258"/>
      <c r="G27" s="300"/>
      <c r="H27" s="258"/>
      <c r="I27" s="299"/>
      <c r="J27" s="259"/>
      <c r="L27" s="52"/>
    </row>
    <row r="28" spans="1:12" x14ac:dyDescent="0.25">
      <c r="A28" s="74"/>
      <c r="B28" s="469"/>
      <c r="C28" s="469"/>
      <c r="D28" s="469"/>
      <c r="E28" s="299"/>
      <c r="F28" s="258"/>
      <c r="G28" s="300"/>
      <c r="H28" s="258"/>
      <c r="I28" s="299"/>
      <c r="J28" s="259"/>
      <c r="L28" s="52"/>
    </row>
    <row r="29" spans="1:12" x14ac:dyDescent="0.25">
      <c r="A29" s="74"/>
      <c r="B29" s="469"/>
      <c r="C29" s="469"/>
      <c r="D29" s="469"/>
      <c r="E29" s="299"/>
      <c r="F29" s="258"/>
      <c r="G29" s="300"/>
      <c r="H29" s="258"/>
      <c r="I29" s="299"/>
      <c r="J29" s="259"/>
      <c r="L29" s="52"/>
    </row>
    <row r="30" spans="1:12" x14ac:dyDescent="0.25">
      <c r="A30" s="74"/>
      <c r="B30" s="469"/>
      <c r="C30" s="469"/>
      <c r="D30" s="469"/>
      <c r="E30" s="299"/>
      <c r="F30" s="258"/>
      <c r="G30" s="300"/>
      <c r="H30" s="258"/>
      <c r="I30" s="299"/>
      <c r="J30" s="259"/>
      <c r="L30" s="52"/>
    </row>
    <row r="31" spans="1:12" x14ac:dyDescent="0.25">
      <c r="A31" s="74"/>
      <c r="B31" s="469"/>
      <c r="C31" s="469"/>
      <c r="D31" s="469"/>
      <c r="E31" s="299"/>
      <c r="F31" s="258"/>
      <c r="G31" s="300"/>
      <c r="H31" s="258"/>
      <c r="I31" s="299"/>
      <c r="J31" s="259"/>
      <c r="L31" s="52"/>
    </row>
    <row r="32" spans="1:12" x14ac:dyDescent="0.25">
      <c r="A32" s="74"/>
      <c r="B32" s="470" t="s">
        <v>135</v>
      </c>
      <c r="C32" s="471"/>
      <c r="D32" s="472"/>
      <c r="E32" s="299"/>
      <c r="F32" s="258"/>
      <c r="G32" s="300"/>
      <c r="H32" s="258"/>
      <c r="I32" s="299"/>
      <c r="J32" s="259"/>
      <c r="L32" s="52"/>
    </row>
    <row r="33" spans="1:12" x14ac:dyDescent="0.25">
      <c r="A33" s="74"/>
      <c r="B33" s="469"/>
      <c r="C33" s="469"/>
      <c r="D33" s="469"/>
      <c r="E33" s="299"/>
      <c r="F33" s="258"/>
      <c r="G33" s="300"/>
      <c r="H33" s="258"/>
      <c r="I33" s="299"/>
      <c r="J33" s="259"/>
      <c r="L33" s="52"/>
    </row>
    <row r="34" spans="1:12" ht="21.95" customHeight="1" x14ac:dyDescent="0.25">
      <c r="A34" s="74"/>
      <c r="B34" s="88" t="s">
        <v>15</v>
      </c>
      <c r="C34" s="80"/>
      <c r="E34" s="78"/>
      <c r="F34" s="89"/>
      <c r="G34" s="80"/>
      <c r="H34" s="89"/>
      <c r="I34" s="80"/>
      <c r="J34" s="90"/>
      <c r="L34" s="52"/>
    </row>
    <row r="35" spans="1:12" x14ac:dyDescent="0.25">
      <c r="A35" s="74"/>
      <c r="B35" s="469"/>
      <c r="C35" s="469"/>
      <c r="D35" s="469"/>
      <c r="E35" s="299"/>
      <c r="F35" s="258"/>
      <c r="G35" s="300"/>
      <c r="H35" s="258"/>
      <c r="I35" s="299"/>
      <c r="J35" s="259"/>
      <c r="L35" s="52"/>
    </row>
    <row r="36" spans="1:12" x14ac:dyDescent="0.25">
      <c r="A36" s="74"/>
      <c r="B36" s="469"/>
      <c r="C36" s="469"/>
      <c r="D36" s="469"/>
      <c r="E36" s="299"/>
      <c r="F36" s="258"/>
      <c r="G36" s="300"/>
      <c r="H36" s="258"/>
      <c r="I36" s="299"/>
      <c r="J36" s="259"/>
      <c r="L36" s="52"/>
    </row>
    <row r="37" spans="1:12" x14ac:dyDescent="0.25">
      <c r="A37" s="74"/>
      <c r="B37" s="469"/>
      <c r="C37" s="469"/>
      <c r="D37" s="469"/>
      <c r="E37" s="299"/>
      <c r="F37" s="258"/>
      <c r="G37" s="300"/>
      <c r="H37" s="258"/>
      <c r="I37" s="299"/>
      <c r="J37" s="259"/>
      <c r="L37" s="52"/>
    </row>
    <row r="38" spans="1:12" x14ac:dyDescent="0.25">
      <c r="A38" s="74"/>
      <c r="B38" s="469"/>
      <c r="C38" s="469"/>
      <c r="D38" s="469"/>
      <c r="E38" s="299"/>
      <c r="F38" s="258"/>
      <c r="G38" s="300"/>
      <c r="H38" s="258"/>
      <c r="I38" s="299"/>
      <c r="J38" s="259"/>
      <c r="L38" s="52"/>
    </row>
    <row r="39" spans="1:12" x14ac:dyDescent="0.25">
      <c r="A39" s="74"/>
      <c r="B39" s="469"/>
      <c r="C39" s="469"/>
      <c r="D39" s="469"/>
      <c r="E39" s="299"/>
      <c r="F39" s="258"/>
      <c r="G39" s="300"/>
      <c r="H39" s="258"/>
      <c r="I39" s="299"/>
      <c r="J39" s="259"/>
      <c r="L39" s="52"/>
    </row>
    <row r="40" spans="1:12" x14ac:dyDescent="0.25">
      <c r="A40" s="74"/>
      <c r="B40" s="469"/>
      <c r="C40" s="469"/>
      <c r="D40" s="469"/>
      <c r="E40" s="299"/>
      <c r="F40" s="258"/>
      <c r="G40" s="300"/>
      <c r="H40" s="258"/>
      <c r="I40" s="299"/>
      <c r="J40" s="259"/>
      <c r="L40" s="52"/>
    </row>
    <row r="41" spans="1:12" x14ac:dyDescent="0.25">
      <c r="A41" s="74"/>
      <c r="B41" s="470" t="s">
        <v>135</v>
      </c>
      <c r="C41" s="471"/>
      <c r="D41" s="472"/>
      <c r="E41" s="299"/>
      <c r="F41" s="258"/>
      <c r="G41" s="300"/>
      <c r="H41" s="258"/>
      <c r="I41" s="299"/>
      <c r="J41" s="259"/>
      <c r="L41" s="52"/>
    </row>
    <row r="42" spans="1:12" x14ac:dyDescent="0.25">
      <c r="A42" s="74"/>
      <c r="B42" s="469"/>
      <c r="C42" s="469"/>
      <c r="D42" s="469"/>
      <c r="E42" s="299"/>
      <c r="F42" s="258"/>
      <c r="G42" s="300"/>
      <c r="H42" s="258"/>
      <c r="I42" s="299"/>
      <c r="J42" s="259"/>
      <c r="L42" s="52"/>
    </row>
    <row r="43" spans="1:12" ht="21.95" customHeight="1" x14ac:dyDescent="0.25">
      <c r="A43" s="74"/>
      <c r="B43" s="88" t="s">
        <v>408</v>
      </c>
      <c r="C43" s="80"/>
      <c r="E43" s="78"/>
      <c r="F43" s="89"/>
      <c r="G43" s="80"/>
      <c r="H43" s="89"/>
      <c r="I43" s="80"/>
      <c r="J43" s="90"/>
      <c r="L43" s="52"/>
    </row>
    <row r="44" spans="1:12" x14ac:dyDescent="0.25">
      <c r="A44" s="74"/>
      <c r="B44" s="469"/>
      <c r="C44" s="469"/>
      <c r="D44" s="469"/>
      <c r="E44" s="299"/>
      <c r="F44" s="258"/>
      <c r="G44" s="300"/>
      <c r="H44" s="258"/>
      <c r="I44" s="299"/>
      <c r="J44" s="259"/>
      <c r="L44" s="52"/>
    </row>
    <row r="45" spans="1:12" x14ac:dyDescent="0.25">
      <c r="A45" s="74"/>
      <c r="B45" s="469"/>
      <c r="C45" s="469"/>
      <c r="D45" s="469"/>
      <c r="E45" s="299"/>
      <c r="F45" s="258"/>
      <c r="G45" s="300"/>
      <c r="H45" s="258"/>
      <c r="I45" s="299"/>
      <c r="J45" s="259"/>
      <c r="L45" s="52"/>
    </row>
    <row r="46" spans="1:12" x14ac:dyDescent="0.25">
      <c r="A46" s="74"/>
      <c r="B46" s="469"/>
      <c r="C46" s="469"/>
      <c r="D46" s="469"/>
      <c r="E46" s="299"/>
      <c r="F46" s="258"/>
      <c r="G46" s="300"/>
      <c r="H46" s="258"/>
      <c r="I46" s="299"/>
      <c r="J46" s="259"/>
      <c r="L46" s="52"/>
    </row>
    <row r="47" spans="1:12" x14ac:dyDescent="0.25">
      <c r="A47" s="74"/>
      <c r="B47" s="469"/>
      <c r="C47" s="469"/>
      <c r="D47" s="469"/>
      <c r="E47" s="299"/>
      <c r="F47" s="258"/>
      <c r="G47" s="300"/>
      <c r="H47" s="258"/>
      <c r="I47" s="299"/>
      <c r="J47" s="259"/>
      <c r="L47" s="52"/>
    </row>
    <row r="48" spans="1:12" x14ac:dyDescent="0.25">
      <c r="A48" s="74"/>
      <c r="B48" s="469"/>
      <c r="C48" s="469"/>
      <c r="D48" s="469"/>
      <c r="E48" s="299"/>
      <c r="F48" s="258"/>
      <c r="G48" s="300"/>
      <c r="H48" s="258"/>
      <c r="I48" s="299"/>
      <c r="J48" s="259"/>
      <c r="L48" s="52"/>
    </row>
    <row r="49" spans="1:12" x14ac:dyDescent="0.25">
      <c r="A49" s="74"/>
      <c r="B49" s="469"/>
      <c r="C49" s="469"/>
      <c r="D49" s="469"/>
      <c r="E49" s="299"/>
      <c r="F49" s="258"/>
      <c r="G49" s="300"/>
      <c r="H49" s="258"/>
      <c r="I49" s="299"/>
      <c r="J49" s="259"/>
      <c r="L49" s="52"/>
    </row>
    <row r="50" spans="1:12" x14ac:dyDescent="0.25">
      <c r="A50" s="74"/>
      <c r="B50" s="470" t="s">
        <v>135</v>
      </c>
      <c r="C50" s="471"/>
      <c r="D50" s="472"/>
      <c r="E50" s="299"/>
      <c r="F50" s="258"/>
      <c r="G50" s="300"/>
      <c r="H50" s="258"/>
      <c r="I50" s="299"/>
      <c r="J50" s="259"/>
      <c r="L50" s="52"/>
    </row>
    <row r="51" spans="1:12" x14ac:dyDescent="0.25">
      <c r="A51" s="74"/>
      <c r="B51" s="469"/>
      <c r="C51" s="469"/>
      <c r="D51" s="469"/>
      <c r="E51" s="299"/>
      <c r="F51" s="258"/>
      <c r="G51" s="300"/>
      <c r="H51" s="258"/>
      <c r="I51" s="299"/>
      <c r="J51" s="259"/>
      <c r="L51" s="52"/>
    </row>
    <row r="52" spans="1:12" ht="21.95" customHeight="1" x14ac:dyDescent="0.25">
      <c r="A52" s="74"/>
      <c r="B52" s="88" t="s">
        <v>407</v>
      </c>
      <c r="C52" s="80"/>
      <c r="E52" s="78"/>
      <c r="F52" s="89"/>
      <c r="G52" s="80"/>
      <c r="H52" s="89"/>
      <c r="I52" s="80"/>
      <c r="J52" s="90"/>
      <c r="L52" s="52"/>
    </row>
    <row r="53" spans="1:12" x14ac:dyDescent="0.25">
      <c r="A53" s="74"/>
      <c r="B53" s="469"/>
      <c r="C53" s="469"/>
      <c r="D53" s="469"/>
      <c r="E53" s="299"/>
      <c r="F53" s="258"/>
      <c r="G53" s="300"/>
      <c r="H53" s="258"/>
      <c r="I53" s="299"/>
      <c r="J53" s="259"/>
      <c r="L53" s="52"/>
    </row>
    <row r="54" spans="1:12" x14ac:dyDescent="0.25">
      <c r="A54" s="74"/>
      <c r="B54" s="469"/>
      <c r="C54" s="469"/>
      <c r="D54" s="469"/>
      <c r="E54" s="299"/>
      <c r="F54" s="258"/>
      <c r="G54" s="300"/>
      <c r="H54" s="258"/>
      <c r="I54" s="299"/>
      <c r="J54" s="259"/>
      <c r="L54" s="52"/>
    </row>
    <row r="55" spans="1:12" x14ac:dyDescent="0.25">
      <c r="A55" s="74"/>
      <c r="B55" s="469"/>
      <c r="C55" s="469"/>
      <c r="D55" s="469"/>
      <c r="E55" s="299"/>
      <c r="F55" s="258"/>
      <c r="G55" s="300"/>
      <c r="H55" s="258"/>
      <c r="I55" s="299"/>
      <c r="J55" s="259"/>
      <c r="L55" s="52"/>
    </row>
    <row r="56" spans="1:12" x14ac:dyDescent="0.25">
      <c r="A56" s="74"/>
      <c r="B56" s="469"/>
      <c r="C56" s="469"/>
      <c r="D56" s="469"/>
      <c r="E56" s="299"/>
      <c r="F56" s="258"/>
      <c r="G56" s="300"/>
      <c r="H56" s="258"/>
      <c r="I56" s="299"/>
      <c r="J56" s="259"/>
      <c r="L56" s="52"/>
    </row>
    <row r="57" spans="1:12" x14ac:dyDescent="0.25">
      <c r="A57" s="74"/>
      <c r="B57" s="469"/>
      <c r="C57" s="469"/>
      <c r="D57" s="469"/>
      <c r="E57" s="299"/>
      <c r="F57" s="258"/>
      <c r="G57" s="300"/>
      <c r="H57" s="258"/>
      <c r="I57" s="299"/>
      <c r="J57" s="259"/>
      <c r="L57" s="52"/>
    </row>
    <row r="58" spans="1:12" x14ac:dyDescent="0.25">
      <c r="A58" s="74"/>
      <c r="B58" s="469"/>
      <c r="C58" s="469"/>
      <c r="D58" s="469"/>
      <c r="E58" s="299"/>
      <c r="F58" s="258"/>
      <c r="G58" s="300"/>
      <c r="H58" s="258"/>
      <c r="I58" s="299"/>
      <c r="J58" s="259"/>
      <c r="L58" s="52"/>
    </row>
    <row r="59" spans="1:12" x14ac:dyDescent="0.25">
      <c r="A59" s="74"/>
      <c r="B59" s="470" t="s">
        <v>135</v>
      </c>
      <c r="C59" s="471"/>
      <c r="D59" s="472"/>
      <c r="E59" s="299"/>
      <c r="F59" s="258"/>
      <c r="G59" s="300"/>
      <c r="H59" s="258"/>
      <c r="I59" s="299"/>
      <c r="J59" s="259"/>
      <c r="L59" s="52"/>
    </row>
    <row r="60" spans="1:12" x14ac:dyDescent="0.25">
      <c r="A60" s="74"/>
      <c r="B60" s="469"/>
      <c r="C60" s="469"/>
      <c r="D60" s="469"/>
      <c r="E60" s="299"/>
      <c r="F60" s="258"/>
      <c r="G60" s="300"/>
      <c r="H60" s="258"/>
      <c r="I60" s="299"/>
      <c r="J60" s="259"/>
      <c r="L60" s="52"/>
    </row>
    <row r="61" spans="1:12" x14ac:dyDescent="0.25">
      <c r="A61" s="74"/>
      <c r="B61" s="44" t="s">
        <v>337</v>
      </c>
      <c r="E61" s="301">
        <f>SUM(E26:E60)</f>
        <v>0</v>
      </c>
      <c r="G61" s="301">
        <f>SUM(G26:G60)</f>
        <v>0</v>
      </c>
      <c r="I61" s="301">
        <f>SUM(I26:I60)</f>
        <v>0</v>
      </c>
      <c r="J61" s="76"/>
      <c r="L61" s="52"/>
    </row>
    <row r="62" spans="1:12" x14ac:dyDescent="0.25">
      <c r="A62" s="74"/>
      <c r="B62" s="44" t="s">
        <v>338</v>
      </c>
      <c r="G62" s="297" t="e">
        <f>G61/E61</f>
        <v>#DIV/0!</v>
      </c>
      <c r="I62" s="297" t="e">
        <f>I61/E61</f>
        <v>#DIV/0!</v>
      </c>
      <c r="J62" s="76"/>
      <c r="L62" s="52"/>
    </row>
    <row r="63" spans="1:12" x14ac:dyDescent="0.25">
      <c r="A63" s="74"/>
      <c r="B63" s="44" t="s">
        <v>144</v>
      </c>
      <c r="G63" s="92" t="e">
        <f>IF(G62&lt;(1/3),"Yes","No")</f>
        <v>#DIV/0!</v>
      </c>
      <c r="I63" s="92" t="e">
        <f>IF(I62&lt;(1/3),"Yes","No")</f>
        <v>#DIV/0!</v>
      </c>
      <c r="J63" s="76"/>
      <c r="L63" s="52"/>
    </row>
    <row r="64" spans="1:12" x14ac:dyDescent="0.25">
      <c r="A64" s="74"/>
      <c r="B64" s="44" t="s">
        <v>145</v>
      </c>
      <c r="G64" s="92" t="e">
        <f>IF(G62&gt;(2/3),"Yes","No")</f>
        <v>#DIV/0!</v>
      </c>
      <c r="I64" s="92" t="e">
        <f>IF(I62&gt;(2/3),"Yes","No")</f>
        <v>#DIV/0!</v>
      </c>
      <c r="J64" s="76"/>
      <c r="L64" s="52"/>
    </row>
    <row r="65" spans="1:12" x14ac:dyDescent="0.25">
      <c r="A65" s="74"/>
      <c r="J65" s="76"/>
      <c r="L65" s="52"/>
    </row>
    <row r="66" spans="1:12" x14ac:dyDescent="0.25">
      <c r="A66" s="93" t="s">
        <v>103</v>
      </c>
      <c r="G66" s="92"/>
      <c r="I66" s="92"/>
      <c r="J66" s="76"/>
      <c r="L66" s="52"/>
    </row>
    <row r="67" spans="1:12" x14ac:dyDescent="0.25">
      <c r="A67" s="94" t="s">
        <v>123</v>
      </c>
      <c r="B67" s="475"/>
      <c r="C67" s="476"/>
      <c r="D67" s="476"/>
      <c r="E67" s="476"/>
      <c r="F67" s="476"/>
      <c r="G67" s="476"/>
      <c r="H67" s="476"/>
      <c r="I67" s="476"/>
      <c r="J67" s="477"/>
      <c r="L67" s="52"/>
    </row>
    <row r="68" spans="1:12" x14ac:dyDescent="0.25">
      <c r="A68" s="94" t="s">
        <v>124</v>
      </c>
      <c r="B68" s="475"/>
      <c r="C68" s="476"/>
      <c r="D68" s="476"/>
      <c r="E68" s="476"/>
      <c r="F68" s="476"/>
      <c r="G68" s="476"/>
      <c r="H68" s="476"/>
      <c r="I68" s="476"/>
      <c r="J68" s="477"/>
      <c r="L68" s="52"/>
    </row>
    <row r="69" spans="1:12" x14ac:dyDescent="0.25">
      <c r="A69" s="94" t="s">
        <v>125</v>
      </c>
      <c r="B69" s="478" t="s">
        <v>136</v>
      </c>
      <c r="C69" s="479"/>
      <c r="D69" s="479"/>
      <c r="E69" s="479"/>
      <c r="F69" s="479"/>
      <c r="G69" s="479"/>
      <c r="H69" s="479"/>
      <c r="I69" s="479"/>
      <c r="J69" s="480"/>
      <c r="L69" s="52"/>
    </row>
    <row r="70" spans="1:12" ht="16.5" thickBot="1" x14ac:dyDescent="0.3">
      <c r="A70" s="95"/>
      <c r="B70" s="96"/>
      <c r="C70" s="96"/>
      <c r="D70" s="96"/>
      <c r="E70" s="96"/>
      <c r="F70" s="96"/>
      <c r="G70" s="97"/>
      <c r="H70" s="96"/>
      <c r="I70" s="97"/>
      <c r="J70" s="98"/>
      <c r="L70" s="52"/>
    </row>
    <row r="71" spans="1:12" ht="16.5" thickBot="1" x14ac:dyDescent="0.3">
      <c r="A71" s="99"/>
      <c r="G71" s="100"/>
      <c r="I71" s="100"/>
      <c r="L71" s="52"/>
    </row>
    <row r="72" spans="1:12" ht="16.5" thickBot="1" x14ac:dyDescent="0.3">
      <c r="A72" s="481" t="s">
        <v>156</v>
      </c>
      <c r="B72" s="482"/>
      <c r="C72" s="482"/>
      <c r="D72" s="482"/>
      <c r="E72" s="482"/>
      <c r="F72" s="482"/>
      <c r="G72" s="482"/>
      <c r="H72" s="482"/>
      <c r="I72" s="482"/>
      <c r="J72" s="483"/>
      <c r="L72" s="52"/>
    </row>
    <row r="73" spans="1:12" x14ac:dyDescent="0.25">
      <c r="A73" s="74" t="s">
        <v>113</v>
      </c>
      <c r="B73" s="44" t="s">
        <v>163</v>
      </c>
      <c r="J73" s="101" t="e">
        <f>G63</f>
        <v>#DIV/0!</v>
      </c>
    </row>
    <row r="74" spans="1:12" x14ac:dyDescent="0.25">
      <c r="A74" s="93"/>
      <c r="B74" s="77" t="s">
        <v>149</v>
      </c>
      <c r="J74" s="102"/>
      <c r="L74" s="52"/>
    </row>
    <row r="75" spans="1:12" x14ac:dyDescent="0.25">
      <c r="A75" s="93"/>
      <c r="J75" s="76"/>
      <c r="L75" s="52"/>
    </row>
    <row r="76" spans="1:12" ht="15" customHeight="1" x14ac:dyDescent="0.25">
      <c r="A76" s="74" t="s">
        <v>114</v>
      </c>
      <c r="B76" s="44" t="s">
        <v>164</v>
      </c>
      <c r="J76" s="101" t="e">
        <f>G64</f>
        <v>#DIV/0!</v>
      </c>
    </row>
    <row r="77" spans="1:12" ht="15" customHeight="1" x14ac:dyDescent="0.25">
      <c r="A77" s="74"/>
      <c r="B77" s="77" t="s">
        <v>148</v>
      </c>
      <c r="C77" s="77"/>
      <c r="J77" s="102"/>
    </row>
    <row r="78" spans="1:12" ht="15" customHeight="1" x14ac:dyDescent="0.25">
      <c r="A78" s="74"/>
      <c r="B78" s="103" t="s">
        <v>112</v>
      </c>
      <c r="C78" s="484" t="s">
        <v>331</v>
      </c>
      <c r="D78" s="484"/>
      <c r="E78" s="484"/>
      <c r="F78" s="484"/>
      <c r="G78" s="484"/>
      <c r="H78" s="484"/>
      <c r="J78" s="102"/>
    </row>
    <row r="79" spans="1:12" ht="15" customHeight="1" x14ac:dyDescent="0.25">
      <c r="A79" s="74"/>
      <c r="C79" s="484"/>
      <c r="D79" s="484"/>
      <c r="E79" s="484"/>
      <c r="F79" s="484"/>
      <c r="G79" s="484"/>
      <c r="H79" s="484"/>
      <c r="J79" s="102"/>
    </row>
    <row r="80" spans="1:12" x14ac:dyDescent="0.25">
      <c r="A80" s="74"/>
      <c r="B80" s="103" t="s">
        <v>113</v>
      </c>
      <c r="C80" s="77" t="s">
        <v>150</v>
      </c>
      <c r="J80" s="76"/>
    </row>
    <row r="81" spans="1:12" x14ac:dyDescent="0.25">
      <c r="A81" s="74"/>
      <c r="J81" s="76"/>
    </row>
    <row r="82" spans="1:12" x14ac:dyDescent="0.25">
      <c r="A82" s="74" t="s">
        <v>116</v>
      </c>
      <c r="B82" s="44" t="s">
        <v>151</v>
      </c>
      <c r="J82" s="76"/>
    </row>
    <row r="83" spans="1:12" x14ac:dyDescent="0.25">
      <c r="A83" s="74"/>
      <c r="J83" s="76"/>
    </row>
    <row r="84" spans="1:12" x14ac:dyDescent="0.25">
      <c r="A84" s="74"/>
      <c r="B84" s="50" t="s">
        <v>395</v>
      </c>
      <c r="F84" s="485"/>
      <c r="G84" s="485"/>
      <c r="H84" s="485"/>
      <c r="I84" s="485"/>
      <c r="J84" s="486"/>
    </row>
    <row r="85" spans="1:12" x14ac:dyDescent="0.25">
      <c r="A85" s="74"/>
      <c r="B85" s="50"/>
      <c r="F85" s="104"/>
      <c r="G85" s="104"/>
      <c r="H85" s="104"/>
      <c r="I85" s="104"/>
      <c r="J85" s="105"/>
    </row>
    <row r="86" spans="1:12" x14ac:dyDescent="0.25">
      <c r="A86" s="106"/>
      <c r="C86" s="78"/>
      <c r="D86" s="80"/>
      <c r="F86" s="80"/>
      <c r="H86" s="80" t="s">
        <v>120</v>
      </c>
      <c r="I86" s="80" t="s">
        <v>120</v>
      </c>
      <c r="J86" s="81" t="s">
        <v>121</v>
      </c>
    </row>
    <row r="87" spans="1:12" ht="15" customHeight="1" x14ac:dyDescent="0.25">
      <c r="A87" s="106"/>
      <c r="C87" s="51"/>
      <c r="D87" s="51"/>
      <c r="F87" s="80"/>
      <c r="H87" s="107" t="s">
        <v>48</v>
      </c>
      <c r="I87" s="108" t="s">
        <v>47</v>
      </c>
      <c r="J87" s="81" t="s">
        <v>126</v>
      </c>
    </row>
    <row r="88" spans="1:12" x14ac:dyDescent="0.25">
      <c r="A88" s="106"/>
      <c r="B88" s="109" t="s">
        <v>339</v>
      </c>
      <c r="C88" s="109"/>
      <c r="D88" s="109"/>
      <c r="E88" s="84"/>
      <c r="F88" s="83"/>
      <c r="G88" s="84"/>
      <c r="H88" s="83" t="s">
        <v>111</v>
      </c>
      <c r="I88" s="83" t="s">
        <v>111</v>
      </c>
      <c r="J88" s="110" t="s">
        <v>122</v>
      </c>
    </row>
    <row r="89" spans="1:12" ht="21.95" customHeight="1" x14ac:dyDescent="0.25">
      <c r="A89" s="468"/>
      <c r="B89" s="88" t="s">
        <v>14</v>
      </c>
      <c r="C89" s="80"/>
      <c r="E89" s="78"/>
      <c r="F89" s="89"/>
      <c r="G89" s="80"/>
      <c r="H89" s="89"/>
      <c r="I89" s="80"/>
      <c r="J89" s="90"/>
      <c r="L89" s="52"/>
    </row>
    <row r="90" spans="1:12" x14ac:dyDescent="0.25">
      <c r="A90" s="468"/>
      <c r="B90" s="466"/>
      <c r="C90" s="466"/>
      <c r="D90" s="466"/>
      <c r="E90" s="466"/>
      <c r="F90" s="466"/>
      <c r="G90" s="466"/>
      <c r="H90" s="260"/>
      <c r="I90" s="260"/>
      <c r="J90" s="261"/>
    </row>
    <row r="91" spans="1:12" x14ac:dyDescent="0.25">
      <c r="A91" s="468"/>
      <c r="B91" s="466"/>
      <c r="C91" s="466"/>
      <c r="D91" s="466"/>
      <c r="E91" s="466"/>
      <c r="F91" s="466"/>
      <c r="G91" s="466"/>
      <c r="H91" s="260"/>
      <c r="I91" s="260"/>
      <c r="J91" s="261"/>
    </row>
    <row r="92" spans="1:12" x14ac:dyDescent="0.25">
      <c r="A92" s="468"/>
      <c r="B92" s="466"/>
      <c r="C92" s="466"/>
      <c r="D92" s="466"/>
      <c r="E92" s="466"/>
      <c r="F92" s="466"/>
      <c r="G92" s="466"/>
      <c r="H92" s="260"/>
      <c r="I92" s="260"/>
      <c r="J92" s="261"/>
    </row>
    <row r="93" spans="1:12" x14ac:dyDescent="0.25">
      <c r="A93" s="468"/>
      <c r="B93" s="466"/>
      <c r="C93" s="466"/>
      <c r="D93" s="466"/>
      <c r="E93" s="466"/>
      <c r="F93" s="466"/>
      <c r="G93" s="466"/>
      <c r="H93" s="260"/>
      <c r="I93" s="260"/>
      <c r="J93" s="261"/>
    </row>
    <row r="94" spans="1:12" x14ac:dyDescent="0.25">
      <c r="A94" s="468"/>
      <c r="B94" s="466"/>
      <c r="C94" s="466"/>
      <c r="D94" s="466"/>
      <c r="E94" s="466"/>
      <c r="F94" s="466"/>
      <c r="G94" s="466"/>
      <c r="H94" s="260"/>
      <c r="I94" s="260"/>
      <c r="J94" s="261"/>
    </row>
    <row r="95" spans="1:12" x14ac:dyDescent="0.25">
      <c r="A95" s="468"/>
      <c r="B95" s="467" t="s">
        <v>135</v>
      </c>
      <c r="C95" s="467"/>
      <c r="D95" s="467"/>
      <c r="E95" s="467"/>
      <c r="F95" s="467"/>
      <c r="G95" s="467"/>
      <c r="H95" s="260"/>
      <c r="I95" s="260"/>
      <c r="J95" s="261"/>
    </row>
    <row r="96" spans="1:12" x14ac:dyDescent="0.25">
      <c r="A96" s="468"/>
      <c r="B96" s="466"/>
      <c r="C96" s="466"/>
      <c r="D96" s="466"/>
      <c r="E96" s="466"/>
      <c r="F96" s="466"/>
      <c r="G96" s="466"/>
      <c r="H96" s="260"/>
      <c r="I96" s="260"/>
      <c r="J96" s="261"/>
    </row>
    <row r="97" spans="1:12" ht="21.95" customHeight="1" x14ac:dyDescent="0.25">
      <c r="A97" s="468"/>
      <c r="B97" s="88" t="s">
        <v>15</v>
      </c>
      <c r="C97" s="80"/>
      <c r="E97" s="78"/>
      <c r="F97" s="89"/>
      <c r="G97" s="80"/>
      <c r="H97" s="89"/>
      <c r="I97" s="80"/>
      <c r="J97" s="90"/>
      <c r="L97" s="52"/>
    </row>
    <row r="98" spans="1:12" x14ac:dyDescent="0.25">
      <c r="A98" s="468"/>
      <c r="B98" s="466"/>
      <c r="C98" s="466"/>
      <c r="D98" s="466"/>
      <c r="E98" s="466"/>
      <c r="F98" s="466"/>
      <c r="G98" s="466"/>
      <c r="H98" s="260"/>
      <c r="I98" s="260"/>
      <c r="J98" s="261"/>
    </row>
    <row r="99" spans="1:12" x14ac:dyDescent="0.25">
      <c r="A99" s="468"/>
      <c r="B99" s="466"/>
      <c r="C99" s="466"/>
      <c r="D99" s="466"/>
      <c r="E99" s="466"/>
      <c r="F99" s="466"/>
      <c r="G99" s="466"/>
      <c r="H99" s="260"/>
      <c r="I99" s="260"/>
      <c r="J99" s="261"/>
    </row>
    <row r="100" spans="1:12" x14ac:dyDescent="0.25">
      <c r="A100" s="468"/>
      <c r="B100" s="466"/>
      <c r="C100" s="466"/>
      <c r="D100" s="466"/>
      <c r="E100" s="466"/>
      <c r="F100" s="466"/>
      <c r="G100" s="466"/>
      <c r="H100" s="260"/>
      <c r="I100" s="260"/>
      <c r="J100" s="261"/>
    </row>
    <row r="101" spans="1:12" x14ac:dyDescent="0.25">
      <c r="A101" s="468"/>
      <c r="B101" s="466"/>
      <c r="C101" s="466"/>
      <c r="D101" s="466"/>
      <c r="E101" s="466"/>
      <c r="F101" s="466"/>
      <c r="G101" s="466"/>
      <c r="H101" s="260"/>
      <c r="I101" s="260"/>
      <c r="J101" s="261"/>
    </row>
    <row r="102" spans="1:12" x14ac:dyDescent="0.25">
      <c r="A102" s="468"/>
      <c r="B102" s="466"/>
      <c r="C102" s="466"/>
      <c r="D102" s="466"/>
      <c r="E102" s="466"/>
      <c r="F102" s="466"/>
      <c r="G102" s="466"/>
      <c r="H102" s="260"/>
      <c r="I102" s="260"/>
      <c r="J102" s="261"/>
    </row>
    <row r="103" spans="1:12" x14ac:dyDescent="0.25">
      <c r="A103" s="468"/>
      <c r="B103" s="467" t="s">
        <v>135</v>
      </c>
      <c r="C103" s="467"/>
      <c r="D103" s="467"/>
      <c r="E103" s="467"/>
      <c r="F103" s="467"/>
      <c r="G103" s="467"/>
      <c r="H103" s="260"/>
      <c r="I103" s="260"/>
      <c r="J103" s="261"/>
    </row>
    <row r="104" spans="1:12" x14ac:dyDescent="0.25">
      <c r="A104" s="468"/>
      <c r="B104" s="466"/>
      <c r="C104" s="466"/>
      <c r="D104" s="466"/>
      <c r="E104" s="466"/>
      <c r="F104" s="466"/>
      <c r="G104" s="466"/>
      <c r="H104" s="260"/>
      <c r="I104" s="260"/>
      <c r="J104" s="261"/>
    </row>
    <row r="105" spans="1:12" ht="21.95" customHeight="1" x14ac:dyDescent="0.25">
      <c r="A105" s="468"/>
      <c r="B105" s="88" t="s">
        <v>408</v>
      </c>
      <c r="C105" s="80"/>
      <c r="E105" s="78"/>
      <c r="F105" s="89"/>
      <c r="G105" s="80"/>
      <c r="H105" s="89"/>
      <c r="I105" s="80"/>
      <c r="J105" s="90"/>
      <c r="L105" s="52"/>
    </row>
    <row r="106" spans="1:12" x14ac:dyDescent="0.25">
      <c r="A106" s="468"/>
      <c r="B106" s="466"/>
      <c r="C106" s="466"/>
      <c r="D106" s="466"/>
      <c r="E106" s="466"/>
      <c r="F106" s="466"/>
      <c r="G106" s="466"/>
      <c r="H106" s="260"/>
      <c r="I106" s="260"/>
      <c r="J106" s="261"/>
    </row>
    <row r="107" spans="1:12" x14ac:dyDescent="0.25">
      <c r="A107" s="468"/>
      <c r="B107" s="466"/>
      <c r="C107" s="466"/>
      <c r="D107" s="466"/>
      <c r="E107" s="466"/>
      <c r="F107" s="466"/>
      <c r="G107" s="466"/>
      <c r="H107" s="260"/>
      <c r="I107" s="260"/>
      <c r="J107" s="261"/>
    </row>
    <row r="108" spans="1:12" x14ac:dyDescent="0.25">
      <c r="A108" s="468"/>
      <c r="B108" s="466"/>
      <c r="C108" s="466"/>
      <c r="D108" s="466"/>
      <c r="E108" s="466"/>
      <c r="F108" s="466"/>
      <c r="G108" s="466"/>
      <c r="H108" s="260"/>
      <c r="I108" s="260"/>
      <c r="J108" s="261"/>
    </row>
    <row r="109" spans="1:12" x14ac:dyDescent="0.25">
      <c r="A109" s="468"/>
      <c r="B109" s="466"/>
      <c r="C109" s="466"/>
      <c r="D109" s="466"/>
      <c r="E109" s="466"/>
      <c r="F109" s="466"/>
      <c r="G109" s="466"/>
      <c r="H109" s="260"/>
      <c r="I109" s="260"/>
      <c r="J109" s="261"/>
    </row>
    <row r="110" spans="1:12" x14ac:dyDescent="0.25">
      <c r="A110" s="468"/>
      <c r="B110" s="466"/>
      <c r="C110" s="466"/>
      <c r="D110" s="466"/>
      <c r="E110" s="466"/>
      <c r="F110" s="466"/>
      <c r="G110" s="466"/>
      <c r="H110" s="260"/>
      <c r="I110" s="260"/>
      <c r="J110" s="261"/>
    </row>
    <row r="111" spans="1:12" x14ac:dyDescent="0.25">
      <c r="A111" s="468"/>
      <c r="B111" s="467" t="s">
        <v>135</v>
      </c>
      <c r="C111" s="467"/>
      <c r="D111" s="467"/>
      <c r="E111" s="467"/>
      <c r="F111" s="467"/>
      <c r="G111" s="467"/>
      <c r="H111" s="260"/>
      <c r="I111" s="260"/>
      <c r="J111" s="261"/>
    </row>
    <row r="112" spans="1:12" x14ac:dyDescent="0.25">
      <c r="A112" s="468"/>
      <c r="B112" s="466"/>
      <c r="C112" s="466"/>
      <c r="D112" s="466"/>
      <c r="E112" s="466"/>
      <c r="F112" s="466"/>
      <c r="G112" s="466"/>
      <c r="H112" s="260"/>
      <c r="I112" s="260"/>
      <c r="J112" s="261"/>
    </row>
    <row r="113" spans="1:12" ht="21.95" customHeight="1" x14ac:dyDescent="0.25">
      <c r="A113" s="468"/>
      <c r="B113" s="88" t="s">
        <v>407</v>
      </c>
      <c r="C113" s="80"/>
      <c r="E113" s="78"/>
      <c r="F113" s="89"/>
      <c r="G113" s="80"/>
      <c r="H113" s="89"/>
      <c r="I113" s="80"/>
      <c r="J113" s="90"/>
      <c r="L113" s="52"/>
    </row>
    <row r="114" spans="1:12" x14ac:dyDescent="0.25">
      <c r="A114" s="111"/>
      <c r="B114" s="466"/>
      <c r="C114" s="466"/>
      <c r="D114" s="466"/>
      <c r="E114" s="466"/>
      <c r="F114" s="466"/>
      <c r="G114" s="466"/>
      <c r="H114" s="260"/>
      <c r="I114" s="260"/>
      <c r="J114" s="261"/>
    </row>
    <row r="115" spans="1:12" x14ac:dyDescent="0.25">
      <c r="A115" s="111"/>
      <c r="B115" s="466"/>
      <c r="C115" s="466"/>
      <c r="D115" s="466"/>
      <c r="E115" s="466"/>
      <c r="F115" s="466"/>
      <c r="G115" s="466"/>
      <c r="H115" s="260"/>
      <c r="I115" s="260"/>
      <c r="J115" s="261"/>
    </row>
    <row r="116" spans="1:12" x14ac:dyDescent="0.25">
      <c r="A116" s="111"/>
      <c r="B116" s="466"/>
      <c r="C116" s="466"/>
      <c r="D116" s="466"/>
      <c r="E116" s="466"/>
      <c r="F116" s="466"/>
      <c r="G116" s="466"/>
      <c r="H116" s="260"/>
      <c r="I116" s="260"/>
      <c r="J116" s="261"/>
    </row>
    <row r="117" spans="1:12" x14ac:dyDescent="0.25">
      <c r="A117" s="111"/>
      <c r="B117" s="466"/>
      <c r="C117" s="466"/>
      <c r="D117" s="466"/>
      <c r="E117" s="466"/>
      <c r="F117" s="466"/>
      <c r="G117" s="466"/>
      <c r="H117" s="260"/>
      <c r="I117" s="260"/>
      <c r="J117" s="261"/>
    </row>
    <row r="118" spans="1:12" x14ac:dyDescent="0.25">
      <c r="A118" s="111"/>
      <c r="B118" s="466"/>
      <c r="C118" s="466"/>
      <c r="D118" s="466"/>
      <c r="E118" s="466"/>
      <c r="F118" s="466"/>
      <c r="G118" s="466"/>
      <c r="H118" s="260"/>
      <c r="I118" s="260"/>
      <c r="J118" s="261"/>
    </row>
    <row r="119" spans="1:12" x14ac:dyDescent="0.25">
      <c r="A119" s="111"/>
      <c r="B119" s="467" t="s">
        <v>135</v>
      </c>
      <c r="C119" s="467"/>
      <c r="D119" s="467"/>
      <c r="E119" s="467"/>
      <c r="F119" s="467"/>
      <c r="G119" s="467"/>
      <c r="H119" s="260"/>
      <c r="I119" s="260"/>
      <c r="J119" s="261"/>
    </row>
    <row r="120" spans="1:12" x14ac:dyDescent="0.25">
      <c r="A120" s="111"/>
      <c r="B120" s="466"/>
      <c r="C120" s="466"/>
      <c r="D120" s="466"/>
      <c r="E120" s="466"/>
      <c r="F120" s="466"/>
      <c r="G120" s="466"/>
      <c r="H120" s="260"/>
      <c r="I120" s="260"/>
      <c r="J120" s="261"/>
    </row>
    <row r="121" spans="1:12" x14ac:dyDescent="0.25">
      <c r="A121" s="111"/>
      <c r="B121" s="112"/>
      <c r="C121" s="113"/>
      <c r="D121" s="114"/>
      <c r="E121" s="115"/>
      <c r="F121" s="115"/>
      <c r="G121" s="115"/>
      <c r="H121" s="116"/>
      <c r="I121" s="116"/>
      <c r="J121" s="117"/>
    </row>
    <row r="122" spans="1:12" x14ac:dyDescent="0.25">
      <c r="A122" s="74" t="s">
        <v>117</v>
      </c>
      <c r="B122" s="118" t="s">
        <v>318</v>
      </c>
      <c r="C122" s="119"/>
      <c r="D122" s="119"/>
      <c r="E122" s="120"/>
      <c r="F122" s="120"/>
      <c r="G122" s="120"/>
      <c r="H122" s="120"/>
      <c r="I122" s="114"/>
      <c r="J122" s="117"/>
    </row>
    <row r="123" spans="1:12" x14ac:dyDescent="0.25">
      <c r="A123" s="106"/>
      <c r="B123" s="473"/>
      <c r="C123" s="473"/>
      <c r="D123" s="473"/>
      <c r="E123" s="473"/>
      <c r="F123" s="473"/>
      <c r="G123" s="473"/>
      <c r="H123" s="473"/>
      <c r="I123" s="473"/>
      <c r="J123" s="474"/>
    </row>
    <row r="124" spans="1:12" x14ac:dyDescent="0.25">
      <c r="A124" s="106"/>
      <c r="B124" s="473"/>
      <c r="C124" s="473"/>
      <c r="D124" s="473"/>
      <c r="E124" s="473"/>
      <c r="F124" s="473"/>
      <c r="G124" s="473"/>
      <c r="H124" s="473"/>
      <c r="I124" s="473"/>
      <c r="J124" s="474"/>
    </row>
    <row r="125" spans="1:12" x14ac:dyDescent="0.25">
      <c r="A125" s="111"/>
      <c r="B125" s="112"/>
      <c r="C125" s="113"/>
      <c r="D125" s="114"/>
      <c r="E125" s="115"/>
      <c r="F125" s="115"/>
      <c r="G125" s="115"/>
      <c r="H125" s="116"/>
      <c r="I125" s="116"/>
      <c r="J125" s="117"/>
    </row>
    <row r="126" spans="1:12" x14ac:dyDescent="0.25">
      <c r="A126" s="93" t="s">
        <v>103</v>
      </c>
      <c r="G126" s="92"/>
      <c r="I126" s="92"/>
      <c r="J126" s="76"/>
    </row>
    <row r="127" spans="1:12" x14ac:dyDescent="0.25">
      <c r="A127" s="94" t="s">
        <v>137</v>
      </c>
      <c r="B127" s="475"/>
      <c r="C127" s="476"/>
      <c r="D127" s="476"/>
      <c r="E127" s="476"/>
      <c r="F127" s="476"/>
      <c r="G127" s="476"/>
      <c r="H127" s="476"/>
      <c r="I127" s="476"/>
      <c r="J127" s="477"/>
    </row>
    <row r="128" spans="1:12" x14ac:dyDescent="0.25">
      <c r="A128" s="94" t="s">
        <v>138</v>
      </c>
      <c r="B128" s="475"/>
      <c r="C128" s="476"/>
      <c r="D128" s="476"/>
      <c r="E128" s="476"/>
      <c r="F128" s="476"/>
      <c r="G128" s="476"/>
      <c r="H128" s="476"/>
      <c r="I128" s="476"/>
      <c r="J128" s="477"/>
    </row>
    <row r="129" spans="1:10" ht="15" customHeight="1" x14ac:dyDescent="0.25">
      <c r="A129" s="94" t="s">
        <v>139</v>
      </c>
      <c r="B129" s="478" t="s">
        <v>136</v>
      </c>
      <c r="C129" s="479"/>
      <c r="D129" s="479"/>
      <c r="E129" s="479"/>
      <c r="F129" s="479"/>
      <c r="G129" s="479"/>
      <c r="H129" s="479"/>
      <c r="I129" s="479"/>
      <c r="J129" s="480"/>
    </row>
    <row r="130" spans="1:10" ht="15.75" thickBot="1" x14ac:dyDescent="0.3">
      <c r="A130" s="121"/>
      <c r="B130" s="96"/>
      <c r="C130" s="96"/>
      <c r="D130" s="96"/>
      <c r="E130" s="96"/>
      <c r="F130" s="96"/>
      <c r="G130" s="96"/>
      <c r="H130" s="96"/>
      <c r="I130" s="96"/>
      <c r="J130" s="98"/>
    </row>
    <row r="131" spans="1:10" ht="15.75" thickBot="1" x14ac:dyDescent="0.3"/>
    <row r="132" spans="1:10" ht="16.5" thickBot="1" x14ac:dyDescent="0.3">
      <c r="A132" s="481" t="s">
        <v>157</v>
      </c>
      <c r="B132" s="482"/>
      <c r="C132" s="482"/>
      <c r="D132" s="482"/>
      <c r="E132" s="482"/>
      <c r="F132" s="482"/>
      <c r="G132" s="482"/>
      <c r="H132" s="482"/>
      <c r="I132" s="482"/>
      <c r="J132" s="483"/>
    </row>
    <row r="133" spans="1:10" x14ac:dyDescent="0.25">
      <c r="A133" s="74" t="s">
        <v>118</v>
      </c>
      <c r="B133" s="44" t="s">
        <v>152</v>
      </c>
      <c r="J133" s="101" t="e">
        <f>I63</f>
        <v>#DIV/0!</v>
      </c>
    </row>
    <row r="134" spans="1:10" x14ac:dyDescent="0.25">
      <c r="A134" s="93"/>
      <c r="B134" s="77" t="s">
        <v>153</v>
      </c>
      <c r="J134" s="102"/>
    </row>
    <row r="135" spans="1:10" x14ac:dyDescent="0.25">
      <c r="A135" s="93"/>
      <c r="J135" s="76"/>
    </row>
    <row r="136" spans="1:10" x14ac:dyDescent="0.25">
      <c r="A136" s="74" t="s">
        <v>127</v>
      </c>
      <c r="B136" s="44" t="s">
        <v>119</v>
      </c>
      <c r="J136" s="101" t="e">
        <f>I64</f>
        <v>#DIV/0!</v>
      </c>
    </row>
    <row r="137" spans="1:10" x14ac:dyDescent="0.25">
      <c r="A137" s="74"/>
      <c r="B137" s="77" t="s">
        <v>148</v>
      </c>
      <c r="C137" s="77"/>
      <c r="J137" s="102"/>
    </row>
    <row r="138" spans="1:10" ht="15" customHeight="1" x14ac:dyDescent="0.25">
      <c r="A138" s="74"/>
      <c r="B138" s="103" t="s">
        <v>112</v>
      </c>
      <c r="C138" s="484" t="s">
        <v>154</v>
      </c>
      <c r="D138" s="484"/>
      <c r="E138" s="484"/>
      <c r="F138" s="484"/>
      <c r="G138" s="484"/>
      <c r="H138" s="484"/>
      <c r="J138" s="102"/>
    </row>
    <row r="139" spans="1:10" x14ac:dyDescent="0.25">
      <c r="A139" s="74"/>
      <c r="C139" s="484"/>
      <c r="D139" s="484"/>
      <c r="E139" s="484"/>
      <c r="F139" s="484"/>
      <c r="G139" s="484"/>
      <c r="H139" s="484"/>
      <c r="J139" s="102"/>
    </row>
    <row r="140" spans="1:10" x14ac:dyDescent="0.25">
      <c r="A140" s="74"/>
      <c r="B140" s="103" t="s">
        <v>113</v>
      </c>
      <c r="C140" s="77" t="s">
        <v>155</v>
      </c>
      <c r="J140" s="76"/>
    </row>
    <row r="141" spans="1:10" x14ac:dyDescent="0.25">
      <c r="A141" s="74"/>
      <c r="J141" s="76"/>
    </row>
    <row r="142" spans="1:10" x14ac:dyDescent="0.25">
      <c r="A142" s="74" t="s">
        <v>128</v>
      </c>
      <c r="B142" s="44" t="s">
        <v>151</v>
      </c>
      <c r="J142" s="76"/>
    </row>
    <row r="143" spans="1:10" x14ac:dyDescent="0.25">
      <c r="A143" s="106"/>
      <c r="C143" s="78"/>
      <c r="D143" s="80"/>
      <c r="F143" s="80"/>
      <c r="H143" s="80" t="s">
        <v>120</v>
      </c>
      <c r="I143" s="80" t="s">
        <v>120</v>
      </c>
      <c r="J143" s="81" t="s">
        <v>121</v>
      </c>
    </row>
    <row r="144" spans="1:10" ht="15" customHeight="1" x14ac:dyDescent="0.25">
      <c r="A144" s="106"/>
      <c r="C144" s="51"/>
      <c r="D144" s="51"/>
      <c r="F144" s="80"/>
      <c r="H144" s="107" t="s">
        <v>48</v>
      </c>
      <c r="I144" s="108" t="s">
        <v>47</v>
      </c>
      <c r="J144" s="81" t="s">
        <v>126</v>
      </c>
    </row>
    <row r="145" spans="1:12" ht="15" customHeight="1" x14ac:dyDescent="0.25">
      <c r="A145" s="106"/>
      <c r="B145" s="109" t="s">
        <v>339</v>
      </c>
      <c r="C145" s="109"/>
      <c r="D145" s="109"/>
      <c r="E145" s="84"/>
      <c r="F145" s="83"/>
      <c r="G145" s="84"/>
      <c r="H145" s="83" t="s">
        <v>111</v>
      </c>
      <c r="I145" s="83" t="s">
        <v>111</v>
      </c>
      <c r="J145" s="110" t="s">
        <v>122</v>
      </c>
    </row>
    <row r="146" spans="1:12" ht="21.95" customHeight="1" x14ac:dyDescent="0.25">
      <c r="A146" s="468"/>
      <c r="B146" s="88" t="s">
        <v>14</v>
      </c>
      <c r="C146" s="80"/>
      <c r="E146" s="78"/>
      <c r="F146" s="89"/>
      <c r="G146" s="80"/>
      <c r="H146" s="89"/>
      <c r="I146" s="80"/>
      <c r="J146" s="90"/>
      <c r="L146" s="52"/>
    </row>
    <row r="147" spans="1:12" x14ac:dyDescent="0.25">
      <c r="A147" s="468"/>
      <c r="B147" s="466"/>
      <c r="C147" s="466"/>
      <c r="D147" s="466"/>
      <c r="E147" s="466"/>
      <c r="F147" s="466"/>
      <c r="G147" s="466"/>
      <c r="H147" s="260"/>
      <c r="I147" s="260"/>
      <c r="J147" s="261"/>
    </row>
    <row r="148" spans="1:12" x14ac:dyDescent="0.25">
      <c r="A148" s="468"/>
      <c r="B148" s="466"/>
      <c r="C148" s="466"/>
      <c r="D148" s="466"/>
      <c r="E148" s="466"/>
      <c r="F148" s="466"/>
      <c r="G148" s="466"/>
      <c r="H148" s="260"/>
      <c r="I148" s="260"/>
      <c r="J148" s="261"/>
    </row>
    <row r="149" spans="1:12" x14ac:dyDescent="0.25">
      <c r="A149" s="468"/>
      <c r="B149" s="466"/>
      <c r="C149" s="466"/>
      <c r="D149" s="466"/>
      <c r="E149" s="466"/>
      <c r="F149" s="466"/>
      <c r="G149" s="466"/>
      <c r="H149" s="260"/>
      <c r="I149" s="260"/>
      <c r="J149" s="261"/>
    </row>
    <row r="150" spans="1:12" x14ac:dyDescent="0.25">
      <c r="A150" s="468"/>
      <c r="B150" s="466"/>
      <c r="C150" s="466"/>
      <c r="D150" s="466"/>
      <c r="E150" s="466"/>
      <c r="F150" s="466"/>
      <c r="G150" s="466"/>
      <c r="H150" s="260"/>
      <c r="I150" s="260"/>
      <c r="J150" s="261"/>
    </row>
    <row r="151" spans="1:12" x14ac:dyDescent="0.25">
      <c r="A151" s="468"/>
      <c r="B151" s="466"/>
      <c r="C151" s="466"/>
      <c r="D151" s="466"/>
      <c r="E151" s="466"/>
      <c r="F151" s="466"/>
      <c r="G151" s="466"/>
      <c r="H151" s="260"/>
      <c r="I151" s="260"/>
      <c r="J151" s="261"/>
    </row>
    <row r="152" spans="1:12" x14ac:dyDescent="0.25">
      <c r="A152" s="468"/>
      <c r="B152" s="467" t="s">
        <v>135</v>
      </c>
      <c r="C152" s="467"/>
      <c r="D152" s="467"/>
      <c r="E152" s="467"/>
      <c r="F152" s="467"/>
      <c r="G152" s="467"/>
      <c r="H152" s="260"/>
      <c r="I152" s="260"/>
      <c r="J152" s="261"/>
    </row>
    <row r="153" spans="1:12" x14ac:dyDescent="0.25">
      <c r="A153" s="468"/>
      <c r="B153" s="466"/>
      <c r="C153" s="466"/>
      <c r="D153" s="466"/>
      <c r="E153" s="466"/>
      <c r="F153" s="466"/>
      <c r="G153" s="466"/>
      <c r="H153" s="260"/>
      <c r="I153" s="260"/>
      <c r="J153" s="261"/>
    </row>
    <row r="154" spans="1:12" ht="21.95" customHeight="1" x14ac:dyDescent="0.25">
      <c r="A154" s="468"/>
      <c r="B154" s="88" t="s">
        <v>15</v>
      </c>
      <c r="C154" s="80"/>
      <c r="E154" s="78"/>
      <c r="F154" s="89"/>
      <c r="G154" s="80"/>
      <c r="H154" s="89"/>
      <c r="I154" s="80"/>
      <c r="J154" s="90"/>
      <c r="L154" s="52"/>
    </row>
    <row r="155" spans="1:12" x14ac:dyDescent="0.25">
      <c r="A155" s="468"/>
      <c r="B155" s="466"/>
      <c r="C155" s="466"/>
      <c r="D155" s="466"/>
      <c r="E155" s="466"/>
      <c r="F155" s="466"/>
      <c r="G155" s="466"/>
      <c r="H155" s="260"/>
      <c r="I155" s="260"/>
      <c r="J155" s="261"/>
    </row>
    <row r="156" spans="1:12" x14ac:dyDescent="0.25">
      <c r="A156" s="468"/>
      <c r="B156" s="466"/>
      <c r="C156" s="466"/>
      <c r="D156" s="466"/>
      <c r="E156" s="466"/>
      <c r="F156" s="466"/>
      <c r="G156" s="466"/>
      <c r="H156" s="260"/>
      <c r="I156" s="260"/>
      <c r="J156" s="261"/>
    </row>
    <row r="157" spans="1:12" x14ac:dyDescent="0.25">
      <c r="A157" s="468"/>
      <c r="B157" s="466"/>
      <c r="C157" s="466"/>
      <c r="D157" s="466"/>
      <c r="E157" s="466"/>
      <c r="F157" s="466"/>
      <c r="G157" s="466"/>
      <c r="H157" s="260"/>
      <c r="I157" s="260"/>
      <c r="J157" s="261"/>
    </row>
    <row r="158" spans="1:12" x14ac:dyDescent="0.25">
      <c r="A158" s="468"/>
      <c r="B158" s="466"/>
      <c r="C158" s="466"/>
      <c r="D158" s="466"/>
      <c r="E158" s="466"/>
      <c r="F158" s="466"/>
      <c r="G158" s="466"/>
      <c r="H158" s="260"/>
      <c r="I158" s="260"/>
      <c r="J158" s="261"/>
    </row>
    <row r="159" spans="1:12" x14ac:dyDescent="0.25">
      <c r="A159" s="468"/>
      <c r="B159" s="466"/>
      <c r="C159" s="466"/>
      <c r="D159" s="466"/>
      <c r="E159" s="466"/>
      <c r="F159" s="466"/>
      <c r="G159" s="466"/>
      <c r="H159" s="260"/>
      <c r="I159" s="260"/>
      <c r="J159" s="261"/>
    </row>
    <row r="160" spans="1:12" x14ac:dyDescent="0.25">
      <c r="A160" s="468"/>
      <c r="B160" s="467" t="s">
        <v>135</v>
      </c>
      <c r="C160" s="467"/>
      <c r="D160" s="467"/>
      <c r="E160" s="467"/>
      <c r="F160" s="467"/>
      <c r="G160" s="467"/>
      <c r="H160" s="260"/>
      <c r="I160" s="260"/>
      <c r="J160" s="261"/>
    </row>
    <row r="161" spans="1:12" x14ac:dyDescent="0.25">
      <c r="A161" s="468"/>
      <c r="B161" s="466"/>
      <c r="C161" s="466"/>
      <c r="D161" s="466"/>
      <c r="E161" s="466"/>
      <c r="F161" s="466"/>
      <c r="G161" s="466"/>
      <c r="H161" s="260"/>
      <c r="I161" s="260"/>
      <c r="J161" s="261"/>
    </row>
    <row r="162" spans="1:12" ht="21.95" customHeight="1" x14ac:dyDescent="0.25">
      <c r="A162" s="468"/>
      <c r="B162" s="88" t="s">
        <v>408</v>
      </c>
      <c r="C162" s="80"/>
      <c r="E162" s="78"/>
      <c r="F162" s="89"/>
      <c r="G162" s="80"/>
      <c r="H162" s="89"/>
      <c r="I162" s="80"/>
      <c r="J162" s="90"/>
      <c r="L162" s="52"/>
    </row>
    <row r="163" spans="1:12" x14ac:dyDescent="0.25">
      <c r="A163" s="468"/>
      <c r="B163" s="466"/>
      <c r="C163" s="466"/>
      <c r="D163" s="466"/>
      <c r="E163" s="466"/>
      <c r="F163" s="466"/>
      <c r="G163" s="466"/>
      <c r="H163" s="260"/>
      <c r="I163" s="260"/>
      <c r="J163" s="261"/>
    </row>
    <row r="164" spans="1:12" x14ac:dyDescent="0.25">
      <c r="A164" s="468"/>
      <c r="B164" s="466"/>
      <c r="C164" s="466"/>
      <c r="D164" s="466"/>
      <c r="E164" s="466"/>
      <c r="F164" s="466"/>
      <c r="G164" s="466"/>
      <c r="H164" s="260"/>
      <c r="I164" s="260"/>
      <c r="J164" s="261"/>
    </row>
    <row r="165" spans="1:12" x14ac:dyDescent="0.25">
      <c r="A165" s="468"/>
      <c r="B165" s="466"/>
      <c r="C165" s="466"/>
      <c r="D165" s="466"/>
      <c r="E165" s="466"/>
      <c r="F165" s="466"/>
      <c r="G165" s="466"/>
      <c r="H165" s="260"/>
      <c r="I165" s="260"/>
      <c r="J165" s="261"/>
    </row>
    <row r="166" spans="1:12" x14ac:dyDescent="0.25">
      <c r="A166" s="468"/>
      <c r="B166" s="466"/>
      <c r="C166" s="466"/>
      <c r="D166" s="466"/>
      <c r="E166" s="466"/>
      <c r="F166" s="466"/>
      <c r="G166" s="466"/>
      <c r="H166" s="260"/>
      <c r="I166" s="260"/>
      <c r="J166" s="261"/>
    </row>
    <row r="167" spans="1:12" x14ac:dyDescent="0.25">
      <c r="A167" s="468"/>
      <c r="B167" s="466"/>
      <c r="C167" s="466"/>
      <c r="D167" s="466"/>
      <c r="E167" s="466"/>
      <c r="F167" s="466"/>
      <c r="G167" s="466"/>
      <c r="H167" s="260"/>
      <c r="I167" s="260"/>
      <c r="J167" s="261"/>
    </row>
    <row r="168" spans="1:12" x14ac:dyDescent="0.25">
      <c r="A168" s="468"/>
      <c r="B168" s="467" t="s">
        <v>135</v>
      </c>
      <c r="C168" s="467"/>
      <c r="D168" s="467"/>
      <c r="E168" s="467"/>
      <c r="F168" s="467"/>
      <c r="G168" s="467"/>
      <c r="H168" s="260"/>
      <c r="I168" s="260"/>
      <c r="J168" s="261"/>
    </row>
    <row r="169" spans="1:12" x14ac:dyDescent="0.25">
      <c r="A169" s="468"/>
      <c r="B169" s="466"/>
      <c r="C169" s="466"/>
      <c r="D169" s="466"/>
      <c r="E169" s="466"/>
      <c r="F169" s="466"/>
      <c r="G169" s="466"/>
      <c r="H169" s="260"/>
      <c r="I169" s="260"/>
      <c r="J169" s="261"/>
    </row>
    <row r="170" spans="1:12" ht="21.95" customHeight="1" x14ac:dyDescent="0.25">
      <c r="A170" s="468"/>
      <c r="B170" s="88" t="s">
        <v>407</v>
      </c>
      <c r="C170" s="80"/>
      <c r="E170" s="78"/>
      <c r="F170" s="89"/>
      <c r="G170" s="80"/>
      <c r="H170" s="89"/>
      <c r="I170" s="80"/>
      <c r="J170" s="90"/>
      <c r="L170" s="52"/>
    </row>
    <row r="171" spans="1:12" x14ac:dyDescent="0.25">
      <c r="A171" s="111"/>
      <c r="B171" s="466"/>
      <c r="C171" s="466"/>
      <c r="D171" s="466"/>
      <c r="E171" s="466"/>
      <c r="F171" s="466"/>
      <c r="G171" s="466"/>
      <c r="H171" s="260"/>
      <c r="I171" s="260"/>
      <c r="J171" s="261"/>
    </row>
    <row r="172" spans="1:12" x14ac:dyDescent="0.25">
      <c r="A172" s="111"/>
      <c r="B172" s="466"/>
      <c r="C172" s="466"/>
      <c r="D172" s="466"/>
      <c r="E172" s="466"/>
      <c r="F172" s="466"/>
      <c r="G172" s="466"/>
      <c r="H172" s="260"/>
      <c r="I172" s="260"/>
      <c r="J172" s="261"/>
    </row>
    <row r="173" spans="1:12" x14ac:dyDescent="0.25">
      <c r="A173" s="111"/>
      <c r="B173" s="466"/>
      <c r="C173" s="466"/>
      <c r="D173" s="466"/>
      <c r="E173" s="466"/>
      <c r="F173" s="466"/>
      <c r="G173" s="466"/>
      <c r="H173" s="260"/>
      <c r="I173" s="260"/>
      <c r="J173" s="261"/>
    </row>
    <row r="174" spans="1:12" x14ac:dyDescent="0.25">
      <c r="A174" s="111"/>
      <c r="B174" s="466"/>
      <c r="C174" s="466"/>
      <c r="D174" s="466"/>
      <c r="E174" s="466"/>
      <c r="F174" s="466"/>
      <c r="G174" s="466"/>
      <c r="H174" s="260"/>
      <c r="I174" s="260"/>
      <c r="J174" s="261"/>
    </row>
    <row r="175" spans="1:12" x14ac:dyDescent="0.25">
      <c r="A175" s="111"/>
      <c r="B175" s="466"/>
      <c r="C175" s="466"/>
      <c r="D175" s="466"/>
      <c r="E175" s="466"/>
      <c r="F175" s="466"/>
      <c r="G175" s="466"/>
      <c r="H175" s="260"/>
      <c r="I175" s="260"/>
      <c r="J175" s="261"/>
    </row>
    <row r="176" spans="1:12" x14ac:dyDescent="0.25">
      <c r="A176" s="111"/>
      <c r="B176" s="467" t="s">
        <v>135</v>
      </c>
      <c r="C176" s="467"/>
      <c r="D176" s="467"/>
      <c r="E176" s="467"/>
      <c r="F176" s="467"/>
      <c r="G176" s="467"/>
      <c r="H176" s="260"/>
      <c r="I176" s="260"/>
      <c r="J176" s="261"/>
    </row>
    <row r="177" spans="1:10" x14ac:dyDescent="0.25">
      <c r="A177" s="111"/>
      <c r="B177" s="466"/>
      <c r="C177" s="466"/>
      <c r="D177" s="466"/>
      <c r="E177" s="466"/>
      <c r="F177" s="466"/>
      <c r="G177" s="466"/>
      <c r="H177" s="260"/>
      <c r="I177" s="260"/>
      <c r="J177" s="261"/>
    </row>
    <row r="178" spans="1:10" x14ac:dyDescent="0.25">
      <c r="A178" s="111"/>
      <c r="B178" s="112"/>
      <c r="C178" s="113"/>
      <c r="D178" s="114"/>
      <c r="E178" s="115"/>
      <c r="F178" s="115"/>
      <c r="G178" s="115"/>
      <c r="H178" s="116"/>
      <c r="I178" s="116"/>
      <c r="J178" s="117"/>
    </row>
    <row r="179" spans="1:10" x14ac:dyDescent="0.25">
      <c r="A179" s="74" t="s">
        <v>129</v>
      </c>
      <c r="B179" s="118" t="s">
        <v>318</v>
      </c>
      <c r="C179" s="119"/>
      <c r="D179" s="119"/>
      <c r="E179" s="120"/>
      <c r="F179" s="120"/>
      <c r="G179" s="120"/>
      <c r="H179" s="120"/>
      <c r="I179" s="114"/>
      <c r="J179" s="117"/>
    </row>
    <row r="180" spans="1:10" x14ac:dyDescent="0.25">
      <c r="A180" s="106"/>
      <c r="B180" s="473"/>
      <c r="C180" s="473"/>
      <c r="D180" s="473"/>
      <c r="E180" s="473"/>
      <c r="F180" s="473"/>
      <c r="G180" s="473"/>
      <c r="H180" s="473"/>
      <c r="I180" s="473"/>
      <c r="J180" s="474"/>
    </row>
    <row r="181" spans="1:10" x14ac:dyDescent="0.25">
      <c r="A181" s="106"/>
      <c r="B181" s="473"/>
      <c r="C181" s="473"/>
      <c r="D181" s="473"/>
      <c r="E181" s="473"/>
      <c r="F181" s="473"/>
      <c r="G181" s="473"/>
      <c r="H181" s="473"/>
      <c r="I181" s="473"/>
      <c r="J181" s="474"/>
    </row>
    <row r="182" spans="1:10" x14ac:dyDescent="0.25">
      <c r="A182" s="106"/>
      <c r="B182" s="119"/>
      <c r="C182" s="119"/>
      <c r="D182" s="119"/>
      <c r="E182" s="120"/>
      <c r="F182" s="120"/>
      <c r="G182" s="120"/>
      <c r="H182" s="120"/>
      <c r="I182" s="114"/>
      <c r="J182" s="117"/>
    </row>
    <row r="183" spans="1:10" x14ac:dyDescent="0.25">
      <c r="A183" s="93" t="s">
        <v>103</v>
      </c>
      <c r="G183" s="92"/>
      <c r="I183" s="92"/>
      <c r="J183" s="76"/>
    </row>
    <row r="184" spans="1:10" x14ac:dyDescent="0.25">
      <c r="A184" s="94" t="s">
        <v>158</v>
      </c>
      <c r="B184" s="475"/>
      <c r="C184" s="476"/>
      <c r="D184" s="476"/>
      <c r="E184" s="476"/>
      <c r="F184" s="476"/>
      <c r="G184" s="476"/>
      <c r="H184" s="476"/>
      <c r="I184" s="476"/>
      <c r="J184" s="477"/>
    </row>
    <row r="185" spans="1:10" x14ac:dyDescent="0.25">
      <c r="A185" s="94" t="s">
        <v>159</v>
      </c>
      <c r="B185" s="475"/>
      <c r="C185" s="476"/>
      <c r="D185" s="476"/>
      <c r="E185" s="476"/>
      <c r="F185" s="476"/>
      <c r="G185" s="476"/>
      <c r="H185" s="476"/>
      <c r="I185" s="476"/>
      <c r="J185" s="477"/>
    </row>
    <row r="186" spans="1:10" ht="15" customHeight="1" x14ac:dyDescent="0.25">
      <c r="A186" s="94" t="s">
        <v>160</v>
      </c>
      <c r="B186" s="478" t="s">
        <v>136</v>
      </c>
      <c r="C186" s="479"/>
      <c r="D186" s="479"/>
      <c r="E186" s="479"/>
      <c r="F186" s="479"/>
      <c r="G186" s="479"/>
      <c r="H186" s="479"/>
      <c r="I186" s="479"/>
      <c r="J186" s="480"/>
    </row>
    <row r="187" spans="1:10" ht="15.75" thickBot="1" x14ac:dyDescent="0.3">
      <c r="A187" s="121"/>
      <c r="B187" s="96"/>
      <c r="C187" s="96"/>
      <c r="D187" s="96"/>
      <c r="E187" s="96"/>
      <c r="F187" s="96"/>
      <c r="G187" s="96"/>
      <c r="H187" s="96"/>
      <c r="I187" s="96"/>
      <c r="J187" s="98"/>
    </row>
  </sheetData>
  <sheetProtection algorithmName="SHA-512" hashValue="OOus6glzm6zVJK3KSFxfAvcu6W+APc5iMlUS4e9mciDpPocI3ZgUlH6R7zOVKEJFFYWKbvN8B8tC+9WnOGlDIQ==" saltValue="Cj72XgVV+X7hlUT594cR9A==" spinCount="100000" sheet="1" objects="1" scenarios="1" insertRows="0"/>
  <customSheetViews>
    <customSheetView guid="{13810DCC-AA08-45AA-A2EB-614B3F1533B3}">
      <selection activeCell="C101" sqref="C101:C105"/>
      <pageMargins left="0.7" right="0.7" top="0.75" bottom="0.75" header="0.3" footer="0.3"/>
      <pageSetup orientation="portrait" horizontalDpi="1200" verticalDpi="1200" r:id="rId1"/>
    </customSheetView>
  </customSheetViews>
  <mergeCells count="108">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 ref="B33:D33"/>
    <mergeCell ref="B32:D32"/>
    <mergeCell ref="B35:D35"/>
    <mergeCell ref="B36:D36"/>
    <mergeCell ref="B40:D40"/>
    <mergeCell ref="B41:D41"/>
    <mergeCell ref="B42:D42"/>
    <mergeCell ref="B44:D44"/>
    <mergeCell ref="B45:D45"/>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177:G177"/>
    <mergeCell ref="B169:G169"/>
    <mergeCell ref="B171:G171"/>
    <mergeCell ref="B172:G172"/>
    <mergeCell ref="B173:G173"/>
    <mergeCell ref="B174:G174"/>
    <mergeCell ref="B164:G164"/>
    <mergeCell ref="B165:G165"/>
    <mergeCell ref="B166:G166"/>
    <mergeCell ref="B167:G167"/>
    <mergeCell ref="B168:G168"/>
  </mergeCells>
  <conditionalFormatting sqref="A16:J183">
    <cfRule type="expression" dxfId="232" priority="1">
      <formula>AND($H$11="no",$H$13="no")</formula>
    </cfRule>
  </conditionalFormatting>
  <conditionalFormatting sqref="F26:G33 F35:G42 F44:G51 F53:G60 G61:G64 A73:J130">
    <cfRule type="expression" dxfId="231" priority="36">
      <formula>$H$11="no"</formula>
    </cfRule>
  </conditionalFormatting>
  <conditionalFormatting sqref="H26:I33 H35:I42 H44:I51 H53:I60 I61:I64 A133:J187">
    <cfRule type="expression" dxfId="230"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8"/>
  <sheetViews>
    <sheetView showGridLines="0" zoomScaleNormal="100" workbookViewId="0">
      <selection activeCell="B1" sqref="B1"/>
    </sheetView>
  </sheetViews>
  <sheetFormatPr defaultColWidth="9.140625" defaultRowHeight="15" x14ac:dyDescent="0.25"/>
  <cols>
    <col min="1" max="1" width="3" style="44" customWidth="1"/>
    <col min="2" max="2" width="13" style="44" customWidth="1"/>
    <col min="3" max="3" width="41" style="44" customWidth="1"/>
    <col min="4" max="8" width="32.7109375" style="44" customWidth="1"/>
    <col min="9" max="9" width="3.140625" style="44" customWidth="1"/>
    <col min="10" max="16384" width="9.140625" style="44"/>
  </cols>
  <sheetData>
    <row r="1" spans="1:9" ht="18.75" customHeight="1" x14ac:dyDescent="0.3">
      <c r="A1" s="43" t="str">
        <f>'Cover and Instructions'!A1</f>
        <v>Georgia State Health Benefit Plan MHPAEA Parity</v>
      </c>
      <c r="H1" s="45" t="s">
        <v>518</v>
      </c>
    </row>
    <row r="2" spans="1:9" ht="26.25" x14ac:dyDescent="0.4">
      <c r="A2" s="46" t="s">
        <v>16</v>
      </c>
      <c r="E2" s="122"/>
      <c r="F2" s="123"/>
    </row>
    <row r="3" spans="1:9" ht="21" x14ac:dyDescent="0.35">
      <c r="A3" s="48" t="s">
        <v>271</v>
      </c>
      <c r="E3" s="124"/>
      <c r="F3" s="124"/>
    </row>
    <row r="4" spans="1:9" x14ac:dyDescent="0.25">
      <c r="E4" s="125"/>
      <c r="F4" s="126"/>
    </row>
    <row r="5" spans="1:9" x14ac:dyDescent="0.25">
      <c r="A5" s="50" t="s">
        <v>0</v>
      </c>
      <c r="C5" s="51" t="str">
        <f>'Cover and Instructions'!$D$4</f>
        <v>Anthem</v>
      </c>
      <c r="D5" s="51"/>
      <c r="E5" s="125"/>
      <c r="F5" s="124"/>
      <c r="G5" s="51"/>
    </row>
    <row r="6" spans="1:9" x14ac:dyDescent="0.25">
      <c r="A6" s="50" t="s">
        <v>466</v>
      </c>
      <c r="C6" s="51" t="str">
        <f>'Cover and Instructions'!D5</f>
        <v>Anthem SILVER</v>
      </c>
      <c r="D6" s="51"/>
      <c r="E6" s="125"/>
      <c r="F6" s="124"/>
      <c r="G6" s="51"/>
    </row>
    <row r="7" spans="1:9" ht="15.75" thickBot="1" x14ac:dyDescent="0.3"/>
    <row r="8" spans="1:9" x14ac:dyDescent="0.25">
      <c r="A8" s="53" t="s">
        <v>357</v>
      </c>
      <c r="B8" s="54"/>
      <c r="C8" s="54"/>
      <c r="D8" s="54"/>
      <c r="E8" s="54"/>
      <c r="F8" s="54"/>
      <c r="G8" s="54"/>
      <c r="H8" s="55"/>
    </row>
    <row r="9" spans="1:9" ht="15" customHeight="1" x14ac:dyDescent="0.25">
      <c r="A9" s="56" t="s">
        <v>356</v>
      </c>
      <c r="B9" s="127"/>
      <c r="C9" s="127"/>
      <c r="D9" s="127"/>
      <c r="E9" s="127"/>
      <c r="F9" s="127"/>
      <c r="G9" s="127"/>
      <c r="H9" s="128"/>
    </row>
    <row r="10" spans="1:9" x14ac:dyDescent="0.25">
      <c r="A10" s="59"/>
      <c r="B10" s="60"/>
      <c r="C10" s="60"/>
      <c r="D10" s="60"/>
      <c r="E10" s="60"/>
      <c r="F10" s="60"/>
      <c r="G10" s="60"/>
      <c r="H10" s="61"/>
    </row>
    <row r="11" spans="1:9" x14ac:dyDescent="0.25">
      <c r="A11" s="62" t="s">
        <v>352</v>
      </c>
      <c r="B11" s="63" t="s">
        <v>362</v>
      </c>
      <c r="C11" s="60"/>
      <c r="D11" s="60"/>
      <c r="E11" s="60"/>
      <c r="F11" s="129" t="s">
        <v>353</v>
      </c>
      <c r="G11" s="65" t="str">
        <f>IF(F11="yes","  Complete Section 1 and Section 2","")</f>
        <v xml:space="preserve">  Complete Section 1 and Section 2</v>
      </c>
      <c r="H11" s="130"/>
      <c r="I11" s="66"/>
    </row>
    <row r="12" spans="1:9" ht="6" customHeight="1" x14ac:dyDescent="0.25">
      <c r="A12" s="62"/>
      <c r="B12" s="63"/>
      <c r="C12" s="60"/>
      <c r="D12" s="60"/>
      <c r="E12" s="60"/>
      <c r="F12" s="60"/>
      <c r="G12" s="65"/>
      <c r="H12" s="130"/>
    </row>
    <row r="13" spans="1:9" x14ac:dyDescent="0.25">
      <c r="A13" s="62" t="s">
        <v>355</v>
      </c>
      <c r="B13" s="63" t="s">
        <v>363</v>
      </c>
      <c r="C13" s="60"/>
      <c r="D13" s="60"/>
      <c r="E13" s="60"/>
      <c r="F13" s="129" t="s">
        <v>353</v>
      </c>
      <c r="G13" s="65" t="str">
        <f>IF(F13="yes","  Complete Section 1 and Section 2","")</f>
        <v xml:space="preserve">  Complete Section 1 and Section 2</v>
      </c>
      <c r="H13" s="130"/>
    </row>
    <row r="14" spans="1:9" ht="6" customHeight="1" x14ac:dyDescent="0.25">
      <c r="A14" s="62"/>
      <c r="B14" s="63"/>
      <c r="C14" s="60"/>
      <c r="D14" s="60"/>
      <c r="E14" s="60"/>
      <c r="F14" s="60"/>
      <c r="G14" s="65"/>
      <c r="H14" s="130"/>
    </row>
    <row r="15" spans="1:9" x14ac:dyDescent="0.25">
      <c r="A15" s="62" t="s">
        <v>360</v>
      </c>
      <c r="B15" s="63" t="s">
        <v>364</v>
      </c>
      <c r="C15" s="60"/>
      <c r="D15" s="60"/>
      <c r="E15" s="60"/>
      <c r="F15" s="64" t="s">
        <v>354</v>
      </c>
      <c r="G15" s="65" t="str">
        <f>IF(F15="yes","  Complete Section 1 and Section 2","")</f>
        <v/>
      </c>
      <c r="H15" s="130"/>
    </row>
    <row r="16" spans="1:9" ht="6" customHeight="1" x14ac:dyDescent="0.25">
      <c r="A16" s="62"/>
      <c r="B16" s="63"/>
      <c r="C16" s="60"/>
      <c r="D16" s="60"/>
      <c r="E16" s="60"/>
      <c r="F16" s="60"/>
      <c r="G16" s="65"/>
      <c r="H16" s="130"/>
    </row>
    <row r="17" spans="1:10" x14ac:dyDescent="0.25">
      <c r="A17" s="62" t="s">
        <v>361</v>
      </c>
      <c r="B17" s="508" t="s">
        <v>458</v>
      </c>
      <c r="C17" s="508"/>
      <c r="D17" s="508"/>
      <c r="E17" s="508"/>
      <c r="F17" s="129" t="s">
        <v>354</v>
      </c>
      <c r="G17" s="65" t="str">
        <f>IF(F17="yes"," Report each income level in separate tiers in Section 1 and Section 2","")</f>
        <v/>
      </c>
      <c r="H17" s="130"/>
    </row>
    <row r="18" spans="1:10" x14ac:dyDescent="0.25">
      <c r="A18" s="62"/>
      <c r="B18" s="508"/>
      <c r="C18" s="508"/>
      <c r="D18" s="508"/>
      <c r="E18" s="508"/>
      <c r="F18" s="131"/>
      <c r="G18" s="65"/>
      <c r="H18" s="130"/>
    </row>
    <row r="19" spans="1:10" ht="6" customHeight="1" x14ac:dyDescent="0.25">
      <c r="A19" s="62"/>
      <c r="B19" s="63"/>
      <c r="C19" s="60"/>
      <c r="D19" s="60"/>
      <c r="E19" s="60"/>
      <c r="F19" s="60"/>
      <c r="G19" s="65"/>
      <c r="H19" s="130"/>
    </row>
    <row r="20" spans="1:10" x14ac:dyDescent="0.25">
      <c r="A20" s="62" t="s">
        <v>453</v>
      </c>
      <c r="B20" s="63" t="s">
        <v>365</v>
      </c>
      <c r="C20" s="60"/>
      <c r="D20" s="60"/>
      <c r="E20" s="60"/>
      <c r="F20" s="129" t="s">
        <v>353</v>
      </c>
      <c r="G20" s="65" t="str">
        <f>IF(F20="yes","  Complete Section 1 and Section 2","")</f>
        <v xml:space="preserve">  Complete Section 1 and Section 2</v>
      </c>
      <c r="H20" s="130"/>
    </row>
    <row r="21" spans="1:10" ht="6" customHeight="1" x14ac:dyDescent="0.25">
      <c r="A21" s="62"/>
      <c r="B21" s="63"/>
      <c r="C21" s="60"/>
      <c r="D21" s="60"/>
      <c r="E21" s="60"/>
      <c r="F21" s="60"/>
      <c r="G21" s="65"/>
      <c r="H21" s="130"/>
    </row>
    <row r="22" spans="1:10" x14ac:dyDescent="0.25">
      <c r="A22" s="62" t="s">
        <v>440</v>
      </c>
      <c r="B22" s="63"/>
      <c r="C22" s="60"/>
      <c r="D22" s="60"/>
      <c r="E22" s="60"/>
      <c r="F22" s="67"/>
      <c r="G22" s="65"/>
      <c r="H22" s="130"/>
    </row>
    <row r="23" spans="1:10" x14ac:dyDescent="0.25">
      <c r="A23" s="62"/>
      <c r="B23" s="63" t="s">
        <v>441</v>
      </c>
      <c r="C23" s="60"/>
      <c r="D23" s="60"/>
      <c r="E23" s="60"/>
      <c r="F23" s="67"/>
      <c r="G23" s="65"/>
      <c r="H23" s="130"/>
    </row>
    <row r="24" spans="1:10" x14ac:dyDescent="0.25">
      <c r="A24" s="62"/>
      <c r="B24" s="511" t="s">
        <v>649</v>
      </c>
      <c r="C24" s="511"/>
      <c r="D24" s="511"/>
      <c r="E24" s="511"/>
      <c r="F24" s="511"/>
      <c r="G24" s="511"/>
      <c r="H24" s="130"/>
      <c r="J24" s="132"/>
    </row>
    <row r="25" spans="1:10" x14ac:dyDescent="0.25">
      <c r="A25" s="62"/>
      <c r="B25" s="512"/>
      <c r="C25" s="512"/>
      <c r="D25" s="512"/>
      <c r="E25" s="512"/>
      <c r="F25" s="512"/>
      <c r="G25" s="512"/>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81" t="s">
        <v>366</v>
      </c>
      <c r="B28" s="482"/>
      <c r="C28" s="482"/>
      <c r="D28" s="482"/>
      <c r="E28" s="482"/>
      <c r="F28" s="482"/>
      <c r="G28" s="482"/>
      <c r="H28" s="483"/>
    </row>
    <row r="29" spans="1:10" x14ac:dyDescent="0.25">
      <c r="A29" s="74" t="s">
        <v>112</v>
      </c>
      <c r="B29" s="498" t="s">
        <v>350</v>
      </c>
      <c r="C29" s="498"/>
      <c r="D29" s="498"/>
      <c r="E29" s="498"/>
      <c r="F29" s="498"/>
      <c r="G29" s="498"/>
      <c r="H29" s="499"/>
    </row>
    <row r="30" spans="1:10" x14ac:dyDescent="0.25">
      <c r="A30" s="74"/>
      <c r="B30" s="493"/>
      <c r="C30" s="493"/>
      <c r="D30" s="493"/>
      <c r="E30" s="493"/>
      <c r="F30" s="493"/>
      <c r="G30" s="493"/>
      <c r="H30" s="494"/>
    </row>
    <row r="31" spans="1:10" x14ac:dyDescent="0.25">
      <c r="A31" s="74"/>
      <c r="B31" s="77" t="s">
        <v>291</v>
      </c>
      <c r="C31" s="78"/>
      <c r="D31" s="78"/>
      <c r="E31" s="78"/>
      <c r="F31" s="78"/>
      <c r="G31" s="78"/>
      <c r="H31" s="79"/>
    </row>
    <row r="32" spans="1:10" x14ac:dyDescent="0.25">
      <c r="A32" s="74"/>
      <c r="C32" s="78"/>
      <c r="D32" s="78"/>
      <c r="E32" s="78"/>
      <c r="F32" s="78"/>
      <c r="G32" s="78"/>
      <c r="H32" s="79"/>
    </row>
    <row r="33" spans="1:10" ht="15" customHeight="1" x14ac:dyDescent="0.25">
      <c r="A33" s="74"/>
      <c r="B33" s="50" t="s">
        <v>395</v>
      </c>
      <c r="D33" s="513" t="s">
        <v>658</v>
      </c>
      <c r="E33" s="513"/>
      <c r="F33" s="513"/>
      <c r="G33" s="513"/>
      <c r="H33" s="514"/>
    </row>
    <row r="34" spans="1:10" ht="15" customHeight="1" x14ac:dyDescent="0.25">
      <c r="A34" s="74"/>
      <c r="B34" s="50"/>
      <c r="D34" s="513"/>
      <c r="E34" s="513"/>
      <c r="F34" s="513"/>
      <c r="G34" s="513"/>
      <c r="H34" s="514"/>
    </row>
    <row r="35" spans="1:10" x14ac:dyDescent="0.25">
      <c r="A35" s="74"/>
      <c r="B35" s="50"/>
      <c r="D35" s="513"/>
      <c r="E35" s="513"/>
      <c r="F35" s="513"/>
      <c r="G35" s="513"/>
      <c r="H35" s="514"/>
    </row>
    <row r="36" spans="1:10" x14ac:dyDescent="0.25">
      <c r="A36" s="74"/>
      <c r="C36" s="78"/>
      <c r="D36" s="78"/>
      <c r="E36" s="78"/>
      <c r="F36" s="78"/>
      <c r="G36" s="78"/>
      <c r="H36" s="79"/>
    </row>
    <row r="37" spans="1:10" ht="15" customHeight="1" x14ac:dyDescent="0.25">
      <c r="A37" s="106"/>
      <c r="B37" s="78"/>
      <c r="C37" s="78"/>
      <c r="D37" s="78"/>
      <c r="E37" s="500" t="s">
        <v>272</v>
      </c>
      <c r="F37" s="500"/>
      <c r="G37" s="500"/>
      <c r="H37" s="501"/>
    </row>
    <row r="38" spans="1:10" x14ac:dyDescent="0.25">
      <c r="A38" s="106"/>
      <c r="E38" s="80" t="s">
        <v>140</v>
      </c>
      <c r="F38" s="80" t="s">
        <v>140</v>
      </c>
      <c r="G38" s="80" t="s">
        <v>140</v>
      </c>
      <c r="H38" s="81" t="s">
        <v>140</v>
      </c>
    </row>
    <row r="39" spans="1:10" x14ac:dyDescent="0.25">
      <c r="A39" s="106"/>
      <c r="B39" s="80"/>
      <c r="C39" s="80"/>
      <c r="D39" s="80" t="s">
        <v>141</v>
      </c>
      <c r="E39" s="80" t="s">
        <v>143</v>
      </c>
      <c r="F39" s="80" t="s">
        <v>143</v>
      </c>
      <c r="G39" s="80" t="s">
        <v>143</v>
      </c>
      <c r="H39" s="81" t="s">
        <v>143</v>
      </c>
    </row>
    <row r="40" spans="1:10" x14ac:dyDescent="0.25">
      <c r="A40" s="106"/>
      <c r="B40" s="82" t="s">
        <v>172</v>
      </c>
      <c r="C40" s="83"/>
      <c r="D40" s="83" t="s">
        <v>140</v>
      </c>
      <c r="E40" s="83" t="s">
        <v>332</v>
      </c>
      <c r="F40" s="83" t="s">
        <v>130</v>
      </c>
      <c r="G40" s="83" t="s">
        <v>267</v>
      </c>
      <c r="H40" s="135" t="s">
        <v>268</v>
      </c>
      <c r="J40" s="136"/>
    </row>
    <row r="41" spans="1:10" x14ac:dyDescent="0.25">
      <c r="A41" s="137" t="s">
        <v>436</v>
      </c>
      <c r="B41" s="138"/>
      <c r="C41" s="80"/>
      <c r="D41" s="80"/>
      <c r="E41" s="80"/>
      <c r="F41" s="80"/>
      <c r="G41" s="80"/>
      <c r="H41" s="81"/>
      <c r="J41" s="139"/>
    </row>
    <row r="42" spans="1:10" x14ac:dyDescent="0.25">
      <c r="A42" s="106"/>
      <c r="B42" s="88" t="s">
        <v>269</v>
      </c>
      <c r="C42" s="80"/>
      <c r="D42" s="80"/>
      <c r="E42" s="80"/>
      <c r="F42" s="80"/>
      <c r="G42" s="80"/>
      <c r="H42" s="81"/>
      <c r="J42" s="139"/>
    </row>
    <row r="43" spans="1:10" ht="15" customHeight="1" x14ac:dyDescent="0.25">
      <c r="A43" s="106"/>
      <c r="B43" s="469" t="s">
        <v>650</v>
      </c>
      <c r="C43" s="469"/>
      <c r="D43" s="262">
        <v>145769439.38381121</v>
      </c>
      <c r="E43" s="263">
        <v>145769439.38381121</v>
      </c>
      <c r="F43" s="263">
        <v>145769439.38381121</v>
      </c>
      <c r="G43" s="264"/>
      <c r="H43" s="265">
        <v>145769439.38381121</v>
      </c>
      <c r="J43" s="139"/>
    </row>
    <row r="44" spans="1:10" ht="15" customHeight="1" x14ac:dyDescent="0.25">
      <c r="A44" s="106"/>
      <c r="B44" s="509" t="s">
        <v>651</v>
      </c>
      <c r="C44" s="510"/>
      <c r="D44" s="262">
        <v>30498.541738899985</v>
      </c>
      <c r="E44" s="263">
        <v>30498.541738899985</v>
      </c>
      <c r="F44" s="263">
        <v>30498.541738899985</v>
      </c>
      <c r="G44" s="264"/>
      <c r="H44" s="265">
        <v>30498.541738899985</v>
      </c>
      <c r="J44" s="139"/>
    </row>
    <row r="45" spans="1:10" ht="15" customHeight="1" x14ac:dyDescent="0.25">
      <c r="A45" s="106"/>
      <c r="B45" s="509" t="s">
        <v>652</v>
      </c>
      <c r="C45" s="510"/>
      <c r="D45" s="262">
        <v>21428067.194583584</v>
      </c>
      <c r="E45" s="263">
        <v>21428067.194583584</v>
      </c>
      <c r="F45" s="263">
        <v>21428067.194583584</v>
      </c>
      <c r="G45" s="264"/>
      <c r="H45" s="265">
        <v>21428067.194583584</v>
      </c>
      <c r="J45" s="139"/>
    </row>
    <row r="46" spans="1:10" ht="15" customHeight="1" x14ac:dyDescent="0.25">
      <c r="A46" s="106"/>
      <c r="B46" s="509"/>
      <c r="C46" s="510"/>
      <c r="D46" s="262"/>
      <c r="E46" s="263"/>
      <c r="F46" s="263"/>
      <c r="G46" s="264"/>
      <c r="H46" s="265"/>
      <c r="J46" s="139"/>
    </row>
    <row r="47" spans="1:10" ht="15" customHeight="1" x14ac:dyDescent="0.25">
      <c r="A47" s="106"/>
      <c r="B47" s="509"/>
      <c r="C47" s="510"/>
      <c r="D47" s="262"/>
      <c r="E47" s="263"/>
      <c r="F47" s="263"/>
      <c r="G47" s="264"/>
      <c r="H47" s="265"/>
      <c r="J47" s="139"/>
    </row>
    <row r="48" spans="1:10" ht="15" customHeight="1" x14ac:dyDescent="0.25">
      <c r="A48" s="106"/>
      <c r="B48" s="470" t="s">
        <v>135</v>
      </c>
      <c r="C48" s="472"/>
      <c r="D48" s="262"/>
      <c r="E48" s="263"/>
      <c r="F48" s="263"/>
      <c r="G48" s="264"/>
      <c r="H48" s="265"/>
      <c r="J48" s="139"/>
    </row>
    <row r="49" spans="1:8" x14ac:dyDescent="0.25">
      <c r="A49" s="106"/>
      <c r="B49" s="469"/>
      <c r="C49" s="469"/>
      <c r="D49" s="263"/>
      <c r="E49" s="263"/>
      <c r="F49" s="263"/>
      <c r="G49" s="266"/>
      <c r="H49" s="267"/>
    </row>
    <row r="50" spans="1:8" x14ac:dyDescent="0.25">
      <c r="A50" s="106"/>
      <c r="B50" s="88" t="s">
        <v>270</v>
      </c>
      <c r="C50" s="113"/>
      <c r="D50" s="140"/>
      <c r="E50" s="140"/>
      <c r="F50" s="140"/>
      <c r="G50" s="141"/>
      <c r="H50" s="142"/>
    </row>
    <row r="51" spans="1:8" x14ac:dyDescent="0.25">
      <c r="A51" s="106"/>
      <c r="B51" s="469" t="s">
        <v>650</v>
      </c>
      <c r="C51" s="469"/>
      <c r="D51" s="263">
        <v>732509.74564729305</v>
      </c>
      <c r="E51" s="263">
        <v>732509.74564729305</v>
      </c>
      <c r="F51" s="263">
        <v>732509.74564729305</v>
      </c>
      <c r="G51" s="266"/>
      <c r="H51" s="267">
        <v>732509.74564729305</v>
      </c>
    </row>
    <row r="52" spans="1:8" x14ac:dyDescent="0.25">
      <c r="A52" s="106"/>
      <c r="B52" s="509" t="s">
        <v>652</v>
      </c>
      <c r="C52" s="510"/>
      <c r="D52" s="263">
        <v>326315.7440799558</v>
      </c>
      <c r="E52" s="263">
        <v>326315.7440799558</v>
      </c>
      <c r="F52" s="263">
        <v>326315.7440799558</v>
      </c>
      <c r="G52" s="266"/>
      <c r="H52" s="267">
        <v>326315.7440799558</v>
      </c>
    </row>
    <row r="53" spans="1:8" x14ac:dyDescent="0.25">
      <c r="A53" s="106"/>
      <c r="B53" s="509"/>
      <c r="C53" s="510"/>
      <c r="D53" s="263"/>
      <c r="E53" s="263"/>
      <c r="F53" s="263"/>
      <c r="G53" s="266"/>
      <c r="H53" s="267"/>
    </row>
    <row r="54" spans="1:8" x14ac:dyDescent="0.25">
      <c r="A54" s="106"/>
      <c r="B54" s="509"/>
      <c r="C54" s="510"/>
      <c r="D54" s="263"/>
      <c r="E54" s="263"/>
      <c r="F54" s="263"/>
      <c r="G54" s="266"/>
      <c r="H54" s="267"/>
    </row>
    <row r="55" spans="1:8" x14ac:dyDescent="0.25">
      <c r="A55" s="106"/>
      <c r="B55" s="509"/>
      <c r="C55" s="510"/>
      <c r="D55" s="263"/>
      <c r="E55" s="263"/>
      <c r="F55" s="263"/>
      <c r="G55" s="266"/>
      <c r="H55" s="267"/>
    </row>
    <row r="56" spans="1:8" x14ac:dyDescent="0.25">
      <c r="A56" s="106"/>
      <c r="B56" s="470" t="s">
        <v>135</v>
      </c>
      <c r="C56" s="472"/>
      <c r="D56" s="263"/>
      <c r="E56" s="263"/>
      <c r="F56" s="263"/>
      <c r="G56" s="266"/>
      <c r="H56" s="267"/>
    </row>
    <row r="57" spans="1:8" x14ac:dyDescent="0.25">
      <c r="A57" s="106"/>
      <c r="B57" s="469"/>
      <c r="C57" s="469"/>
      <c r="D57" s="263"/>
      <c r="E57" s="263"/>
      <c r="F57" s="263"/>
      <c r="G57" s="266"/>
      <c r="H57" s="267"/>
    </row>
    <row r="58" spans="1:8" x14ac:dyDescent="0.25">
      <c r="A58" s="106"/>
      <c r="B58" s="143"/>
      <c r="C58" s="120"/>
      <c r="D58" s="144">
        <f>SUM(D43:D57)</f>
        <v>168286830.60986093</v>
      </c>
      <c r="E58" s="145">
        <f>SUM(E43:E57)</f>
        <v>168286830.60986093</v>
      </c>
      <c r="F58" s="145">
        <f>SUM(F43:F57)</f>
        <v>168286830.60986093</v>
      </c>
      <c r="G58" s="144">
        <f>SUM(G43:G57)</f>
        <v>0</v>
      </c>
      <c r="H58" s="146">
        <f>SUM(H43:H57)</f>
        <v>168286830.60986093</v>
      </c>
    </row>
    <row r="59" spans="1:8" x14ac:dyDescent="0.25">
      <c r="A59" s="74" t="s">
        <v>113</v>
      </c>
      <c r="B59" s="50" t="s">
        <v>279</v>
      </c>
      <c r="C59" s="120"/>
      <c r="D59" s="147"/>
      <c r="E59" s="147"/>
      <c r="F59" s="147"/>
      <c r="G59" s="148"/>
      <c r="H59" s="149"/>
    </row>
    <row r="60" spans="1:8" x14ac:dyDescent="0.25">
      <c r="A60" s="106"/>
      <c r="C60" s="44" t="s">
        <v>265</v>
      </c>
      <c r="D60" s="144">
        <f>D58</f>
        <v>168286830.60986093</v>
      </c>
      <c r="E60" s="145">
        <f t="shared" ref="E60:H60" si="0">E58</f>
        <v>168286830.60986093</v>
      </c>
      <c r="F60" s="145">
        <f t="shared" si="0"/>
        <v>168286830.60986093</v>
      </c>
      <c r="G60" s="144">
        <f t="shared" si="0"/>
        <v>0</v>
      </c>
      <c r="H60" s="150">
        <f t="shared" si="0"/>
        <v>168286830.60986093</v>
      </c>
    </row>
    <row r="61" spans="1:8" x14ac:dyDescent="0.25">
      <c r="A61" s="106"/>
      <c r="C61" s="44" t="s">
        <v>266</v>
      </c>
      <c r="E61" s="297">
        <f>E60/D60</f>
        <v>1</v>
      </c>
      <c r="F61" s="297">
        <f>F60/D60</f>
        <v>1</v>
      </c>
      <c r="G61" s="297">
        <f>G60/D60</f>
        <v>0</v>
      </c>
      <c r="H61" s="298">
        <f>H60/D60</f>
        <v>1</v>
      </c>
    </row>
    <row r="62" spans="1:8" x14ac:dyDescent="0.25">
      <c r="A62" s="106"/>
      <c r="C62" s="44" t="s">
        <v>280</v>
      </c>
      <c r="E62" s="92" t="str">
        <f>IF(E61&gt;=(2/3),"Yes","No")</f>
        <v>Yes</v>
      </c>
      <c r="F62" s="92" t="str">
        <f>IF(F61&gt;=(2/3),"Yes","No")</f>
        <v>Yes</v>
      </c>
      <c r="G62" s="92" t="str">
        <f>IF(G61&gt;=(2/3),"Yes","No")</f>
        <v>No</v>
      </c>
      <c r="H62" s="151" t="str">
        <f>IF(H61&gt;=(2/3),"Yes","No")</f>
        <v>Yes</v>
      </c>
    </row>
    <row r="63" spans="1:8" x14ac:dyDescent="0.25">
      <c r="A63" s="106"/>
      <c r="B63" s="84"/>
      <c r="C63" s="84"/>
      <c r="D63" s="84"/>
      <c r="E63" s="152" t="str">
        <f>IF(E62="No", "Note A", "Note B")</f>
        <v>Note B</v>
      </c>
      <c r="F63" s="152" t="str">
        <f>IF(F62="No", "Note A", "Note B")</f>
        <v>Note B</v>
      </c>
      <c r="G63" s="152" t="str">
        <f>IF(G62="No", "Note A", "Note B")</f>
        <v>Note A</v>
      </c>
      <c r="H63" s="153" t="str">
        <f>IF(H62="No", "Note A", "Note B")</f>
        <v>Note B</v>
      </c>
    </row>
    <row r="64" spans="1:8" x14ac:dyDescent="0.25">
      <c r="A64" s="137" t="s">
        <v>437</v>
      </c>
      <c r="D64" s="154"/>
      <c r="E64" s="154"/>
      <c r="F64" s="154"/>
      <c r="G64" s="154"/>
      <c r="H64" s="76"/>
    </row>
    <row r="65" spans="1:10" x14ac:dyDescent="0.25">
      <c r="A65" s="106"/>
      <c r="B65" s="88" t="s">
        <v>269</v>
      </c>
      <c r="C65" s="80"/>
      <c r="D65" s="80"/>
      <c r="E65" s="80"/>
      <c r="F65" s="80"/>
      <c r="G65" s="80"/>
      <c r="H65" s="81"/>
      <c r="J65" s="139"/>
    </row>
    <row r="66" spans="1:10" x14ac:dyDescent="0.25">
      <c r="A66" s="106"/>
      <c r="B66" s="469"/>
      <c r="C66" s="469"/>
      <c r="D66" s="262"/>
      <c r="E66" s="263"/>
      <c r="F66" s="263"/>
      <c r="G66" s="264"/>
      <c r="H66" s="265"/>
      <c r="J66" s="139"/>
    </row>
    <row r="67" spans="1:10" x14ac:dyDescent="0.25">
      <c r="A67" s="106"/>
      <c r="B67" s="491"/>
      <c r="C67" s="492"/>
      <c r="D67" s="262"/>
      <c r="E67" s="263"/>
      <c r="F67" s="263"/>
      <c r="G67" s="264"/>
      <c r="H67" s="265"/>
      <c r="J67" s="139"/>
    </row>
    <row r="68" spans="1:10" x14ac:dyDescent="0.25">
      <c r="A68" s="106"/>
      <c r="B68" s="491"/>
      <c r="C68" s="492"/>
      <c r="D68" s="262"/>
      <c r="E68" s="263"/>
      <c r="F68" s="263"/>
      <c r="G68" s="264"/>
      <c r="H68" s="265"/>
      <c r="J68" s="139"/>
    </row>
    <row r="69" spans="1:10" x14ac:dyDescent="0.25">
      <c r="A69" s="106"/>
      <c r="B69" s="491"/>
      <c r="C69" s="492"/>
      <c r="D69" s="262"/>
      <c r="E69" s="263"/>
      <c r="F69" s="263"/>
      <c r="G69" s="264"/>
      <c r="H69" s="265"/>
      <c r="J69" s="139"/>
    </row>
    <row r="70" spans="1:10" x14ac:dyDescent="0.25">
      <c r="A70" s="106"/>
      <c r="B70" s="470" t="s">
        <v>135</v>
      </c>
      <c r="C70" s="472"/>
      <c r="D70" s="262"/>
      <c r="E70" s="263"/>
      <c r="F70" s="263"/>
      <c r="G70" s="264"/>
      <c r="H70" s="265"/>
      <c r="J70" s="139"/>
    </row>
    <row r="71" spans="1:10" x14ac:dyDescent="0.25">
      <c r="A71" s="106"/>
      <c r="B71" s="469"/>
      <c r="C71" s="469"/>
      <c r="D71" s="263"/>
      <c r="E71" s="263"/>
      <c r="F71" s="263"/>
      <c r="G71" s="266"/>
      <c r="H71" s="267"/>
    </row>
    <row r="72" spans="1:10" x14ac:dyDescent="0.25">
      <c r="A72" s="106"/>
      <c r="B72" s="88" t="s">
        <v>270</v>
      </c>
      <c r="C72" s="113"/>
      <c r="D72" s="140"/>
      <c r="E72" s="140"/>
      <c r="F72" s="140"/>
      <c r="G72" s="141"/>
      <c r="H72" s="142"/>
    </row>
    <row r="73" spans="1:10" x14ac:dyDescent="0.25">
      <c r="A73" s="106"/>
      <c r="B73" s="469"/>
      <c r="C73" s="469"/>
      <c r="D73" s="263"/>
      <c r="E73" s="263"/>
      <c r="F73" s="263"/>
      <c r="G73" s="266"/>
      <c r="H73" s="267"/>
    </row>
    <row r="74" spans="1:10" x14ac:dyDescent="0.25">
      <c r="A74" s="106"/>
      <c r="B74" s="491"/>
      <c r="C74" s="492"/>
      <c r="D74" s="263"/>
      <c r="E74" s="263"/>
      <c r="F74" s="263"/>
      <c r="G74" s="266"/>
      <c r="H74" s="267"/>
    </row>
    <row r="75" spans="1:10" x14ac:dyDescent="0.25">
      <c r="A75" s="106"/>
      <c r="B75" s="491"/>
      <c r="C75" s="492"/>
      <c r="D75" s="263"/>
      <c r="E75" s="263"/>
      <c r="F75" s="263"/>
      <c r="G75" s="266"/>
      <c r="H75" s="267"/>
    </row>
    <row r="76" spans="1:10" x14ac:dyDescent="0.25">
      <c r="A76" s="106"/>
      <c r="B76" s="491"/>
      <c r="C76" s="492"/>
      <c r="D76" s="263"/>
      <c r="E76" s="263"/>
      <c r="F76" s="263"/>
      <c r="G76" s="266"/>
      <c r="H76" s="267"/>
    </row>
    <row r="77" spans="1:10" x14ac:dyDescent="0.25">
      <c r="A77" s="106"/>
      <c r="B77" s="470" t="s">
        <v>135</v>
      </c>
      <c r="C77" s="472"/>
      <c r="D77" s="263"/>
      <c r="E77" s="263"/>
      <c r="F77" s="263"/>
      <c r="G77" s="266"/>
      <c r="H77" s="267"/>
    </row>
    <row r="78" spans="1:10" x14ac:dyDescent="0.25">
      <c r="A78" s="106"/>
      <c r="B78" s="469"/>
      <c r="C78" s="469"/>
      <c r="D78" s="263"/>
      <c r="E78" s="263"/>
      <c r="F78" s="263"/>
      <c r="G78" s="266"/>
      <c r="H78" s="267"/>
    </row>
    <row r="79" spans="1:10" x14ac:dyDescent="0.25">
      <c r="A79" s="106"/>
      <c r="B79" s="143"/>
      <c r="C79" s="120"/>
      <c r="D79" s="144">
        <f>SUM(D66:D78)</f>
        <v>0</v>
      </c>
      <c r="E79" s="145">
        <f>SUM(E66:E78)</f>
        <v>0</v>
      </c>
      <c r="F79" s="145">
        <f>SUM(F66:F78)</f>
        <v>0</v>
      </c>
      <c r="G79" s="144">
        <f>SUM(G66:G78)</f>
        <v>0</v>
      </c>
      <c r="H79" s="146">
        <f>SUM(H66:H78)</f>
        <v>0</v>
      </c>
    </row>
    <row r="80" spans="1:10" x14ac:dyDescent="0.25">
      <c r="A80" s="74" t="s">
        <v>113</v>
      </c>
      <c r="B80" s="50" t="s">
        <v>279</v>
      </c>
      <c r="C80" s="120"/>
      <c r="D80" s="147"/>
      <c r="E80" s="147"/>
      <c r="F80" s="147"/>
      <c r="G80" s="148"/>
      <c r="H80" s="149"/>
    </row>
    <row r="81" spans="1:10" x14ac:dyDescent="0.25">
      <c r="A81" s="106"/>
      <c r="C81" s="44" t="s">
        <v>265</v>
      </c>
      <c r="D81" s="144">
        <f>D79</f>
        <v>0</v>
      </c>
      <c r="E81" s="145">
        <f t="shared" ref="E81:H81" si="1">E79</f>
        <v>0</v>
      </c>
      <c r="F81" s="145">
        <f t="shared" si="1"/>
        <v>0</v>
      </c>
      <c r="G81" s="144">
        <f t="shared" si="1"/>
        <v>0</v>
      </c>
      <c r="H81" s="150">
        <f t="shared" si="1"/>
        <v>0</v>
      </c>
    </row>
    <row r="82" spans="1:10" x14ac:dyDescent="0.25">
      <c r="A82" s="106"/>
      <c r="C82" s="44" t="s">
        <v>266</v>
      </c>
      <c r="E82" s="297" t="e">
        <f>E81/D81</f>
        <v>#DIV/0!</v>
      </c>
      <c r="F82" s="297" t="e">
        <f>F81/D81</f>
        <v>#DIV/0!</v>
      </c>
      <c r="G82" s="297" t="e">
        <f>G81/D81</f>
        <v>#DIV/0!</v>
      </c>
      <c r="H82" s="298" t="e">
        <f>H81/D81</f>
        <v>#DIV/0!</v>
      </c>
    </row>
    <row r="83" spans="1:10" x14ac:dyDescent="0.25">
      <c r="A83" s="106"/>
      <c r="C83" s="44" t="s">
        <v>280</v>
      </c>
      <c r="E83" s="92" t="e">
        <f>IF(E82&gt;=(2/3),"Yes","No")</f>
        <v>#DIV/0!</v>
      </c>
      <c r="F83" s="92" t="e">
        <f>IF(F82&gt;=(2/3),"Yes","No")</f>
        <v>#DIV/0!</v>
      </c>
      <c r="G83" s="92" t="e">
        <f>IF(G82&gt;=(2/3),"Yes","No")</f>
        <v>#DIV/0!</v>
      </c>
      <c r="H83" s="151" t="e">
        <f>IF(H82&gt;=(2/3),"Yes","No")</f>
        <v>#DIV/0!</v>
      </c>
    </row>
    <row r="84" spans="1:10" x14ac:dyDescent="0.25">
      <c r="A84" s="106"/>
      <c r="B84" s="84"/>
      <c r="C84" s="84"/>
      <c r="D84" s="84"/>
      <c r="E84" s="152" t="e">
        <f>IF(E83="No", "Note A", "Note B")</f>
        <v>#DIV/0!</v>
      </c>
      <c r="F84" s="152" t="e">
        <f>IF(F83="No", "Note A", "Note B")</f>
        <v>#DIV/0!</v>
      </c>
      <c r="G84" s="152" t="e">
        <f>IF(G83="No", "Note A", "Note B")</f>
        <v>#DIV/0!</v>
      </c>
      <c r="H84" s="153" t="e">
        <f>IF(H83="No", "Note A", "Note B")</f>
        <v>#DIV/0!</v>
      </c>
    </row>
    <row r="85" spans="1:10" x14ac:dyDescent="0.25">
      <c r="A85" s="137" t="s">
        <v>438</v>
      </c>
      <c r="D85" s="154"/>
      <c r="E85" s="154"/>
      <c r="F85" s="154"/>
      <c r="G85" s="154"/>
      <c r="H85" s="76"/>
    </row>
    <row r="86" spans="1:10" x14ac:dyDescent="0.25">
      <c r="A86" s="106"/>
      <c r="B86" s="88" t="s">
        <v>269</v>
      </c>
      <c r="C86" s="80"/>
      <c r="D86" s="80"/>
      <c r="E86" s="80"/>
      <c r="F86" s="80"/>
      <c r="G86" s="80"/>
      <c r="H86" s="81"/>
    </row>
    <row r="87" spans="1:10" x14ac:dyDescent="0.25">
      <c r="A87" s="106"/>
      <c r="B87" s="469"/>
      <c r="C87" s="469"/>
      <c r="D87" s="262"/>
      <c r="E87" s="263"/>
      <c r="F87" s="263"/>
      <c r="G87" s="264"/>
      <c r="H87" s="265"/>
      <c r="J87" s="139"/>
    </row>
    <row r="88" spans="1:10" x14ac:dyDescent="0.25">
      <c r="A88" s="106"/>
      <c r="B88" s="491"/>
      <c r="C88" s="492"/>
      <c r="D88" s="262"/>
      <c r="E88" s="263"/>
      <c r="F88" s="263"/>
      <c r="G88" s="264"/>
      <c r="H88" s="265"/>
      <c r="J88" s="139"/>
    </row>
    <row r="89" spans="1:10" x14ac:dyDescent="0.25">
      <c r="A89" s="106"/>
      <c r="B89" s="491"/>
      <c r="C89" s="492"/>
      <c r="D89" s="262"/>
      <c r="E89" s="263"/>
      <c r="F89" s="263"/>
      <c r="G89" s="264"/>
      <c r="H89" s="265"/>
      <c r="J89" s="139"/>
    </row>
    <row r="90" spans="1:10" x14ac:dyDescent="0.25">
      <c r="A90" s="106"/>
      <c r="B90" s="491"/>
      <c r="C90" s="492"/>
      <c r="D90" s="262"/>
      <c r="E90" s="263"/>
      <c r="F90" s="263"/>
      <c r="G90" s="264"/>
      <c r="H90" s="265"/>
      <c r="J90" s="139"/>
    </row>
    <row r="91" spans="1:10" x14ac:dyDescent="0.25">
      <c r="A91" s="106"/>
      <c r="B91" s="470" t="s">
        <v>135</v>
      </c>
      <c r="C91" s="472"/>
      <c r="D91" s="262"/>
      <c r="E91" s="263"/>
      <c r="F91" s="263"/>
      <c r="G91" s="264"/>
      <c r="H91" s="265"/>
      <c r="J91" s="139"/>
    </row>
    <row r="92" spans="1:10" x14ac:dyDescent="0.25">
      <c r="A92" s="106"/>
      <c r="B92" s="469"/>
      <c r="C92" s="469"/>
      <c r="D92" s="263"/>
      <c r="E92" s="263"/>
      <c r="F92" s="263"/>
      <c r="G92" s="266"/>
      <c r="H92" s="267"/>
    </row>
    <row r="93" spans="1:10" x14ac:dyDescent="0.25">
      <c r="A93" s="106"/>
      <c r="B93" s="88" t="s">
        <v>270</v>
      </c>
      <c r="C93" s="113"/>
      <c r="D93" s="140"/>
      <c r="E93" s="140"/>
      <c r="F93" s="140"/>
      <c r="G93" s="141"/>
      <c r="H93" s="142"/>
    </row>
    <row r="94" spans="1:10" x14ac:dyDescent="0.25">
      <c r="A94" s="106"/>
      <c r="B94" s="469"/>
      <c r="C94" s="469"/>
      <c r="D94" s="263"/>
      <c r="E94" s="263"/>
      <c r="F94" s="263"/>
      <c r="G94" s="266"/>
      <c r="H94" s="267"/>
    </row>
    <row r="95" spans="1:10" x14ac:dyDescent="0.25">
      <c r="A95" s="106"/>
      <c r="B95" s="491"/>
      <c r="C95" s="492"/>
      <c r="D95" s="263"/>
      <c r="E95" s="263"/>
      <c r="F95" s="263"/>
      <c r="G95" s="266"/>
      <c r="H95" s="267"/>
    </row>
    <row r="96" spans="1:10" x14ac:dyDescent="0.25">
      <c r="A96" s="106"/>
      <c r="B96" s="491"/>
      <c r="C96" s="492"/>
      <c r="D96" s="263"/>
      <c r="E96" s="263"/>
      <c r="F96" s="263"/>
      <c r="G96" s="266"/>
      <c r="H96" s="267"/>
    </row>
    <row r="97" spans="1:10" x14ac:dyDescent="0.25">
      <c r="A97" s="106"/>
      <c r="B97" s="491"/>
      <c r="C97" s="492"/>
      <c r="D97" s="263"/>
      <c r="E97" s="263"/>
      <c r="F97" s="263"/>
      <c r="G97" s="266"/>
      <c r="H97" s="267"/>
    </row>
    <row r="98" spans="1:10" x14ac:dyDescent="0.25">
      <c r="A98" s="106"/>
      <c r="B98" s="470" t="s">
        <v>135</v>
      </c>
      <c r="C98" s="472"/>
      <c r="D98" s="263"/>
      <c r="E98" s="263"/>
      <c r="F98" s="263"/>
      <c r="G98" s="266"/>
      <c r="H98" s="267"/>
    </row>
    <row r="99" spans="1:10" x14ac:dyDescent="0.25">
      <c r="A99" s="106"/>
      <c r="B99" s="469"/>
      <c r="C99" s="469"/>
      <c r="D99" s="263"/>
      <c r="E99" s="263"/>
      <c r="F99" s="263"/>
      <c r="G99" s="266"/>
      <c r="H99" s="267"/>
    </row>
    <row r="100" spans="1:10" x14ac:dyDescent="0.25">
      <c r="A100" s="106"/>
      <c r="B100" s="143"/>
      <c r="C100" s="120"/>
      <c r="D100" s="144">
        <f>SUM(D87:D99)</f>
        <v>0</v>
      </c>
      <c r="E100" s="145">
        <f>SUM(E87:E99)</f>
        <v>0</v>
      </c>
      <c r="F100" s="145">
        <f>SUM(F87:F99)</f>
        <v>0</v>
      </c>
      <c r="G100" s="144">
        <f>SUM(G87:G99)</f>
        <v>0</v>
      </c>
      <c r="H100" s="146">
        <f>SUM(H87:H99)</f>
        <v>0</v>
      </c>
    </row>
    <row r="101" spans="1:10" x14ac:dyDescent="0.25">
      <c r="A101" s="74" t="s">
        <v>113</v>
      </c>
      <c r="B101" s="50" t="s">
        <v>279</v>
      </c>
      <c r="C101" s="120"/>
      <c r="D101" s="147"/>
      <c r="E101" s="147"/>
      <c r="F101" s="147"/>
      <c r="G101" s="148"/>
      <c r="H101" s="149"/>
    </row>
    <row r="102" spans="1:10" x14ac:dyDescent="0.25">
      <c r="A102" s="106"/>
      <c r="C102" s="44" t="s">
        <v>265</v>
      </c>
      <c r="D102" s="144">
        <f>D100</f>
        <v>0</v>
      </c>
      <c r="E102" s="145">
        <f t="shared" ref="E102:H102" si="2">E100</f>
        <v>0</v>
      </c>
      <c r="F102" s="145">
        <f t="shared" si="2"/>
        <v>0</v>
      </c>
      <c r="G102" s="144">
        <f t="shared" si="2"/>
        <v>0</v>
      </c>
      <c r="H102" s="150">
        <f t="shared" si="2"/>
        <v>0</v>
      </c>
    </row>
    <row r="103" spans="1:10" x14ac:dyDescent="0.25">
      <c r="A103" s="106"/>
      <c r="C103" s="44" t="s">
        <v>266</v>
      </c>
      <c r="E103" s="297" t="e">
        <f>E102/D102</f>
        <v>#DIV/0!</v>
      </c>
      <c r="F103" s="297" t="e">
        <f>F102/D102</f>
        <v>#DIV/0!</v>
      </c>
      <c r="G103" s="297" t="e">
        <f>G102/D102</f>
        <v>#DIV/0!</v>
      </c>
      <c r="H103" s="298" t="e">
        <f>H102/D102</f>
        <v>#DIV/0!</v>
      </c>
    </row>
    <row r="104" spans="1:10" x14ac:dyDescent="0.25">
      <c r="A104" s="106"/>
      <c r="C104" s="44" t="s">
        <v>280</v>
      </c>
      <c r="E104" s="92" t="e">
        <f>IF(E103&gt;=(2/3),"Yes","No")</f>
        <v>#DIV/0!</v>
      </c>
      <c r="F104" s="92" t="e">
        <f>IF(F103&gt;=(2/3),"Yes","No")</f>
        <v>#DIV/0!</v>
      </c>
      <c r="G104" s="92" t="e">
        <f>IF(G103&gt;=(2/3),"Yes","No")</f>
        <v>#DIV/0!</v>
      </c>
      <c r="H104" s="151" t="e">
        <f>IF(H103&gt;=(2/3),"Yes","No")</f>
        <v>#DIV/0!</v>
      </c>
    </row>
    <row r="105" spans="1:10" x14ac:dyDescent="0.25">
      <c r="A105" s="106"/>
      <c r="B105" s="84"/>
      <c r="C105" s="84"/>
      <c r="D105" s="84"/>
      <c r="E105" s="152" t="e">
        <f>IF(E104="No", "Note A", "Note B")</f>
        <v>#DIV/0!</v>
      </c>
      <c r="F105" s="152" t="e">
        <f>IF(F104="No", "Note A", "Note B")</f>
        <v>#DIV/0!</v>
      </c>
      <c r="G105" s="152" t="e">
        <f>IF(G104="No", "Note A", "Note B")</f>
        <v>#DIV/0!</v>
      </c>
      <c r="H105" s="153" t="e">
        <f>IF(H104="No", "Note A", "Note B")</f>
        <v>#DIV/0!</v>
      </c>
    </row>
    <row r="106" spans="1:10" x14ac:dyDescent="0.25">
      <c r="A106" s="137" t="s">
        <v>439</v>
      </c>
      <c r="D106" s="154"/>
      <c r="E106" s="154"/>
      <c r="F106" s="154"/>
      <c r="G106" s="154"/>
      <c r="H106" s="76"/>
    </row>
    <row r="107" spans="1:10" x14ac:dyDescent="0.25">
      <c r="A107" s="106"/>
      <c r="B107" s="88" t="s">
        <v>269</v>
      </c>
      <c r="C107" s="80"/>
      <c r="D107" s="80"/>
      <c r="E107" s="80"/>
      <c r="F107" s="80"/>
      <c r="G107" s="80"/>
      <c r="H107" s="81"/>
    </row>
    <row r="108" spans="1:10" x14ac:dyDescent="0.25">
      <c r="A108" s="106"/>
      <c r="B108" s="469"/>
      <c r="C108" s="469"/>
      <c r="D108" s="262"/>
      <c r="E108" s="263"/>
      <c r="F108" s="263"/>
      <c r="G108" s="264"/>
      <c r="H108" s="265"/>
      <c r="J108" s="139"/>
    </row>
    <row r="109" spans="1:10" x14ac:dyDescent="0.25">
      <c r="A109" s="106"/>
      <c r="B109" s="491"/>
      <c r="C109" s="492"/>
      <c r="D109" s="262"/>
      <c r="E109" s="263"/>
      <c r="F109" s="263"/>
      <c r="G109" s="264"/>
      <c r="H109" s="265"/>
      <c r="J109" s="139"/>
    </row>
    <row r="110" spans="1:10" x14ac:dyDescent="0.25">
      <c r="A110" s="106"/>
      <c r="B110" s="491"/>
      <c r="C110" s="492"/>
      <c r="D110" s="262"/>
      <c r="E110" s="263"/>
      <c r="F110" s="263"/>
      <c r="G110" s="264"/>
      <c r="H110" s="265"/>
      <c r="J110" s="139"/>
    </row>
    <row r="111" spans="1:10" x14ac:dyDescent="0.25">
      <c r="A111" s="106"/>
      <c r="B111" s="491"/>
      <c r="C111" s="492"/>
      <c r="D111" s="262"/>
      <c r="E111" s="263"/>
      <c r="F111" s="263"/>
      <c r="G111" s="264"/>
      <c r="H111" s="265"/>
      <c r="J111" s="139"/>
    </row>
    <row r="112" spans="1:10" x14ac:dyDescent="0.25">
      <c r="A112" s="106"/>
      <c r="B112" s="470" t="s">
        <v>135</v>
      </c>
      <c r="C112" s="472"/>
      <c r="D112" s="262"/>
      <c r="E112" s="263"/>
      <c r="F112" s="263"/>
      <c r="G112" s="264"/>
      <c r="H112" s="265"/>
      <c r="J112" s="139"/>
    </row>
    <row r="113" spans="1:8" x14ac:dyDescent="0.25">
      <c r="A113" s="106"/>
      <c r="B113" s="469"/>
      <c r="C113" s="469"/>
      <c r="D113" s="263"/>
      <c r="E113" s="263"/>
      <c r="F113" s="263"/>
      <c r="G113" s="266"/>
      <c r="H113" s="267"/>
    </row>
    <row r="114" spans="1:8" x14ac:dyDescent="0.25">
      <c r="A114" s="106"/>
      <c r="B114" s="88" t="s">
        <v>270</v>
      </c>
      <c r="C114" s="113"/>
      <c r="D114" s="140"/>
      <c r="E114" s="140"/>
      <c r="F114" s="140"/>
      <c r="G114" s="141"/>
      <c r="H114" s="142"/>
    </row>
    <row r="115" spans="1:8" x14ac:dyDescent="0.25">
      <c r="A115" s="106"/>
      <c r="B115" s="469"/>
      <c r="C115" s="469"/>
      <c r="D115" s="263"/>
      <c r="E115" s="263"/>
      <c r="F115" s="263"/>
      <c r="G115" s="266"/>
      <c r="H115" s="267"/>
    </row>
    <row r="116" spans="1:8" x14ac:dyDescent="0.25">
      <c r="A116" s="106"/>
      <c r="B116" s="491"/>
      <c r="C116" s="492"/>
      <c r="D116" s="263"/>
      <c r="E116" s="263"/>
      <c r="F116" s="263"/>
      <c r="G116" s="266"/>
      <c r="H116" s="267"/>
    </row>
    <row r="117" spans="1:8" x14ac:dyDescent="0.25">
      <c r="A117" s="106"/>
      <c r="B117" s="491"/>
      <c r="C117" s="492"/>
      <c r="D117" s="263"/>
      <c r="E117" s="263"/>
      <c r="F117" s="263"/>
      <c r="G117" s="266"/>
      <c r="H117" s="267"/>
    </row>
    <row r="118" spans="1:8" x14ac:dyDescent="0.25">
      <c r="A118" s="106"/>
      <c r="B118" s="491"/>
      <c r="C118" s="492"/>
      <c r="D118" s="263"/>
      <c r="E118" s="263"/>
      <c r="F118" s="263"/>
      <c r="G118" s="266"/>
      <c r="H118" s="267"/>
    </row>
    <row r="119" spans="1:8" x14ac:dyDescent="0.25">
      <c r="A119" s="106"/>
      <c r="B119" s="470" t="s">
        <v>135</v>
      </c>
      <c r="C119" s="472"/>
      <c r="D119" s="263"/>
      <c r="E119" s="263"/>
      <c r="F119" s="263"/>
      <c r="G119" s="266"/>
      <c r="H119" s="267"/>
    </row>
    <row r="120" spans="1:8" x14ac:dyDescent="0.25">
      <c r="A120" s="106"/>
      <c r="B120" s="469"/>
      <c r="C120" s="469"/>
      <c r="D120" s="263"/>
      <c r="E120" s="263"/>
      <c r="F120" s="263"/>
      <c r="G120" s="266"/>
      <c r="H120" s="267"/>
    </row>
    <row r="121" spans="1:8" x14ac:dyDescent="0.25">
      <c r="A121" s="106"/>
      <c r="B121" s="143"/>
      <c r="C121" s="120"/>
      <c r="D121" s="144">
        <f>SUM(D108:D120)</f>
        <v>0</v>
      </c>
      <c r="E121" s="145">
        <f>SUM(E108:E120)</f>
        <v>0</v>
      </c>
      <c r="F121" s="145">
        <f>SUM(F108:F120)</f>
        <v>0</v>
      </c>
      <c r="G121" s="144">
        <f>SUM(G108:G120)</f>
        <v>0</v>
      </c>
      <c r="H121" s="146">
        <f>SUM(H108:H120)</f>
        <v>0</v>
      </c>
    </row>
    <row r="122" spans="1:8" x14ac:dyDescent="0.25">
      <c r="A122" s="74" t="s">
        <v>113</v>
      </c>
      <c r="B122" s="50" t="s">
        <v>279</v>
      </c>
      <c r="C122" s="120"/>
      <c r="D122" s="147"/>
      <c r="E122" s="147"/>
      <c r="F122" s="147"/>
      <c r="G122" s="148"/>
      <c r="H122" s="149"/>
    </row>
    <row r="123" spans="1:8" x14ac:dyDescent="0.25">
      <c r="A123" s="106"/>
      <c r="C123" s="44" t="s">
        <v>265</v>
      </c>
      <c r="D123" s="144">
        <f>D121</f>
        <v>0</v>
      </c>
      <c r="E123" s="145">
        <f t="shared" ref="E123:H123" si="3">E121</f>
        <v>0</v>
      </c>
      <c r="F123" s="145">
        <f t="shared" si="3"/>
        <v>0</v>
      </c>
      <c r="G123" s="144">
        <f t="shared" si="3"/>
        <v>0</v>
      </c>
      <c r="H123" s="150">
        <f t="shared" si="3"/>
        <v>0</v>
      </c>
    </row>
    <row r="124" spans="1:8" x14ac:dyDescent="0.25">
      <c r="A124" s="106"/>
      <c r="C124" s="44" t="s">
        <v>266</v>
      </c>
      <c r="E124" s="297" t="e">
        <f>E123/D123</f>
        <v>#DIV/0!</v>
      </c>
      <c r="F124" s="297" t="e">
        <f>F123/D123</f>
        <v>#DIV/0!</v>
      </c>
      <c r="G124" s="297" t="e">
        <f>G123/D123</f>
        <v>#DIV/0!</v>
      </c>
      <c r="H124" s="298" t="e">
        <f>H123/D123</f>
        <v>#DIV/0!</v>
      </c>
    </row>
    <row r="125" spans="1:8" x14ac:dyDescent="0.25">
      <c r="A125" s="106"/>
      <c r="C125" s="44" t="s">
        <v>280</v>
      </c>
      <c r="E125" s="92" t="e">
        <f>IF(E124&gt;=(2/3),"Yes","No")</f>
        <v>#DIV/0!</v>
      </c>
      <c r="F125" s="92" t="e">
        <f>IF(F124&gt;=(2/3),"Yes","No")</f>
        <v>#DIV/0!</v>
      </c>
      <c r="G125" s="92" t="e">
        <f>IF(G124&gt;=(2/3),"Yes","No")</f>
        <v>#DIV/0!</v>
      </c>
      <c r="H125" s="151" t="e">
        <f>IF(H124&gt;=(2/3),"Yes","No")</f>
        <v>#DIV/0!</v>
      </c>
    </row>
    <row r="126" spans="1:8" x14ac:dyDescent="0.25">
      <c r="A126" s="106"/>
      <c r="B126" s="84"/>
      <c r="C126" s="84"/>
      <c r="D126" s="84"/>
      <c r="E126" s="152" t="e">
        <f>IF(E125="No", "Note A", "Note B")</f>
        <v>#DIV/0!</v>
      </c>
      <c r="F126" s="152" t="e">
        <f>IF(F125="No", "Note A", "Note B")</f>
        <v>#DIV/0!</v>
      </c>
      <c r="G126" s="152" t="e">
        <f>IF(G125="No", "Note A", "Note B")</f>
        <v>#DIV/0!</v>
      </c>
      <c r="H126" s="153" t="e">
        <f>IF(H125="No", "Note A", "Note B")</f>
        <v>#DIV/0!</v>
      </c>
    </row>
    <row r="127" spans="1:8" x14ac:dyDescent="0.25">
      <c r="A127" s="106"/>
      <c r="D127" s="154"/>
      <c r="E127" s="154"/>
      <c r="F127" s="154"/>
      <c r="G127" s="154"/>
      <c r="H127" s="76"/>
    </row>
    <row r="128" spans="1:8" ht="15" customHeight="1" x14ac:dyDescent="0.25">
      <c r="A128" s="106"/>
      <c r="B128" s="155" t="s">
        <v>273</v>
      </c>
      <c r="C128" s="143" t="s">
        <v>299</v>
      </c>
      <c r="D128" s="143"/>
      <c r="E128" s="143"/>
      <c r="F128" s="143"/>
      <c r="G128" s="143"/>
      <c r="H128" s="156"/>
    </row>
    <row r="129" spans="1:8" ht="15" customHeight="1" x14ac:dyDescent="0.25">
      <c r="A129" s="106"/>
      <c r="B129" s="155" t="s">
        <v>274</v>
      </c>
      <c r="C129" s="504" t="s">
        <v>333</v>
      </c>
      <c r="D129" s="504"/>
      <c r="E129" s="504"/>
      <c r="F129" s="504"/>
      <c r="G129" s="504"/>
      <c r="H129" s="505"/>
    </row>
    <row r="130" spans="1:8" x14ac:dyDescent="0.25">
      <c r="A130" s="106"/>
      <c r="B130" s="157"/>
      <c r="C130" s="504"/>
      <c r="D130" s="504"/>
      <c r="E130" s="504"/>
      <c r="F130" s="504"/>
      <c r="G130" s="504"/>
      <c r="H130" s="505"/>
    </row>
    <row r="131" spans="1:8" x14ac:dyDescent="0.25">
      <c r="A131" s="106"/>
      <c r="E131" s="92"/>
      <c r="F131" s="92"/>
      <c r="G131" s="92"/>
      <c r="H131" s="151"/>
    </row>
    <row r="132" spans="1:8" x14ac:dyDescent="0.25">
      <c r="A132" s="74" t="s">
        <v>114</v>
      </c>
      <c r="B132" s="50" t="s">
        <v>275</v>
      </c>
      <c r="E132" s="92"/>
      <c r="F132" s="92"/>
      <c r="G132" s="92"/>
      <c r="H132" s="151"/>
    </row>
    <row r="133" spans="1:8" x14ac:dyDescent="0.25">
      <c r="A133" s="106"/>
      <c r="B133" s="493" t="s">
        <v>283</v>
      </c>
      <c r="C133" s="493"/>
      <c r="D133" s="493"/>
      <c r="E133" s="493"/>
      <c r="F133" s="493"/>
      <c r="G133" s="493"/>
      <c r="H133" s="494"/>
    </row>
    <row r="134" spans="1:8" x14ac:dyDescent="0.25">
      <c r="A134" s="74"/>
      <c r="B134" s="493"/>
      <c r="C134" s="493"/>
      <c r="D134" s="493"/>
      <c r="E134" s="493"/>
      <c r="F134" s="493"/>
      <c r="G134" s="493"/>
      <c r="H134" s="494"/>
    </row>
    <row r="135" spans="1:8" x14ac:dyDescent="0.25">
      <c r="A135" s="74"/>
      <c r="B135" s="493"/>
      <c r="C135" s="493"/>
      <c r="D135" s="493"/>
      <c r="E135" s="493"/>
      <c r="F135" s="493"/>
      <c r="G135" s="493"/>
      <c r="H135" s="494"/>
    </row>
    <row r="136" spans="1:8" x14ac:dyDescent="0.25">
      <c r="A136" s="74"/>
      <c r="E136" s="92"/>
      <c r="F136" s="92"/>
      <c r="G136" s="92"/>
      <c r="H136" s="151"/>
    </row>
    <row r="137" spans="1:8" x14ac:dyDescent="0.25">
      <c r="A137" s="74"/>
      <c r="B137" s="493" t="s">
        <v>316</v>
      </c>
      <c r="C137" s="493"/>
      <c r="D137" s="493"/>
      <c r="E137" s="493"/>
      <c r="F137" s="493"/>
      <c r="G137" s="493"/>
      <c r="H137" s="494"/>
    </row>
    <row r="138" spans="1:8" x14ac:dyDescent="0.25">
      <c r="A138" s="74"/>
      <c r="B138" s="493"/>
      <c r="C138" s="493"/>
      <c r="D138" s="493"/>
      <c r="E138" s="493"/>
      <c r="F138" s="493"/>
      <c r="G138" s="493"/>
      <c r="H138" s="494"/>
    </row>
    <row r="139" spans="1:8" x14ac:dyDescent="0.25">
      <c r="A139" s="74"/>
      <c r="B139" s="493"/>
      <c r="C139" s="493"/>
      <c r="D139" s="493"/>
      <c r="E139" s="493"/>
      <c r="F139" s="493"/>
      <c r="G139" s="493"/>
      <c r="H139" s="494"/>
    </row>
    <row r="140" spans="1:8" x14ac:dyDescent="0.25">
      <c r="A140" s="74"/>
      <c r="B140" s="493"/>
      <c r="C140" s="493"/>
      <c r="D140" s="493"/>
      <c r="E140" s="493"/>
      <c r="F140" s="493"/>
      <c r="G140" s="493"/>
      <c r="H140" s="494"/>
    </row>
    <row r="141" spans="1:8" x14ac:dyDescent="0.25">
      <c r="A141" s="74"/>
      <c r="B141" s="493"/>
      <c r="C141" s="493"/>
      <c r="D141" s="493"/>
      <c r="E141" s="493"/>
      <c r="F141" s="493"/>
      <c r="G141" s="493"/>
      <c r="H141" s="494"/>
    </row>
    <row r="142" spans="1:8" x14ac:dyDescent="0.25">
      <c r="A142" s="74"/>
      <c r="E142" s="92"/>
      <c r="F142" s="92"/>
      <c r="G142" s="92"/>
      <c r="H142" s="151"/>
    </row>
    <row r="143" spans="1:8" x14ac:dyDescent="0.25">
      <c r="A143" s="74"/>
      <c r="B143" s="50" t="s">
        <v>395</v>
      </c>
      <c r="D143" s="495" t="s">
        <v>658</v>
      </c>
      <c r="E143" s="495"/>
      <c r="F143" s="495"/>
      <c r="G143" s="495"/>
      <c r="H143" s="496"/>
    </row>
    <row r="144" spans="1:8" x14ac:dyDescent="0.25">
      <c r="A144" s="74"/>
      <c r="D144" s="78"/>
      <c r="E144" s="158"/>
      <c r="F144" s="158"/>
      <c r="G144" s="158"/>
      <c r="H144" s="159"/>
    </row>
    <row r="145" spans="1:8" x14ac:dyDescent="0.25">
      <c r="A145" s="74"/>
      <c r="D145" s="78" t="s">
        <v>284</v>
      </c>
      <c r="E145" s="158" t="s">
        <v>277</v>
      </c>
      <c r="F145" s="158" t="s">
        <v>282</v>
      </c>
      <c r="G145" s="158"/>
      <c r="H145" s="159"/>
    </row>
    <row r="146" spans="1:8" x14ac:dyDescent="0.25">
      <c r="A146" s="74"/>
      <c r="B146" s="160" t="s">
        <v>276</v>
      </c>
      <c r="C146" s="84"/>
      <c r="D146" s="161" t="s">
        <v>285</v>
      </c>
      <c r="E146" s="162" t="s">
        <v>278</v>
      </c>
      <c r="F146" s="162" t="s">
        <v>281</v>
      </c>
      <c r="G146" s="506" t="s">
        <v>286</v>
      </c>
      <c r="H146" s="507"/>
    </row>
    <row r="147" spans="1:8" x14ac:dyDescent="0.25">
      <c r="A147" s="74"/>
      <c r="B147" s="44" t="s">
        <v>454</v>
      </c>
      <c r="C147" s="44" t="s">
        <v>332</v>
      </c>
      <c r="E147" s="92"/>
      <c r="G147" s="92"/>
      <c r="H147" s="151"/>
    </row>
    <row r="148" spans="1:8" x14ac:dyDescent="0.25">
      <c r="A148" s="74"/>
      <c r="C148" s="163" t="str">
        <f>IF(E62="Yes", "Complete Analysis", "N/A - Do Not Complete")</f>
        <v>Complete Analysis</v>
      </c>
      <c r="D148" s="285">
        <v>2000</v>
      </c>
      <c r="E148" s="263">
        <v>167228005.1201337</v>
      </c>
      <c r="F148" s="91">
        <f>E148/E154</f>
        <v>1</v>
      </c>
      <c r="G148" s="489">
        <v>2000</v>
      </c>
      <c r="H148" s="490"/>
    </row>
    <row r="149" spans="1:8" x14ac:dyDescent="0.25">
      <c r="A149" s="74"/>
      <c r="D149" s="285"/>
      <c r="E149" s="263"/>
      <c r="F149" s="91">
        <f>E149/E154</f>
        <v>0</v>
      </c>
      <c r="G149" s="489"/>
      <c r="H149" s="490"/>
    </row>
    <row r="150" spans="1:8" x14ac:dyDescent="0.25">
      <c r="A150" s="74"/>
      <c r="D150" s="285"/>
      <c r="E150" s="263"/>
      <c r="F150" s="91">
        <f>E150/E154</f>
        <v>0</v>
      </c>
      <c r="G150" s="489"/>
      <c r="H150" s="490"/>
    </row>
    <row r="151" spans="1:8" x14ac:dyDescent="0.25">
      <c r="A151" s="74"/>
      <c r="D151" s="285"/>
      <c r="E151" s="263"/>
      <c r="F151" s="91">
        <f>E151/E154</f>
        <v>0</v>
      </c>
      <c r="G151" s="489"/>
      <c r="H151" s="490"/>
    </row>
    <row r="152" spans="1:8" x14ac:dyDescent="0.25">
      <c r="A152" s="74"/>
      <c r="D152" s="285"/>
      <c r="E152" s="263"/>
      <c r="F152" s="91">
        <f>E152/E154</f>
        <v>0</v>
      </c>
      <c r="G152" s="489"/>
      <c r="H152" s="490"/>
    </row>
    <row r="153" spans="1:8" x14ac:dyDescent="0.25">
      <c r="A153" s="74"/>
      <c r="D153" s="286"/>
      <c r="E153" s="269"/>
      <c r="F153" s="91">
        <f>E153/E154</f>
        <v>0</v>
      </c>
      <c r="G153" s="487"/>
      <c r="H153" s="488"/>
    </row>
    <row r="154" spans="1:8" x14ac:dyDescent="0.25">
      <c r="A154" s="74"/>
      <c r="C154" s="164"/>
      <c r="D154" s="164" t="s">
        <v>334</v>
      </c>
      <c r="E154" s="165">
        <f>SUM(E148:E153)</f>
        <v>167228005.1201337</v>
      </c>
      <c r="F154" s="92"/>
      <c r="G154" s="166" t="s">
        <v>287</v>
      </c>
      <c r="H154" s="289">
        <v>2000</v>
      </c>
    </row>
    <row r="155" spans="1:8" x14ac:dyDescent="0.25">
      <c r="A155" s="74"/>
      <c r="E155" s="92"/>
      <c r="F155" s="92"/>
      <c r="G155" s="92"/>
      <c r="H155" s="151"/>
    </row>
    <row r="156" spans="1:8" x14ac:dyDescent="0.25">
      <c r="A156" s="74"/>
      <c r="B156" s="44" t="s">
        <v>454</v>
      </c>
      <c r="C156" s="44" t="s">
        <v>130</v>
      </c>
      <c r="E156" s="92"/>
      <c r="F156" s="92"/>
      <c r="G156" s="92"/>
      <c r="H156" s="151"/>
    </row>
    <row r="157" spans="1:8" x14ac:dyDescent="0.25">
      <c r="A157" s="74"/>
      <c r="C157" s="163" t="str">
        <f>IF(F62="Yes", "Complete Analysis", "N/A - Do Not Complete")</f>
        <v>Complete Analysis</v>
      </c>
      <c r="D157" s="285">
        <v>20</v>
      </c>
      <c r="E157" s="263">
        <v>167228005.1201337</v>
      </c>
      <c r="F157" s="91">
        <f>E157/E163</f>
        <v>1</v>
      </c>
      <c r="G157" s="489">
        <v>20</v>
      </c>
      <c r="H157" s="490"/>
    </row>
    <row r="158" spans="1:8" x14ac:dyDescent="0.25">
      <c r="A158" s="74"/>
      <c r="D158" s="285"/>
      <c r="E158" s="263"/>
      <c r="F158" s="91">
        <f>E158/E163</f>
        <v>0</v>
      </c>
      <c r="G158" s="489"/>
      <c r="H158" s="490"/>
    </row>
    <row r="159" spans="1:8" x14ac:dyDescent="0.25">
      <c r="A159" s="74"/>
      <c r="D159" s="285"/>
      <c r="E159" s="263"/>
      <c r="F159" s="91">
        <f>E159/E163</f>
        <v>0</v>
      </c>
      <c r="G159" s="489"/>
      <c r="H159" s="490"/>
    </row>
    <row r="160" spans="1:8" x14ac:dyDescent="0.25">
      <c r="A160" s="74"/>
      <c r="D160" s="285"/>
      <c r="E160" s="263"/>
      <c r="F160" s="91">
        <f>E160/E163</f>
        <v>0</v>
      </c>
      <c r="G160" s="489"/>
      <c r="H160" s="490"/>
    </row>
    <row r="161" spans="1:10" x14ac:dyDescent="0.25">
      <c r="A161" s="74"/>
      <c r="D161" s="285"/>
      <c r="E161" s="263"/>
      <c r="F161" s="91">
        <f>E161/E163</f>
        <v>0</v>
      </c>
      <c r="G161" s="489"/>
      <c r="H161" s="490"/>
    </row>
    <row r="162" spans="1:10" x14ac:dyDescent="0.25">
      <c r="A162" s="74"/>
      <c r="D162" s="286"/>
      <c r="E162" s="269"/>
      <c r="F162" s="91">
        <f>E162/E163</f>
        <v>0</v>
      </c>
      <c r="G162" s="487"/>
      <c r="H162" s="488"/>
    </row>
    <row r="163" spans="1:10" x14ac:dyDescent="0.25">
      <c r="A163" s="74"/>
      <c r="D163" s="164" t="s">
        <v>288</v>
      </c>
      <c r="E163" s="165">
        <f>SUM(E157:E162)</f>
        <v>167228005.1201337</v>
      </c>
      <c r="F163" s="92"/>
      <c r="G163" s="166" t="s">
        <v>287</v>
      </c>
      <c r="H163" s="290">
        <v>20</v>
      </c>
    </row>
    <row r="164" spans="1:10" x14ac:dyDescent="0.25">
      <c r="A164" s="74"/>
      <c r="D164" s="164"/>
      <c r="E164" s="140"/>
      <c r="F164" s="92"/>
      <c r="G164" s="166"/>
      <c r="H164" s="167"/>
    </row>
    <row r="165" spans="1:10" x14ac:dyDescent="0.25">
      <c r="A165" s="106"/>
      <c r="B165" s="44" t="s">
        <v>454</v>
      </c>
      <c r="C165" s="44" t="s">
        <v>455</v>
      </c>
      <c r="E165" s="92"/>
      <c r="F165" s="92"/>
      <c r="G165" s="92"/>
      <c r="H165" s="151"/>
      <c r="J165" s="139"/>
    </row>
    <row r="166" spans="1:10" x14ac:dyDescent="0.25">
      <c r="A166" s="106"/>
      <c r="C166" s="163" t="str">
        <f>IF(G62="Yes", "Complete Analysis", "N/A - Do Not Complete")</f>
        <v>N/A - Do Not Complete</v>
      </c>
      <c r="D166" s="285"/>
      <c r="E166" s="262"/>
      <c r="F166" s="91" t="e">
        <f>E166/$E$170</f>
        <v>#DIV/0!</v>
      </c>
      <c r="G166" s="489"/>
      <c r="H166" s="490"/>
      <c r="J166" s="139"/>
    </row>
    <row r="167" spans="1:10" x14ac:dyDescent="0.25">
      <c r="A167" s="106"/>
      <c r="D167" s="285"/>
      <c r="E167" s="262"/>
      <c r="F167" s="91" t="e">
        <f>E167/$E$170</f>
        <v>#DIV/0!</v>
      </c>
      <c r="G167" s="489"/>
      <c r="H167" s="490"/>
      <c r="J167" s="139"/>
    </row>
    <row r="168" spans="1:10" x14ac:dyDescent="0.25">
      <c r="A168" s="106"/>
      <c r="D168" s="287"/>
      <c r="E168" s="270"/>
      <c r="F168" s="91" t="e">
        <f>E168/$E$170</f>
        <v>#DIV/0!</v>
      </c>
      <c r="G168" s="489"/>
      <c r="H168" s="490"/>
    </row>
    <row r="169" spans="1:10" x14ac:dyDescent="0.25">
      <c r="A169" s="106"/>
      <c r="D169" s="286"/>
      <c r="E169" s="270"/>
      <c r="F169" s="91" t="e">
        <f>E169/$E$170</f>
        <v>#DIV/0!</v>
      </c>
      <c r="G169" s="487"/>
      <c r="H169" s="488"/>
    </row>
    <row r="170" spans="1:10" x14ac:dyDescent="0.25">
      <c r="A170" s="106"/>
      <c r="D170" s="164" t="s">
        <v>289</v>
      </c>
      <c r="E170" s="168">
        <f>SUM(E166:E169)</f>
        <v>0</v>
      </c>
      <c r="F170" s="92"/>
      <c r="G170" s="166" t="s">
        <v>287</v>
      </c>
      <c r="H170" s="290"/>
    </row>
    <row r="171" spans="1:10" x14ac:dyDescent="0.25">
      <c r="A171" s="106"/>
      <c r="E171" s="92"/>
      <c r="F171" s="92"/>
      <c r="G171" s="92"/>
      <c r="H171" s="151"/>
    </row>
    <row r="172" spans="1:10" x14ac:dyDescent="0.25">
      <c r="A172" s="106"/>
      <c r="B172" s="44" t="s">
        <v>454</v>
      </c>
      <c r="C172" s="44" t="s">
        <v>467</v>
      </c>
      <c r="E172" s="92"/>
      <c r="F172" s="92"/>
      <c r="G172" s="92"/>
      <c r="H172" s="151"/>
      <c r="J172" s="139"/>
    </row>
    <row r="173" spans="1:10" x14ac:dyDescent="0.25">
      <c r="A173" s="106"/>
      <c r="C173" s="163" t="e">
        <f>IF(G83="Yes", "Complete Analysis", "N/A - Do Not Complete")</f>
        <v>#DIV/0!</v>
      </c>
      <c r="D173" s="285"/>
      <c r="E173" s="262"/>
      <c r="F173" s="91" t="e">
        <f>E173/$E$177</f>
        <v>#DIV/0!</v>
      </c>
      <c r="G173" s="489"/>
      <c r="H173" s="490"/>
      <c r="J173" s="139"/>
    </row>
    <row r="174" spans="1:10" x14ac:dyDescent="0.25">
      <c r="A174" s="106"/>
      <c r="D174" s="285"/>
      <c r="E174" s="262"/>
      <c r="F174" s="91" t="e">
        <f>E174/$E$177</f>
        <v>#DIV/0!</v>
      </c>
      <c r="G174" s="489"/>
      <c r="H174" s="490"/>
      <c r="J174" s="139"/>
    </row>
    <row r="175" spans="1:10" x14ac:dyDescent="0.25">
      <c r="A175" s="106"/>
      <c r="D175" s="287"/>
      <c r="E175" s="270"/>
      <c r="F175" s="91" t="e">
        <f>E175/$E$177</f>
        <v>#DIV/0!</v>
      </c>
      <c r="G175" s="489"/>
      <c r="H175" s="490"/>
      <c r="J175" s="139"/>
    </row>
    <row r="176" spans="1:10" x14ac:dyDescent="0.25">
      <c r="A176" s="106"/>
      <c r="D176" s="286"/>
      <c r="E176" s="270"/>
      <c r="F176" s="91" t="e">
        <f>E176/$E$177</f>
        <v>#DIV/0!</v>
      </c>
      <c r="G176" s="487"/>
      <c r="H176" s="488"/>
      <c r="J176" s="139"/>
    </row>
    <row r="177" spans="1:10" x14ac:dyDescent="0.25">
      <c r="A177" s="106"/>
      <c r="D177" s="164" t="s">
        <v>289</v>
      </c>
      <c r="E177" s="168">
        <f>SUM(E173:E176)</f>
        <v>0</v>
      </c>
      <c r="F177" s="92"/>
      <c r="G177" s="166" t="s">
        <v>287</v>
      </c>
      <c r="H177" s="290"/>
      <c r="J177" s="139"/>
    </row>
    <row r="178" spans="1:10" x14ac:dyDescent="0.25">
      <c r="A178" s="106"/>
      <c r="E178" s="92"/>
      <c r="F178" s="92"/>
      <c r="G178" s="92"/>
      <c r="H178" s="151"/>
      <c r="J178" s="139"/>
    </row>
    <row r="179" spans="1:10" x14ac:dyDescent="0.25">
      <c r="A179" s="106"/>
      <c r="B179" s="44" t="s">
        <v>454</v>
      </c>
      <c r="C179" s="44" t="s">
        <v>468</v>
      </c>
      <c r="E179" s="92"/>
      <c r="F179" s="92"/>
      <c r="G179" s="92"/>
      <c r="H179" s="151"/>
      <c r="J179" s="139"/>
    </row>
    <row r="180" spans="1:10" x14ac:dyDescent="0.25">
      <c r="A180" s="106"/>
      <c r="C180" s="163" t="e">
        <f>IF(G104="Yes", "Complete Analysis", "N/A - Do Not Complete")</f>
        <v>#DIV/0!</v>
      </c>
      <c r="D180" s="285"/>
      <c r="E180" s="262"/>
      <c r="F180" s="91" t="e">
        <f>E180/$E$184</f>
        <v>#DIV/0!</v>
      </c>
      <c r="G180" s="489"/>
      <c r="H180" s="490"/>
      <c r="J180" s="139"/>
    </row>
    <row r="181" spans="1:10" x14ac:dyDescent="0.25">
      <c r="A181" s="106"/>
      <c r="D181" s="285"/>
      <c r="E181" s="262"/>
      <c r="F181" s="91" t="e">
        <f>E181/$E$184</f>
        <v>#DIV/0!</v>
      </c>
      <c r="G181" s="489"/>
      <c r="H181" s="490"/>
      <c r="J181" s="139"/>
    </row>
    <row r="182" spans="1:10" x14ac:dyDescent="0.25">
      <c r="A182" s="106"/>
      <c r="D182" s="285"/>
      <c r="E182" s="262"/>
      <c r="F182" s="91" t="e">
        <f>E182/$E$184</f>
        <v>#DIV/0!</v>
      </c>
      <c r="G182" s="489"/>
      <c r="H182" s="490"/>
      <c r="J182" s="139"/>
    </row>
    <row r="183" spans="1:10" x14ac:dyDescent="0.25">
      <c r="A183" s="106"/>
      <c r="D183" s="286"/>
      <c r="E183" s="270"/>
      <c r="F183" s="91" t="e">
        <f>E183/$E$184</f>
        <v>#DIV/0!</v>
      </c>
      <c r="G183" s="487"/>
      <c r="H183" s="488"/>
      <c r="J183" s="139"/>
    </row>
    <row r="184" spans="1:10" x14ac:dyDescent="0.25">
      <c r="A184" s="106"/>
      <c r="D184" s="164" t="s">
        <v>289</v>
      </c>
      <c r="E184" s="168">
        <f>SUM(E180:E183)</f>
        <v>0</v>
      </c>
      <c r="F184" s="92"/>
      <c r="G184" s="166" t="s">
        <v>287</v>
      </c>
      <c r="H184" s="290"/>
      <c r="J184" s="139"/>
    </row>
    <row r="185" spans="1:10" x14ac:dyDescent="0.25">
      <c r="A185" s="106"/>
      <c r="E185" s="92"/>
      <c r="F185" s="92"/>
      <c r="G185" s="92"/>
      <c r="H185" s="151"/>
      <c r="J185" s="139"/>
    </row>
    <row r="186" spans="1:10" x14ac:dyDescent="0.25">
      <c r="A186" s="106"/>
      <c r="B186" s="44" t="s">
        <v>454</v>
      </c>
      <c r="C186" s="44" t="s">
        <v>469</v>
      </c>
      <c r="E186" s="92"/>
      <c r="F186" s="92"/>
      <c r="G186" s="92"/>
      <c r="H186" s="151"/>
      <c r="J186" s="139"/>
    </row>
    <row r="187" spans="1:10" x14ac:dyDescent="0.25">
      <c r="A187" s="106"/>
      <c r="C187" s="163" t="e">
        <f>IF(G125="Yes", "Complete Analysis", "N/A - Do Not Complete")</f>
        <v>#DIV/0!</v>
      </c>
      <c r="D187" s="285"/>
      <c r="E187" s="262"/>
      <c r="F187" s="91" t="e">
        <f>E187/$E$192</f>
        <v>#DIV/0!</v>
      </c>
      <c r="G187" s="489"/>
      <c r="H187" s="490"/>
      <c r="J187" s="139"/>
    </row>
    <row r="188" spans="1:10" x14ac:dyDescent="0.25">
      <c r="A188" s="106"/>
      <c r="D188" s="285"/>
      <c r="E188" s="262"/>
      <c r="F188" s="91" t="e">
        <f>E188/$E$192</f>
        <v>#DIV/0!</v>
      </c>
      <c r="G188" s="489"/>
      <c r="H188" s="490"/>
    </row>
    <row r="189" spans="1:10" x14ac:dyDescent="0.25">
      <c r="A189" s="106"/>
      <c r="D189" s="285"/>
      <c r="E189" s="262"/>
      <c r="F189" s="91" t="e">
        <f>E189/$E$192</f>
        <v>#DIV/0!</v>
      </c>
      <c r="G189" s="489"/>
      <c r="H189" s="490"/>
    </row>
    <row r="190" spans="1:10" x14ac:dyDescent="0.25">
      <c r="A190" s="106"/>
      <c r="D190" s="287"/>
      <c r="E190" s="270"/>
      <c r="F190" s="91" t="e">
        <f>E190/$E$192</f>
        <v>#DIV/0!</v>
      </c>
      <c r="G190" s="489"/>
      <c r="H190" s="490"/>
    </row>
    <row r="191" spans="1:10" x14ac:dyDescent="0.25">
      <c r="A191" s="106"/>
      <c r="D191" s="286"/>
      <c r="E191" s="270"/>
      <c r="F191" s="91" t="e">
        <f>E191/$E$192</f>
        <v>#DIV/0!</v>
      </c>
      <c r="G191" s="487"/>
      <c r="H191" s="488"/>
    </row>
    <row r="192" spans="1:10" x14ac:dyDescent="0.25">
      <c r="A192" s="106"/>
      <c r="D192" s="164" t="s">
        <v>289</v>
      </c>
      <c r="E192" s="168">
        <f>SUM(E187:E191)</f>
        <v>0</v>
      </c>
      <c r="F192" s="92"/>
      <c r="G192" s="166" t="s">
        <v>287</v>
      </c>
      <c r="H192" s="290"/>
    </row>
    <row r="193" spans="1:8" x14ac:dyDescent="0.25">
      <c r="A193" s="106"/>
      <c r="E193" s="92"/>
      <c r="F193" s="92"/>
      <c r="G193" s="92"/>
      <c r="H193" s="151"/>
    </row>
    <row r="194" spans="1:8" x14ac:dyDescent="0.25">
      <c r="A194" s="106"/>
      <c r="B194" s="44" t="s">
        <v>454</v>
      </c>
      <c r="C194" s="44" t="s">
        <v>456</v>
      </c>
      <c r="E194" s="92"/>
      <c r="F194" s="92"/>
      <c r="G194" s="92"/>
      <c r="H194" s="151"/>
    </row>
    <row r="195" spans="1:8" x14ac:dyDescent="0.25">
      <c r="A195" s="106"/>
      <c r="C195" s="163" t="str">
        <f>IF(H62="Yes", "Complete Analysis", "N/A - Do Not Complete")</f>
        <v>Complete Analysis</v>
      </c>
      <c r="D195" s="288">
        <v>5000</v>
      </c>
      <c r="E195" s="262">
        <v>167228005.1201337</v>
      </c>
      <c r="F195" s="91">
        <f>E195/E197</f>
        <v>1</v>
      </c>
      <c r="G195" s="489">
        <v>5000</v>
      </c>
      <c r="H195" s="490"/>
    </row>
    <row r="196" spans="1:8" x14ac:dyDescent="0.25">
      <c r="A196" s="106"/>
      <c r="C196" s="163"/>
      <c r="D196" s="286"/>
      <c r="E196" s="270"/>
      <c r="F196" s="91">
        <f>E196/E197</f>
        <v>0</v>
      </c>
      <c r="G196" s="487"/>
      <c r="H196" s="488"/>
    </row>
    <row r="197" spans="1:8" x14ac:dyDescent="0.25">
      <c r="A197" s="106"/>
      <c r="C197" s="163"/>
      <c r="D197" s="164" t="s">
        <v>290</v>
      </c>
      <c r="E197" s="168">
        <f>SUM(E195:E196)</f>
        <v>167228005.1201337</v>
      </c>
      <c r="F197" s="91"/>
      <c r="G197" s="166" t="s">
        <v>287</v>
      </c>
      <c r="H197" s="291">
        <v>5000</v>
      </c>
    </row>
    <row r="198" spans="1:8" ht="15.75" thickBot="1" x14ac:dyDescent="0.3">
      <c r="A198" s="121"/>
      <c r="B198" s="96"/>
      <c r="C198" s="169"/>
      <c r="D198" s="170"/>
      <c r="E198" s="170"/>
      <c r="F198" s="171"/>
      <c r="G198" s="97"/>
      <c r="H198" s="172"/>
    </row>
    <row r="199" spans="1:8" ht="15.75" thickBot="1" x14ac:dyDescent="0.3">
      <c r="C199" s="163"/>
      <c r="E199" s="140"/>
      <c r="F199" s="92"/>
      <c r="G199" s="92"/>
      <c r="H199" s="92"/>
    </row>
    <row r="200" spans="1:8" ht="16.5" thickBot="1" x14ac:dyDescent="0.3">
      <c r="A200" s="481" t="s">
        <v>367</v>
      </c>
      <c r="B200" s="482"/>
      <c r="C200" s="482"/>
      <c r="D200" s="482"/>
      <c r="E200" s="482"/>
      <c r="F200" s="482"/>
      <c r="G200" s="482"/>
      <c r="H200" s="483"/>
    </row>
    <row r="201" spans="1:8" x14ac:dyDescent="0.25">
      <c r="A201" s="74" t="s">
        <v>116</v>
      </c>
      <c r="B201" s="498" t="s">
        <v>317</v>
      </c>
      <c r="C201" s="498"/>
      <c r="D201" s="498"/>
      <c r="E201" s="498"/>
      <c r="F201" s="498"/>
      <c r="G201" s="498"/>
      <c r="H201" s="499"/>
    </row>
    <row r="202" spans="1:8" x14ac:dyDescent="0.25">
      <c r="A202" s="74"/>
      <c r="B202" s="493"/>
      <c r="C202" s="493"/>
      <c r="D202" s="493"/>
      <c r="E202" s="493"/>
      <c r="F202" s="493"/>
      <c r="G202" s="493"/>
      <c r="H202" s="494"/>
    </row>
    <row r="203" spans="1:8" x14ac:dyDescent="0.25">
      <c r="A203" s="106"/>
      <c r="H203" s="76"/>
    </row>
    <row r="204" spans="1:8" x14ac:dyDescent="0.25">
      <c r="A204" s="74"/>
      <c r="B204" s="50" t="s">
        <v>395</v>
      </c>
      <c r="D204" s="485" t="s">
        <v>659</v>
      </c>
      <c r="E204" s="485"/>
      <c r="F204" s="485"/>
      <c r="G204" s="485"/>
      <c r="H204" s="486"/>
    </row>
    <row r="205" spans="1:8" x14ac:dyDescent="0.25">
      <c r="A205" s="74"/>
      <c r="C205" s="78"/>
      <c r="D205" s="78"/>
      <c r="E205" s="78"/>
      <c r="F205" s="78"/>
      <c r="G205" s="78"/>
      <c r="H205" s="79"/>
    </row>
    <row r="206" spans="1:8" x14ac:dyDescent="0.25">
      <c r="A206" s="106"/>
      <c r="E206" s="500" t="s">
        <v>272</v>
      </c>
      <c r="F206" s="500"/>
      <c r="G206" s="500"/>
      <c r="H206" s="501"/>
    </row>
    <row r="207" spans="1:8" x14ac:dyDescent="0.25">
      <c r="A207" s="106"/>
      <c r="E207" s="80" t="s">
        <v>120</v>
      </c>
      <c r="F207" s="80" t="s">
        <v>120</v>
      </c>
      <c r="G207" s="80" t="s">
        <v>120</v>
      </c>
      <c r="H207" s="81" t="s">
        <v>120</v>
      </c>
    </row>
    <row r="208" spans="1:8" x14ac:dyDescent="0.25">
      <c r="A208" s="106"/>
      <c r="B208" s="82" t="s">
        <v>176</v>
      </c>
      <c r="C208" s="83"/>
      <c r="D208" s="84"/>
      <c r="E208" s="83" t="s">
        <v>332</v>
      </c>
      <c r="F208" s="83" t="s">
        <v>130</v>
      </c>
      <c r="G208" s="83" t="s">
        <v>267</v>
      </c>
      <c r="H208" s="135" t="s">
        <v>268</v>
      </c>
    </row>
    <row r="209" spans="1:10" ht="21.95" customHeight="1" x14ac:dyDescent="0.25">
      <c r="A209" s="106"/>
      <c r="B209" s="88" t="s">
        <v>269</v>
      </c>
      <c r="C209" s="80"/>
      <c r="D209" s="80"/>
      <c r="E209" s="80"/>
      <c r="F209" s="80"/>
      <c r="G209" s="80"/>
      <c r="H209" s="81"/>
    </row>
    <row r="210" spans="1:10" x14ac:dyDescent="0.25">
      <c r="A210" s="106"/>
      <c r="B210" s="502" t="s">
        <v>653</v>
      </c>
      <c r="C210" s="502"/>
      <c r="D210" s="502"/>
      <c r="E210" s="271">
        <v>2000</v>
      </c>
      <c r="F210" s="271">
        <v>20</v>
      </c>
      <c r="G210" s="273"/>
      <c r="H210" s="272">
        <v>5000</v>
      </c>
    </row>
    <row r="211" spans="1:10" x14ac:dyDescent="0.25">
      <c r="A211" s="106"/>
      <c r="B211" s="469" t="s">
        <v>654</v>
      </c>
      <c r="C211" s="469"/>
      <c r="D211" s="469"/>
      <c r="E211" s="273">
        <v>2000</v>
      </c>
      <c r="F211" s="273">
        <v>20</v>
      </c>
      <c r="G211" s="273"/>
      <c r="H211" s="272">
        <v>5000</v>
      </c>
    </row>
    <row r="212" spans="1:10" x14ac:dyDescent="0.25">
      <c r="A212" s="106"/>
      <c r="B212" s="469" t="s">
        <v>655</v>
      </c>
      <c r="C212" s="469"/>
      <c r="D212" s="469"/>
      <c r="E212" s="273">
        <v>2000</v>
      </c>
      <c r="F212" s="273">
        <v>20</v>
      </c>
      <c r="G212" s="273"/>
      <c r="H212" s="272">
        <v>5000</v>
      </c>
    </row>
    <row r="213" spans="1:10" x14ac:dyDescent="0.25">
      <c r="A213" s="106"/>
      <c r="B213" s="377" t="s">
        <v>656</v>
      </c>
      <c r="C213" s="377"/>
      <c r="D213" s="377"/>
      <c r="E213" s="273">
        <v>2000</v>
      </c>
      <c r="F213" s="273">
        <v>20</v>
      </c>
      <c r="G213" s="273"/>
      <c r="H213" s="272">
        <v>5000</v>
      </c>
    </row>
    <row r="214" spans="1:10" x14ac:dyDescent="0.25">
      <c r="A214" s="106"/>
      <c r="B214" s="497" t="s">
        <v>135</v>
      </c>
      <c r="C214" s="497"/>
      <c r="D214" s="497"/>
      <c r="E214" s="273"/>
      <c r="F214" s="273"/>
      <c r="G214" s="273"/>
      <c r="H214" s="272"/>
    </row>
    <row r="215" spans="1:10" x14ac:dyDescent="0.25">
      <c r="A215" s="106"/>
      <c r="B215" s="469"/>
      <c r="C215" s="469"/>
      <c r="D215" s="469"/>
      <c r="E215" s="273"/>
      <c r="F215" s="273"/>
      <c r="G215" s="273"/>
      <c r="H215" s="274"/>
    </row>
    <row r="216" spans="1:10" ht="21.95" customHeight="1" x14ac:dyDescent="0.25">
      <c r="A216" s="106"/>
      <c r="B216" s="88" t="s">
        <v>270</v>
      </c>
      <c r="C216" s="113"/>
      <c r="D216" s="140"/>
      <c r="E216" s="140"/>
      <c r="F216" s="140"/>
      <c r="G216" s="141"/>
      <c r="H216" s="142"/>
    </row>
    <row r="217" spans="1:10" x14ac:dyDescent="0.25">
      <c r="A217" s="106"/>
      <c r="B217" s="469" t="s">
        <v>653</v>
      </c>
      <c r="C217" s="469"/>
      <c r="D217" s="469"/>
      <c r="E217" s="273">
        <v>4000</v>
      </c>
      <c r="F217" s="273">
        <v>40</v>
      </c>
      <c r="G217" s="273"/>
      <c r="H217" s="274">
        <v>10000</v>
      </c>
    </row>
    <row r="218" spans="1:10" x14ac:dyDescent="0.25">
      <c r="A218" s="106"/>
      <c r="B218" s="491" t="s">
        <v>654</v>
      </c>
      <c r="C218" s="503"/>
      <c r="D218" s="492"/>
      <c r="E218" s="273">
        <v>4000</v>
      </c>
      <c r="F218" s="273">
        <v>40</v>
      </c>
      <c r="G218" s="273"/>
      <c r="H218" s="274">
        <v>10000</v>
      </c>
    </row>
    <row r="219" spans="1:10" x14ac:dyDescent="0.25">
      <c r="A219" s="106"/>
      <c r="B219" s="491" t="s">
        <v>655</v>
      </c>
      <c r="C219" s="503"/>
      <c r="D219" s="492"/>
      <c r="E219" s="273">
        <v>4000</v>
      </c>
      <c r="F219" s="273">
        <v>40</v>
      </c>
      <c r="G219" s="273"/>
      <c r="H219" s="274">
        <v>10000</v>
      </c>
    </row>
    <row r="220" spans="1:10" x14ac:dyDescent="0.25">
      <c r="A220" s="106"/>
      <c r="B220" s="491" t="s">
        <v>656</v>
      </c>
      <c r="C220" s="503"/>
      <c r="D220" s="492"/>
      <c r="E220" s="273">
        <v>4000</v>
      </c>
      <c r="F220" s="273">
        <v>40</v>
      </c>
      <c r="G220" s="273"/>
      <c r="H220" s="274">
        <v>10000</v>
      </c>
    </row>
    <row r="221" spans="1:10" x14ac:dyDescent="0.25">
      <c r="A221" s="106"/>
      <c r="B221" s="470" t="s">
        <v>135</v>
      </c>
      <c r="C221" s="471"/>
      <c r="D221" s="472"/>
      <c r="E221" s="273"/>
      <c r="F221" s="273"/>
      <c r="G221" s="273"/>
      <c r="H221" s="274"/>
    </row>
    <row r="222" spans="1:10" x14ac:dyDescent="0.25">
      <c r="A222" s="106"/>
      <c r="B222" s="469"/>
      <c r="C222" s="469"/>
      <c r="D222" s="469"/>
      <c r="E222" s="273"/>
      <c r="F222" s="273"/>
      <c r="G222" s="273"/>
      <c r="H222" s="274"/>
    </row>
    <row r="223" spans="1:10" x14ac:dyDescent="0.25">
      <c r="A223" s="106"/>
      <c r="B223" s="119"/>
      <c r="C223" s="119"/>
      <c r="D223" s="119"/>
      <c r="E223" s="120"/>
      <c r="F223" s="120"/>
      <c r="G223" s="120"/>
      <c r="H223" s="173"/>
    </row>
    <row r="224" spans="1:10" x14ac:dyDescent="0.25">
      <c r="A224" s="74" t="s">
        <v>117</v>
      </c>
      <c r="B224" s="118" t="s">
        <v>318</v>
      </c>
      <c r="C224" s="119"/>
      <c r="D224" s="119"/>
      <c r="E224" s="120"/>
      <c r="F224" s="120"/>
      <c r="G224" s="120"/>
      <c r="H224" s="173"/>
      <c r="J224" s="139"/>
    </row>
    <row r="225" spans="1:10" x14ac:dyDescent="0.25">
      <c r="A225" s="106"/>
      <c r="B225" s="473" t="s">
        <v>657</v>
      </c>
      <c r="C225" s="473"/>
      <c r="D225" s="473"/>
      <c r="E225" s="473"/>
      <c r="F225" s="473"/>
      <c r="G225" s="473"/>
      <c r="H225" s="474"/>
      <c r="J225" s="139"/>
    </row>
    <row r="226" spans="1:10" x14ac:dyDescent="0.25">
      <c r="A226" s="106"/>
      <c r="B226" s="473"/>
      <c r="C226" s="473"/>
      <c r="D226" s="473"/>
      <c r="E226" s="473"/>
      <c r="F226" s="473"/>
      <c r="G226" s="473"/>
      <c r="H226" s="474"/>
      <c r="J226" s="139"/>
    </row>
    <row r="227" spans="1:10" ht="15.75" thickBot="1" x14ac:dyDescent="0.3">
      <c r="A227" s="121"/>
      <c r="B227" s="174"/>
      <c r="C227" s="175"/>
      <c r="D227" s="175"/>
      <c r="E227" s="175"/>
      <c r="F227" s="175"/>
      <c r="G227" s="175"/>
      <c r="H227" s="176"/>
    </row>
    <row r="228" spans="1:10" x14ac:dyDescent="0.25">
      <c r="B228" s="138"/>
      <c r="C228" s="120"/>
      <c r="D228" s="120"/>
      <c r="E228" s="120"/>
      <c r="F228" s="120"/>
      <c r="G228" s="120"/>
      <c r="H228" s="114"/>
    </row>
  </sheetData>
  <sheetProtection algorithmName="SHA-512" hashValue="YBxCu8sTzJcU7AD6lbBZinXIrehMCuTpfyxlOKFrY8y1LgTuDlJZ/iNrP5/erS7ZWgR22UKSJYQI+fE8TFB+LQ==" saltValue="bHqR0mwEKl+WUyqKHXejZw==" spinCount="100000" sheet="1" objects="1" scenarios="1" insertRows="0"/>
  <mergeCells count="109">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 ref="B220:D220"/>
    <mergeCell ref="G189:H189"/>
    <mergeCell ref="B222:D222"/>
    <mergeCell ref="B219:D219"/>
    <mergeCell ref="B218:D218"/>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G150:H150"/>
    <mergeCell ref="G169:H169"/>
    <mergeCell ref="G168:H168"/>
    <mergeCell ref="G176:H176"/>
    <mergeCell ref="G175:H175"/>
    <mergeCell ref="G183:H183"/>
    <mergeCell ref="B225:H226"/>
    <mergeCell ref="G173:H173"/>
    <mergeCell ref="G174:H174"/>
    <mergeCell ref="G180:H180"/>
    <mergeCell ref="G181:H181"/>
    <mergeCell ref="B217:D217"/>
    <mergeCell ref="B212:D212"/>
    <mergeCell ref="B214:D214"/>
    <mergeCell ref="B215:D215"/>
    <mergeCell ref="A200:H200"/>
    <mergeCell ref="B201:H202"/>
    <mergeCell ref="D204:H204"/>
    <mergeCell ref="E206:H206"/>
    <mergeCell ref="B210:D210"/>
    <mergeCell ref="B211:D211"/>
    <mergeCell ref="G195:H195"/>
    <mergeCell ref="G196:H196"/>
    <mergeCell ref="B221:D221"/>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s>
  <conditionalFormatting sqref="A41">
    <cfRule type="expression" dxfId="229" priority="1">
      <formula>$F$17="no"</formula>
    </cfRule>
  </conditionalFormatting>
  <conditionalFormatting sqref="A28:H32 A33:D33 A34:C35 A36:H167 A168:G169 A170:H174 A175:G176 A177:H182 A183:G183 A184:H189 A190:G191 A192:H227">
    <cfRule type="expression" dxfId="228" priority="3">
      <formula>AND($F$11="no",$F$13="no",$F$15="no",$F$20="no")</formula>
    </cfRule>
  </conditionalFormatting>
  <conditionalFormatting sqref="A64:H126 A172:H174 A175:G176 A177:H182 A183:G183 A184:H189 A190:G191 A192:H192">
    <cfRule type="expression" dxfId="227" priority="7">
      <formula>$F$17="no"</formula>
    </cfRule>
  </conditionalFormatting>
  <conditionalFormatting sqref="B165:H167">
    <cfRule type="expression" dxfId="226" priority="21">
      <formula>$F$15="no"</formula>
    </cfRule>
  </conditionalFormatting>
  <conditionalFormatting sqref="B172:H174">
    <cfRule type="expression" dxfId="225" priority="20">
      <formula>$F$15="no"</formula>
    </cfRule>
  </conditionalFormatting>
  <conditionalFormatting sqref="C165">
    <cfRule type="expression" dxfId="224" priority="5">
      <formula>$F$17="no"</formula>
    </cfRule>
  </conditionalFormatting>
  <conditionalFormatting sqref="C194">
    <cfRule type="expression" dxfId="223" priority="2">
      <formula>$F$17="no"</formula>
    </cfRule>
  </conditionalFormatting>
  <conditionalFormatting sqref="E43:E49 E51:E58 E60:E63 E73:E79 E81:E84 E94:E100 E102:E105 E115:E121 E123:E126 B147:H154 E217:E222">
    <cfRule type="expression" dxfId="222" priority="32">
      <formula>$F$11="no"</formula>
    </cfRule>
  </conditionalFormatting>
  <conditionalFormatting sqref="E66:E71">
    <cfRule type="expression" dxfId="221" priority="19">
      <formula>$F$11="no"</formula>
    </cfRule>
  </conditionalFormatting>
  <conditionalFormatting sqref="E87:E92">
    <cfRule type="expression" dxfId="220" priority="15">
      <formula>$F$11="no"</formula>
    </cfRule>
  </conditionalFormatting>
  <conditionalFormatting sqref="E108:E113">
    <cfRule type="expression" dxfId="219" priority="11">
      <formula>$F$11="no"</formula>
    </cfRule>
  </conditionalFormatting>
  <conditionalFormatting sqref="E210:E215">
    <cfRule type="expression" dxfId="218" priority="28">
      <formula>$F$11="no"</formula>
    </cfRule>
  </conditionalFormatting>
  <conditionalFormatting sqref="F43:F49 F51:F58 F60:F63 F73:F79 F81:F84 F94:F100 F102:F105 F115:F121 F123:F126 B156:H163 F217:F222">
    <cfRule type="expression" dxfId="217" priority="31">
      <formula>$F$13="no"</formula>
    </cfRule>
  </conditionalFormatting>
  <conditionalFormatting sqref="F66:F71">
    <cfRule type="expression" dxfId="216" priority="18">
      <formula>$F$13="no"</formula>
    </cfRule>
  </conditionalFormatting>
  <conditionalFormatting sqref="F87:F92">
    <cfRule type="expression" dxfId="215" priority="14">
      <formula>$F$13="no"</formula>
    </cfRule>
  </conditionalFormatting>
  <conditionalFormatting sqref="F108:F113">
    <cfRule type="expression" dxfId="214" priority="10">
      <formula>$F$13="no"</formula>
    </cfRule>
  </conditionalFormatting>
  <conditionalFormatting sqref="F210:F215">
    <cfRule type="expression" dxfId="213" priority="27">
      <formula>$F$13="no"</formula>
    </cfRule>
  </conditionalFormatting>
  <conditionalFormatting sqref="G43:G49 G51:G58 G60:G63 G73:G79 G81:G84 G94:G100 G102:G105 G115:G121 G123:G126 B168:G169 B170:H170 B175:G176 B177:H177 B179:H182 B183:G183 B184:H184 B186:H189 B190:G191 B192:H192 G217:G222">
    <cfRule type="expression" dxfId="212" priority="30">
      <formula>$F$15="no"</formula>
    </cfRule>
  </conditionalFormatting>
  <conditionalFormatting sqref="G66:G71">
    <cfRule type="expression" dxfId="211" priority="17">
      <formula>$F$15="no"</formula>
    </cfRule>
  </conditionalFormatting>
  <conditionalFormatting sqref="G87:G92">
    <cfRule type="expression" dxfId="210" priority="13">
      <formula>$F$15="no"</formula>
    </cfRule>
  </conditionalFormatting>
  <conditionalFormatting sqref="G108:G113">
    <cfRule type="expression" dxfId="209" priority="9">
      <formula>$F$15="no"</formula>
    </cfRule>
  </conditionalFormatting>
  <conditionalFormatting sqref="G210:G215">
    <cfRule type="expression" dxfId="208" priority="26">
      <formula>$F$15="no"</formula>
    </cfRule>
  </conditionalFormatting>
  <conditionalFormatting sqref="H43:H49 H51:H58 H60:H63 H73:H79 H81:H84 H94:H100 H102:H105 H115:H121 H123:H126 B194:H197 H217:H222">
    <cfRule type="expression" dxfId="207" priority="29">
      <formula>$F$20="no"</formula>
    </cfRule>
  </conditionalFormatting>
  <conditionalFormatting sqref="H66:H71">
    <cfRule type="expression" dxfId="206" priority="16">
      <formula>$F$20="no"</formula>
    </cfRule>
  </conditionalFormatting>
  <conditionalFormatting sqref="H87:H92">
    <cfRule type="expression" dxfId="205" priority="12">
      <formula>$F$20="no"</formula>
    </cfRule>
  </conditionalFormatting>
  <conditionalFormatting sqref="H108:H113">
    <cfRule type="expression" dxfId="204" priority="8">
      <formula>$F$20="no"</formula>
    </cfRule>
  </conditionalFormatting>
  <conditionalFormatting sqref="H210:H215">
    <cfRule type="expression" dxfId="203" priority="2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8"/>
  <sheetViews>
    <sheetView showGridLines="0" zoomScaleNormal="100" workbookViewId="0"/>
  </sheetViews>
  <sheetFormatPr defaultColWidth="9.140625" defaultRowHeight="15" x14ac:dyDescent="0.25"/>
  <cols>
    <col min="1" max="1" width="3" style="44" customWidth="1"/>
    <col min="2" max="2" width="14.140625" style="44" customWidth="1"/>
    <col min="3" max="3" width="42.42578125" style="44" customWidth="1"/>
    <col min="4" max="8" width="32.7109375" style="44" customWidth="1"/>
    <col min="9" max="9" width="2.5703125" style="44" customWidth="1"/>
    <col min="10" max="16384" width="9.140625" style="44"/>
  </cols>
  <sheetData>
    <row r="1" spans="1:8" ht="18.75" customHeight="1" x14ac:dyDescent="0.3">
      <c r="A1" s="43" t="str">
        <f>'Cover and Instructions'!A1</f>
        <v>Georgia State Health Benefit Plan MHPAEA Parity</v>
      </c>
      <c r="H1" s="45" t="s">
        <v>518</v>
      </c>
    </row>
    <row r="2" spans="1:8" ht="26.25" x14ac:dyDescent="0.4">
      <c r="A2" s="46" t="s">
        <v>16</v>
      </c>
    </row>
    <row r="3" spans="1:8" ht="21" x14ac:dyDescent="0.35">
      <c r="A3" s="48" t="s">
        <v>442</v>
      </c>
    </row>
    <row r="5" spans="1:8" x14ac:dyDescent="0.25">
      <c r="A5" s="50" t="s">
        <v>0</v>
      </c>
      <c r="C5" s="51" t="str">
        <f>'Cover and Instructions'!$D$4</f>
        <v>Anthem</v>
      </c>
      <c r="D5" s="51"/>
      <c r="E5" s="51"/>
      <c r="F5" s="51"/>
      <c r="G5" s="51"/>
    </row>
    <row r="6" spans="1:8" x14ac:dyDescent="0.25">
      <c r="A6" s="50" t="s">
        <v>466</v>
      </c>
      <c r="C6" s="51" t="str">
        <f>'Cover and Instructions'!D5</f>
        <v>Anthem SILVER</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368</v>
      </c>
      <c r="C11" s="60"/>
      <c r="D11" s="60"/>
      <c r="E11" s="60"/>
      <c r="F11" s="129" t="s">
        <v>353</v>
      </c>
      <c r="G11" s="65" t="str">
        <f>IF(F11="yes","  Complete Section 1 and Section 2","")</f>
        <v xml:space="preserve">  Complete Section 1 and Section 2</v>
      </c>
      <c r="H11" s="61"/>
    </row>
    <row r="12" spans="1:8" ht="6" customHeight="1" x14ac:dyDescent="0.25">
      <c r="A12" s="62"/>
      <c r="B12" s="63"/>
      <c r="C12" s="60"/>
      <c r="D12" s="60"/>
      <c r="E12" s="60"/>
      <c r="F12" s="60"/>
      <c r="G12" s="65"/>
      <c r="H12" s="61"/>
    </row>
    <row r="13" spans="1:8" x14ac:dyDescent="0.25">
      <c r="A13" s="62" t="s">
        <v>355</v>
      </c>
      <c r="B13" s="63" t="s">
        <v>369</v>
      </c>
      <c r="C13" s="60"/>
      <c r="D13" s="60"/>
      <c r="E13" s="60"/>
      <c r="F13" s="129" t="s">
        <v>353</v>
      </c>
      <c r="G13" s="65" t="str">
        <f>IF(F13="yes","  Complete Section 1 and Section 2","")</f>
        <v xml:space="preserve">  Complete Section 1 and Section 2</v>
      </c>
      <c r="H13" s="61"/>
    </row>
    <row r="14" spans="1:8" ht="6" customHeight="1" x14ac:dyDescent="0.25">
      <c r="A14" s="62"/>
      <c r="B14" s="63"/>
      <c r="C14" s="60"/>
      <c r="D14" s="60"/>
      <c r="E14" s="60"/>
      <c r="F14" s="60"/>
      <c r="G14" s="65"/>
      <c r="H14" s="61"/>
    </row>
    <row r="15" spans="1:8" x14ac:dyDescent="0.25">
      <c r="A15" s="62" t="s">
        <v>360</v>
      </c>
      <c r="B15" s="63" t="s">
        <v>370</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508" t="s">
        <v>459</v>
      </c>
      <c r="C17" s="508"/>
      <c r="D17" s="508"/>
      <c r="E17" s="508"/>
      <c r="F17" s="129" t="s">
        <v>354</v>
      </c>
      <c r="G17" s="65" t="str">
        <f>IF(F17="yes","  Report each income level in separate tiers in Section 1 and Section 2","")</f>
        <v/>
      </c>
      <c r="H17" s="61"/>
    </row>
    <row r="18" spans="1:10" x14ac:dyDescent="0.25">
      <c r="A18" s="62"/>
      <c r="B18" s="508"/>
      <c r="C18" s="508"/>
      <c r="D18" s="508"/>
      <c r="E18" s="508"/>
      <c r="F18" s="131"/>
      <c r="G18" s="65"/>
      <c r="H18" s="61"/>
    </row>
    <row r="19" spans="1:10" ht="6" customHeight="1" x14ac:dyDescent="0.25">
      <c r="A19" s="62"/>
      <c r="B19" s="63"/>
      <c r="C19" s="60"/>
      <c r="D19" s="60"/>
      <c r="E19" s="60"/>
      <c r="F19" s="60"/>
      <c r="G19" s="65"/>
      <c r="H19" s="61"/>
    </row>
    <row r="20" spans="1:10" x14ac:dyDescent="0.25">
      <c r="A20" s="62" t="s">
        <v>453</v>
      </c>
      <c r="B20" s="63" t="s">
        <v>371</v>
      </c>
      <c r="C20" s="60"/>
      <c r="D20" s="60"/>
      <c r="E20" s="60"/>
      <c r="F20" s="129" t="s">
        <v>353</v>
      </c>
      <c r="G20" s="65" t="str">
        <f>IF(F20="yes","  Complete Section 1 and Section 2","")</f>
        <v xml:space="preserve">  Complete Section 1 and Section 2</v>
      </c>
      <c r="H20" s="61"/>
    </row>
    <row r="21" spans="1:10" ht="6" customHeight="1" x14ac:dyDescent="0.25">
      <c r="A21" s="62"/>
      <c r="B21" s="63"/>
      <c r="C21" s="60"/>
      <c r="D21" s="60"/>
      <c r="E21" s="60"/>
      <c r="F21" s="60"/>
      <c r="G21" s="65"/>
      <c r="H21" s="130"/>
    </row>
    <row r="22" spans="1:10" x14ac:dyDescent="0.25">
      <c r="A22" s="62" t="s">
        <v>440</v>
      </c>
      <c r="B22" s="63"/>
      <c r="C22" s="60"/>
      <c r="D22" s="60"/>
      <c r="E22" s="60"/>
      <c r="F22" s="67"/>
      <c r="G22" s="65"/>
      <c r="H22" s="130"/>
    </row>
    <row r="23" spans="1:10" x14ac:dyDescent="0.25">
      <c r="A23" s="62"/>
      <c r="B23" s="63" t="s">
        <v>441</v>
      </c>
      <c r="C23" s="60"/>
      <c r="D23" s="60"/>
      <c r="E23" s="60"/>
      <c r="F23" s="67"/>
      <c r="G23" s="65"/>
      <c r="H23" s="130"/>
    </row>
    <row r="24" spans="1:10" x14ac:dyDescent="0.25">
      <c r="A24" s="62"/>
      <c r="B24" s="511" t="s">
        <v>649</v>
      </c>
      <c r="C24" s="511"/>
      <c r="D24" s="511"/>
      <c r="E24" s="511"/>
      <c r="F24" s="511"/>
      <c r="G24" s="511"/>
      <c r="H24" s="130"/>
      <c r="J24" s="132"/>
    </row>
    <row r="25" spans="1:10" x14ac:dyDescent="0.25">
      <c r="A25" s="62"/>
      <c r="B25" s="512"/>
      <c r="C25" s="512"/>
      <c r="D25" s="512"/>
      <c r="E25" s="512"/>
      <c r="F25" s="512"/>
      <c r="G25" s="512"/>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81" t="s">
        <v>373</v>
      </c>
      <c r="B28" s="482"/>
      <c r="C28" s="482"/>
      <c r="D28" s="482"/>
      <c r="E28" s="482"/>
      <c r="F28" s="482"/>
      <c r="G28" s="482"/>
      <c r="H28" s="483"/>
    </row>
    <row r="29" spans="1:10" x14ac:dyDescent="0.25">
      <c r="A29" s="74" t="s">
        <v>112</v>
      </c>
      <c r="B29" s="498" t="s">
        <v>350</v>
      </c>
      <c r="C29" s="498"/>
      <c r="D29" s="498"/>
      <c r="E29" s="498"/>
      <c r="F29" s="498"/>
      <c r="G29" s="498"/>
      <c r="H29" s="499"/>
    </row>
    <row r="30" spans="1:10" x14ac:dyDescent="0.25">
      <c r="A30" s="74"/>
      <c r="B30" s="493"/>
      <c r="C30" s="493"/>
      <c r="D30" s="493"/>
      <c r="E30" s="493"/>
      <c r="F30" s="493"/>
      <c r="G30" s="493"/>
      <c r="H30" s="494"/>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513" t="s">
        <v>658</v>
      </c>
      <c r="E33" s="513"/>
      <c r="F33" s="513"/>
      <c r="G33" s="513"/>
      <c r="H33" s="514"/>
    </row>
    <row r="34" spans="1:10" ht="15" customHeight="1" x14ac:dyDescent="0.25">
      <c r="A34" s="74"/>
      <c r="B34" s="50"/>
      <c r="D34" s="513"/>
      <c r="E34" s="513"/>
      <c r="F34" s="513"/>
      <c r="G34" s="513"/>
      <c r="H34" s="514"/>
    </row>
    <row r="35" spans="1:10" x14ac:dyDescent="0.25">
      <c r="A35" s="74"/>
      <c r="B35" s="50"/>
      <c r="D35" s="513"/>
      <c r="E35" s="513"/>
      <c r="F35" s="513"/>
      <c r="G35" s="513"/>
      <c r="H35" s="514"/>
    </row>
    <row r="36" spans="1:10" x14ac:dyDescent="0.25">
      <c r="A36" s="74"/>
      <c r="C36" s="78"/>
      <c r="D36" s="78"/>
      <c r="E36" s="78"/>
      <c r="F36" s="78"/>
      <c r="G36" s="78"/>
      <c r="H36" s="79"/>
    </row>
    <row r="37" spans="1:10" ht="15" customHeight="1" x14ac:dyDescent="0.25">
      <c r="A37" s="106"/>
      <c r="B37" s="78"/>
      <c r="C37" s="78"/>
      <c r="D37" s="78"/>
      <c r="E37" s="500" t="s">
        <v>272</v>
      </c>
      <c r="F37" s="500"/>
      <c r="G37" s="500"/>
      <c r="H37" s="501"/>
    </row>
    <row r="38" spans="1:10" x14ac:dyDescent="0.25">
      <c r="A38" s="106"/>
      <c r="E38" s="80" t="s">
        <v>140</v>
      </c>
      <c r="F38" s="80" t="s">
        <v>140</v>
      </c>
      <c r="G38" s="80" t="s">
        <v>140</v>
      </c>
      <c r="H38" s="81" t="s">
        <v>140</v>
      </c>
    </row>
    <row r="39" spans="1:10" x14ac:dyDescent="0.25">
      <c r="A39" s="106"/>
      <c r="B39" s="80"/>
      <c r="C39" s="80"/>
      <c r="D39" s="80" t="s">
        <v>146</v>
      </c>
      <c r="E39" s="80" t="s">
        <v>143</v>
      </c>
      <c r="F39" s="80" t="s">
        <v>143</v>
      </c>
      <c r="G39" s="80" t="s">
        <v>143</v>
      </c>
      <c r="H39" s="81" t="s">
        <v>143</v>
      </c>
      <c r="J39" s="177"/>
    </row>
    <row r="40" spans="1:10" x14ac:dyDescent="0.25">
      <c r="A40" s="106"/>
      <c r="B40" s="82" t="s">
        <v>173</v>
      </c>
      <c r="C40" s="83"/>
      <c r="D40" s="83" t="s">
        <v>140</v>
      </c>
      <c r="E40" s="83" t="s">
        <v>332</v>
      </c>
      <c r="F40" s="83" t="s">
        <v>130</v>
      </c>
      <c r="G40" s="83" t="s">
        <v>267</v>
      </c>
      <c r="H40" s="135" t="s">
        <v>268</v>
      </c>
      <c r="J40" s="178"/>
    </row>
    <row r="41" spans="1:10" x14ac:dyDescent="0.25">
      <c r="A41" s="137" t="s">
        <v>436</v>
      </c>
      <c r="B41" s="138"/>
      <c r="C41" s="80"/>
      <c r="D41" s="80"/>
      <c r="E41" s="80"/>
      <c r="F41" s="80"/>
      <c r="G41" s="80"/>
      <c r="H41" s="81"/>
      <c r="J41" s="178"/>
    </row>
    <row r="42" spans="1:10" ht="21.95" customHeight="1" x14ac:dyDescent="0.25">
      <c r="A42" s="106"/>
      <c r="B42" s="88" t="s">
        <v>269</v>
      </c>
      <c r="C42" s="80"/>
      <c r="D42" s="80"/>
      <c r="E42" s="80"/>
      <c r="F42" s="80"/>
      <c r="G42" s="80"/>
      <c r="H42" s="81"/>
    </row>
    <row r="43" spans="1:10" ht="15" customHeight="1" x14ac:dyDescent="0.25">
      <c r="A43" s="106"/>
      <c r="B43" s="469" t="s">
        <v>660</v>
      </c>
      <c r="C43" s="469"/>
      <c r="D43" s="262">
        <v>6239212.9812743347</v>
      </c>
      <c r="E43" s="263">
        <v>6239212.9812743347</v>
      </c>
      <c r="F43" s="263">
        <v>6239212.9812743347</v>
      </c>
      <c r="G43" s="264"/>
      <c r="H43" s="265">
        <v>6239212.9812743347</v>
      </c>
    </row>
    <row r="44" spans="1:10" ht="15" customHeight="1" x14ac:dyDescent="0.25">
      <c r="A44" s="106"/>
      <c r="B44" s="491" t="s">
        <v>661</v>
      </c>
      <c r="C44" s="492"/>
      <c r="D44" s="262">
        <v>233290.46995341967</v>
      </c>
      <c r="E44" s="263">
        <v>233290.46995341967</v>
      </c>
      <c r="F44" s="263">
        <v>233290.46995341967</v>
      </c>
      <c r="G44" s="264"/>
      <c r="H44" s="265">
        <v>233290.46995341967</v>
      </c>
    </row>
    <row r="45" spans="1:10" ht="15" customHeight="1" x14ac:dyDescent="0.25">
      <c r="A45" s="106"/>
      <c r="B45" s="491" t="s">
        <v>662</v>
      </c>
      <c r="C45" s="492"/>
      <c r="D45" s="262">
        <v>8132926.1180880517</v>
      </c>
      <c r="E45" s="263">
        <v>0</v>
      </c>
      <c r="F45" s="263">
        <v>0</v>
      </c>
      <c r="G45" s="264"/>
      <c r="H45" s="265">
        <v>0</v>
      </c>
    </row>
    <row r="46" spans="1:10" ht="15" customHeight="1" x14ac:dyDescent="0.25">
      <c r="A46" s="106"/>
      <c r="B46" s="491" t="s">
        <v>663</v>
      </c>
      <c r="C46" s="492"/>
      <c r="D46" s="262">
        <v>27826931.614796191</v>
      </c>
      <c r="E46" s="263">
        <v>27826931.614796191</v>
      </c>
      <c r="F46" s="263">
        <v>27826931.614796191</v>
      </c>
      <c r="G46" s="264"/>
      <c r="H46" s="265">
        <v>27826931.614796191</v>
      </c>
    </row>
    <row r="47" spans="1:10" ht="15" customHeight="1" x14ac:dyDescent="0.25">
      <c r="A47" s="106"/>
      <c r="B47" s="378" t="s">
        <v>664</v>
      </c>
      <c r="C47" s="379"/>
      <c r="D47" s="262">
        <v>1644121.8982037781</v>
      </c>
      <c r="E47" s="263">
        <v>1644121.8982037781</v>
      </c>
      <c r="F47" s="263">
        <v>1644121.8982037781</v>
      </c>
      <c r="G47" s="264"/>
      <c r="H47" s="265">
        <v>1644121.8982037781</v>
      </c>
    </row>
    <row r="48" spans="1:10" ht="15" customHeight="1" x14ac:dyDescent="0.25">
      <c r="A48" s="106"/>
      <c r="B48" s="378" t="s">
        <v>665</v>
      </c>
      <c r="C48" s="379"/>
      <c r="D48" s="262">
        <v>16622600.354012674</v>
      </c>
      <c r="E48" s="263">
        <v>16622600.354012674</v>
      </c>
      <c r="F48" s="263">
        <v>16622600.354012674</v>
      </c>
      <c r="G48" s="264"/>
      <c r="H48" s="265">
        <v>16622600.354012674</v>
      </c>
    </row>
    <row r="49" spans="1:10" ht="15" customHeight="1" x14ac:dyDescent="0.25">
      <c r="A49" s="106"/>
      <c r="B49" s="378" t="s">
        <v>666</v>
      </c>
      <c r="C49" s="379"/>
      <c r="D49" s="262">
        <v>2870309.7658039578</v>
      </c>
      <c r="E49" s="263">
        <v>2870309.7658039578</v>
      </c>
      <c r="F49" s="263">
        <v>2870309.7658039578</v>
      </c>
      <c r="G49" s="264"/>
      <c r="H49" s="265">
        <v>2870309.7658039578</v>
      </c>
    </row>
    <row r="50" spans="1:10" ht="15" customHeight="1" x14ac:dyDescent="0.25">
      <c r="A50" s="106"/>
      <c r="B50" s="470" t="s">
        <v>135</v>
      </c>
      <c r="C50" s="472"/>
      <c r="D50" s="262"/>
      <c r="E50" s="263"/>
      <c r="F50" s="263"/>
      <c r="G50" s="264"/>
      <c r="H50" s="265"/>
    </row>
    <row r="51" spans="1:10" x14ac:dyDescent="0.25">
      <c r="A51" s="106"/>
      <c r="B51" s="469"/>
      <c r="C51" s="469"/>
      <c r="D51" s="263"/>
      <c r="E51" s="263"/>
      <c r="F51" s="263"/>
      <c r="G51" s="266"/>
      <c r="H51" s="267"/>
    </row>
    <row r="52" spans="1:10" ht="21.95" customHeight="1" x14ac:dyDescent="0.25">
      <c r="A52" s="106"/>
      <c r="B52" s="88" t="s">
        <v>270</v>
      </c>
      <c r="C52" s="113"/>
      <c r="D52" s="140"/>
      <c r="E52" s="140"/>
      <c r="F52" s="140"/>
      <c r="G52" s="141"/>
      <c r="H52" s="142"/>
      <c r="J52" s="178"/>
    </row>
    <row r="53" spans="1:10" x14ac:dyDescent="0.25">
      <c r="A53" s="106"/>
      <c r="B53" s="469" t="s">
        <v>660</v>
      </c>
      <c r="C53" s="469"/>
      <c r="D53" s="263">
        <v>95013.395653924686</v>
      </c>
      <c r="E53" s="263">
        <v>95013.395653924686</v>
      </c>
      <c r="F53" s="263">
        <v>95013.395653924686</v>
      </c>
      <c r="G53" s="266"/>
      <c r="H53" s="267">
        <v>95013.395653924686</v>
      </c>
    </row>
    <row r="54" spans="1:10" x14ac:dyDescent="0.25">
      <c r="A54" s="106"/>
      <c r="B54" s="491" t="s">
        <v>661</v>
      </c>
      <c r="C54" s="492"/>
      <c r="D54" s="263">
        <v>3552.6467505597202</v>
      </c>
      <c r="E54" s="263">
        <v>3552.6467505597202</v>
      </c>
      <c r="F54" s="263">
        <v>3552.6467505597202</v>
      </c>
      <c r="G54" s="266"/>
      <c r="H54" s="267">
        <v>3552.6467505597202</v>
      </c>
    </row>
    <row r="55" spans="1:10" x14ac:dyDescent="0.25">
      <c r="A55" s="106"/>
      <c r="B55" s="491" t="s">
        <v>662</v>
      </c>
      <c r="C55" s="492"/>
      <c r="D55" s="263">
        <v>123851.66677291555</v>
      </c>
      <c r="E55" s="263">
        <v>123851.66677291555</v>
      </c>
      <c r="F55" s="263">
        <v>123851.66677291555</v>
      </c>
      <c r="G55" s="266"/>
      <c r="H55" s="267">
        <v>123851.66677291555</v>
      </c>
    </row>
    <row r="56" spans="1:10" x14ac:dyDescent="0.25">
      <c r="A56" s="106"/>
      <c r="B56" s="491" t="s">
        <v>663</v>
      </c>
      <c r="C56" s="492"/>
      <c r="D56" s="263">
        <v>423760.37992075778</v>
      </c>
      <c r="E56" s="263">
        <v>423760.37992075778</v>
      </c>
      <c r="F56" s="263">
        <v>423760.37992075778</v>
      </c>
      <c r="G56" s="266"/>
      <c r="H56" s="267">
        <v>423760.37992075778</v>
      </c>
    </row>
    <row r="57" spans="1:10" x14ac:dyDescent="0.25">
      <c r="A57" s="106"/>
      <c r="B57" s="378" t="s">
        <v>664</v>
      </c>
      <c r="C57" s="379"/>
      <c r="D57" s="263">
        <v>25037.389312748099</v>
      </c>
      <c r="E57" s="263">
        <v>25037.389312748099</v>
      </c>
      <c r="F57" s="263">
        <v>25037.389312748099</v>
      </c>
      <c r="G57" s="266"/>
      <c r="H57" s="267">
        <v>25037.389312748099</v>
      </c>
    </row>
    <row r="58" spans="1:10" x14ac:dyDescent="0.25">
      <c r="A58" s="106"/>
      <c r="B58" s="378" t="s">
        <v>665</v>
      </c>
      <c r="C58" s="379"/>
      <c r="D58" s="263">
        <v>253136.04600019514</v>
      </c>
      <c r="E58" s="263">
        <v>253136.04600019514</v>
      </c>
      <c r="F58" s="263">
        <v>253136.04600019514</v>
      </c>
      <c r="G58" s="266"/>
      <c r="H58" s="267">
        <v>253136.04600019514</v>
      </c>
    </row>
    <row r="59" spans="1:10" x14ac:dyDescent="0.25">
      <c r="A59" s="106"/>
      <c r="B59" s="378" t="s">
        <v>666</v>
      </c>
      <c r="C59" s="379"/>
      <c r="D59" s="263">
        <v>43710.301002091095</v>
      </c>
      <c r="E59" s="263">
        <v>43710.301002091095</v>
      </c>
      <c r="F59" s="263">
        <v>43710.301002091095</v>
      </c>
      <c r="G59" s="266"/>
      <c r="H59" s="267">
        <v>43710.301002091095</v>
      </c>
    </row>
    <row r="60" spans="1:10" x14ac:dyDescent="0.25">
      <c r="A60" s="106"/>
      <c r="B60" s="470" t="s">
        <v>135</v>
      </c>
      <c r="C60" s="472"/>
      <c r="D60" s="263"/>
      <c r="E60" s="263"/>
      <c r="F60" s="263"/>
      <c r="G60" s="266"/>
      <c r="H60" s="267"/>
    </row>
    <row r="61" spans="1:10" x14ac:dyDescent="0.25">
      <c r="A61" s="106"/>
      <c r="B61" s="469"/>
      <c r="C61" s="469"/>
      <c r="D61" s="263"/>
      <c r="E61" s="263"/>
      <c r="F61" s="263"/>
      <c r="G61" s="266"/>
      <c r="H61" s="267"/>
    </row>
    <row r="62" spans="1:10" x14ac:dyDescent="0.25">
      <c r="A62" s="106"/>
      <c r="B62" s="143"/>
      <c r="C62" s="120"/>
      <c r="D62" s="144">
        <f>SUM(D43:D61)</f>
        <v>64537455.027545609</v>
      </c>
      <c r="E62" s="145">
        <f>SUM(E43:E61)</f>
        <v>56404528.909457557</v>
      </c>
      <c r="F62" s="145">
        <f>SUM(F43:F61)</f>
        <v>56404528.909457557</v>
      </c>
      <c r="G62" s="144">
        <f>SUM(G43:G61)</f>
        <v>0</v>
      </c>
      <c r="H62" s="146">
        <f>SUM(H43:H61)</f>
        <v>56404528.909457557</v>
      </c>
    </row>
    <row r="63" spans="1:10" x14ac:dyDescent="0.25">
      <c r="A63" s="74" t="s">
        <v>113</v>
      </c>
      <c r="B63" s="50" t="s">
        <v>279</v>
      </c>
      <c r="C63" s="120"/>
      <c r="D63" s="147"/>
      <c r="E63" s="147"/>
      <c r="F63" s="147"/>
      <c r="G63" s="141"/>
      <c r="H63" s="142"/>
    </row>
    <row r="64" spans="1:10" x14ac:dyDescent="0.25">
      <c r="A64" s="106"/>
      <c r="C64" s="44" t="s">
        <v>265</v>
      </c>
      <c r="D64" s="144">
        <f>D62</f>
        <v>64537455.027545609</v>
      </c>
      <c r="E64" s="145">
        <f t="shared" ref="E64:H64" si="0">E62</f>
        <v>56404528.909457557</v>
      </c>
      <c r="F64" s="145">
        <f t="shared" si="0"/>
        <v>56404528.909457557</v>
      </c>
      <c r="G64" s="144">
        <f t="shared" si="0"/>
        <v>0</v>
      </c>
      <c r="H64" s="150">
        <f t="shared" si="0"/>
        <v>56404528.909457557</v>
      </c>
    </row>
    <row r="65" spans="1:10" x14ac:dyDescent="0.25">
      <c r="A65" s="106"/>
      <c r="C65" s="44" t="s">
        <v>266</v>
      </c>
      <c r="E65" s="297">
        <f>E64/D64</f>
        <v>0.8739813010194345</v>
      </c>
      <c r="F65" s="297">
        <f>F64/D64</f>
        <v>0.8739813010194345</v>
      </c>
      <c r="G65" s="297">
        <f>G64/D64</f>
        <v>0</v>
      </c>
      <c r="H65" s="298">
        <f>H64/D64</f>
        <v>0.8739813010194345</v>
      </c>
    </row>
    <row r="66" spans="1:10" x14ac:dyDescent="0.25">
      <c r="A66" s="106"/>
      <c r="C66" s="44" t="s">
        <v>280</v>
      </c>
      <c r="E66" s="92" t="str">
        <f>IF(E65&gt;=(2/3),"Yes","No")</f>
        <v>Yes</v>
      </c>
      <c r="F66" s="92" t="str">
        <f>IF(F65&gt;=(2/3),"Yes","No")</f>
        <v>Yes</v>
      </c>
      <c r="G66" s="92" t="str">
        <f>IF(G65&gt;=(2/3),"Yes","No")</f>
        <v>No</v>
      </c>
      <c r="H66" s="151" t="str">
        <f>IF(H65&gt;=(2/3),"Yes","No")</f>
        <v>Yes</v>
      </c>
    </row>
    <row r="67" spans="1:10" x14ac:dyDescent="0.25">
      <c r="A67" s="106"/>
      <c r="B67" s="84"/>
      <c r="C67" s="84"/>
      <c r="D67" s="84"/>
      <c r="E67" s="152" t="str">
        <f>IF(E66="No", "Note A", "Note B")</f>
        <v>Note B</v>
      </c>
      <c r="F67" s="152" t="str">
        <f>IF(F66="No", "Note A", "Note B")</f>
        <v>Note B</v>
      </c>
      <c r="G67" s="152" t="str">
        <f>IF(G66="No", "Note A", "Note B")</f>
        <v>Note A</v>
      </c>
      <c r="H67" s="153" t="str">
        <f>IF(H66="No", "Note A", "Note B")</f>
        <v>Note B</v>
      </c>
    </row>
    <row r="68" spans="1:10" x14ac:dyDescent="0.25">
      <c r="A68" s="137" t="s">
        <v>437</v>
      </c>
      <c r="D68" s="154"/>
      <c r="E68" s="154"/>
      <c r="F68" s="154"/>
      <c r="G68" s="154"/>
      <c r="H68" s="76"/>
    </row>
    <row r="69" spans="1:10" x14ac:dyDescent="0.25">
      <c r="A69" s="106"/>
      <c r="B69" s="88" t="s">
        <v>269</v>
      </c>
      <c r="C69" s="80"/>
      <c r="D69" s="80"/>
      <c r="E69" s="80"/>
      <c r="F69" s="80"/>
      <c r="G69" s="80"/>
      <c r="H69" s="81"/>
      <c r="J69" s="139"/>
    </row>
    <row r="70" spans="1:10" x14ac:dyDescent="0.25">
      <c r="A70" s="106"/>
      <c r="B70" s="469"/>
      <c r="C70" s="469"/>
      <c r="D70" s="262"/>
      <c r="E70" s="263"/>
      <c r="F70" s="263"/>
      <c r="G70" s="264"/>
      <c r="H70" s="265"/>
      <c r="J70" s="132"/>
    </row>
    <row r="71" spans="1:10" x14ac:dyDescent="0.25">
      <c r="A71" s="106"/>
      <c r="B71" s="491"/>
      <c r="C71" s="492"/>
      <c r="D71" s="262"/>
      <c r="E71" s="263"/>
      <c r="F71" s="263"/>
      <c r="G71" s="264"/>
      <c r="H71" s="265"/>
      <c r="J71" s="132"/>
    </row>
    <row r="72" spans="1:10" x14ac:dyDescent="0.25">
      <c r="A72" s="106"/>
      <c r="B72" s="491"/>
      <c r="C72" s="492"/>
      <c r="D72" s="262"/>
      <c r="E72" s="263"/>
      <c r="F72" s="263"/>
      <c r="G72" s="264"/>
      <c r="H72" s="265"/>
      <c r="J72" s="132"/>
    </row>
    <row r="73" spans="1:10" x14ac:dyDescent="0.25">
      <c r="A73" s="106"/>
      <c r="B73" s="491"/>
      <c r="C73" s="492"/>
      <c r="D73" s="262"/>
      <c r="E73" s="263"/>
      <c r="F73" s="263"/>
      <c r="G73" s="264"/>
      <c r="H73" s="265"/>
      <c r="J73" s="132"/>
    </row>
    <row r="74" spans="1:10" x14ac:dyDescent="0.25">
      <c r="A74" s="106"/>
      <c r="B74" s="470" t="s">
        <v>135</v>
      </c>
      <c r="C74" s="472"/>
      <c r="D74" s="262"/>
      <c r="E74" s="263"/>
      <c r="F74" s="263"/>
      <c r="G74" s="264"/>
      <c r="H74" s="265"/>
      <c r="J74" s="132"/>
    </row>
    <row r="75" spans="1:10" x14ac:dyDescent="0.25">
      <c r="A75" s="106"/>
      <c r="B75" s="469"/>
      <c r="C75" s="469"/>
      <c r="D75" s="263"/>
      <c r="E75" s="263"/>
      <c r="F75" s="263"/>
      <c r="G75" s="266"/>
      <c r="H75" s="267"/>
    </row>
    <row r="76" spans="1:10" x14ac:dyDescent="0.25">
      <c r="A76" s="106"/>
      <c r="B76" s="88" t="s">
        <v>270</v>
      </c>
      <c r="C76" s="113"/>
      <c r="D76" s="140"/>
      <c r="E76" s="140"/>
      <c r="F76" s="140"/>
      <c r="G76" s="141"/>
      <c r="H76" s="142"/>
    </row>
    <row r="77" spans="1:10" x14ac:dyDescent="0.25">
      <c r="A77" s="106"/>
      <c r="B77" s="469"/>
      <c r="C77" s="469"/>
      <c r="D77" s="263"/>
      <c r="E77" s="263"/>
      <c r="F77" s="263"/>
      <c r="G77" s="266"/>
      <c r="H77" s="267"/>
    </row>
    <row r="78" spans="1:10" x14ac:dyDescent="0.25">
      <c r="A78" s="106"/>
      <c r="B78" s="491"/>
      <c r="C78" s="492"/>
      <c r="D78" s="263"/>
      <c r="E78" s="263"/>
      <c r="F78" s="263"/>
      <c r="G78" s="266"/>
      <c r="H78" s="267"/>
    </row>
    <row r="79" spans="1:10" x14ac:dyDescent="0.25">
      <c r="A79" s="106"/>
      <c r="B79" s="491"/>
      <c r="C79" s="492"/>
      <c r="D79" s="263"/>
      <c r="E79" s="263"/>
      <c r="F79" s="263"/>
      <c r="G79" s="266"/>
      <c r="H79" s="267"/>
    </row>
    <row r="80" spans="1:10" x14ac:dyDescent="0.25">
      <c r="A80" s="106"/>
      <c r="B80" s="491"/>
      <c r="C80" s="492"/>
      <c r="D80" s="263"/>
      <c r="E80" s="263"/>
      <c r="F80" s="263"/>
      <c r="G80" s="266"/>
      <c r="H80" s="267"/>
    </row>
    <row r="81" spans="1:10" x14ac:dyDescent="0.25">
      <c r="A81" s="106"/>
      <c r="B81" s="470" t="s">
        <v>135</v>
      </c>
      <c r="C81" s="472"/>
      <c r="D81" s="263"/>
      <c r="E81" s="263"/>
      <c r="F81" s="263"/>
      <c r="G81" s="266"/>
      <c r="H81" s="267"/>
    </row>
    <row r="82" spans="1:10" x14ac:dyDescent="0.25">
      <c r="A82" s="106"/>
      <c r="B82" s="469"/>
      <c r="C82" s="469"/>
      <c r="D82" s="263"/>
      <c r="E82" s="263"/>
      <c r="F82" s="263"/>
      <c r="G82" s="266"/>
      <c r="H82" s="267"/>
    </row>
    <row r="83" spans="1:10" x14ac:dyDescent="0.25">
      <c r="A83" s="106"/>
      <c r="B83" s="143"/>
      <c r="C83" s="120"/>
      <c r="D83" s="144">
        <f>SUM(D70:D82)</f>
        <v>0</v>
      </c>
      <c r="E83" s="145">
        <f>SUM(E70:E82)</f>
        <v>0</v>
      </c>
      <c r="F83" s="145">
        <f>SUM(F70:F82)</f>
        <v>0</v>
      </c>
      <c r="G83" s="144">
        <f>SUM(G70:G82)</f>
        <v>0</v>
      </c>
      <c r="H83" s="146">
        <f>SUM(H70:H82)</f>
        <v>0</v>
      </c>
    </row>
    <row r="84" spans="1:10" x14ac:dyDescent="0.25">
      <c r="A84" s="74" t="s">
        <v>113</v>
      </c>
      <c r="B84" s="50" t="s">
        <v>279</v>
      </c>
      <c r="C84" s="120"/>
      <c r="D84" s="147"/>
      <c r="E84" s="147"/>
      <c r="F84" s="147"/>
      <c r="G84" s="141"/>
      <c r="H84" s="142"/>
    </row>
    <row r="85" spans="1:10" x14ac:dyDescent="0.25">
      <c r="A85" s="106"/>
      <c r="C85" s="44" t="s">
        <v>265</v>
      </c>
      <c r="D85" s="144">
        <f>D83</f>
        <v>0</v>
      </c>
      <c r="E85" s="145">
        <f t="shared" ref="E85:H85" si="1">E83</f>
        <v>0</v>
      </c>
      <c r="F85" s="145">
        <f t="shared" si="1"/>
        <v>0</v>
      </c>
      <c r="G85" s="144">
        <f t="shared" si="1"/>
        <v>0</v>
      </c>
      <c r="H85" s="150">
        <f t="shared" si="1"/>
        <v>0</v>
      </c>
    </row>
    <row r="86" spans="1:10" x14ac:dyDescent="0.25">
      <c r="A86" s="106"/>
      <c r="C86" s="44" t="s">
        <v>266</v>
      </c>
      <c r="E86" s="297" t="e">
        <f>E85/D85</f>
        <v>#DIV/0!</v>
      </c>
      <c r="F86" s="297" t="e">
        <f>F85/D85</f>
        <v>#DIV/0!</v>
      </c>
      <c r="G86" s="297" t="e">
        <f>G85/D85</f>
        <v>#DIV/0!</v>
      </c>
      <c r="H86" s="298" t="e">
        <f>H85/D85</f>
        <v>#DIV/0!</v>
      </c>
    </row>
    <row r="87" spans="1:10" x14ac:dyDescent="0.25">
      <c r="A87" s="106"/>
      <c r="C87" s="44" t="s">
        <v>280</v>
      </c>
      <c r="E87" s="92" t="e">
        <f>IF(E86&gt;=(2/3),"Yes","No")</f>
        <v>#DIV/0!</v>
      </c>
      <c r="F87" s="92" t="e">
        <f>IF(F86&gt;=(2/3),"Yes","No")</f>
        <v>#DIV/0!</v>
      </c>
      <c r="G87" s="92" t="e">
        <f>IF(G86&gt;=(2/3),"Yes","No")</f>
        <v>#DIV/0!</v>
      </c>
      <c r="H87" s="151" t="e">
        <f>IF(H86&gt;=(2/3),"Yes","No")</f>
        <v>#DIV/0!</v>
      </c>
    </row>
    <row r="88" spans="1:10" x14ac:dyDescent="0.25">
      <c r="A88" s="106"/>
      <c r="B88" s="84"/>
      <c r="C88" s="84"/>
      <c r="D88" s="84"/>
      <c r="E88" s="152" t="e">
        <f>IF(E87="No", "Note A", "Note B")</f>
        <v>#DIV/0!</v>
      </c>
      <c r="F88" s="152" t="e">
        <f>IF(F87="No", "Note A", "Note B")</f>
        <v>#DIV/0!</v>
      </c>
      <c r="G88" s="152" t="e">
        <f>IF(G87="No", "Note A", "Note B")</f>
        <v>#DIV/0!</v>
      </c>
      <c r="H88" s="153" t="e">
        <f>IF(H87="No", "Note A", "Note B")</f>
        <v>#DIV/0!</v>
      </c>
    </row>
    <row r="89" spans="1:10" x14ac:dyDescent="0.25">
      <c r="A89" s="137" t="s">
        <v>438</v>
      </c>
      <c r="D89" s="154"/>
      <c r="E89" s="154"/>
      <c r="F89" s="154"/>
      <c r="G89" s="154"/>
      <c r="H89" s="76"/>
    </row>
    <row r="90" spans="1:10" x14ac:dyDescent="0.25">
      <c r="A90" s="106"/>
      <c r="B90" s="88" t="s">
        <v>269</v>
      </c>
      <c r="C90" s="80"/>
      <c r="D90" s="80"/>
      <c r="E90" s="80"/>
      <c r="F90" s="80"/>
      <c r="G90" s="80"/>
      <c r="H90" s="81"/>
    </row>
    <row r="91" spans="1:10" x14ac:dyDescent="0.25">
      <c r="A91" s="106"/>
      <c r="B91" s="469"/>
      <c r="C91" s="469"/>
      <c r="D91" s="262"/>
      <c r="E91" s="263"/>
      <c r="F91" s="263"/>
      <c r="G91" s="264"/>
      <c r="H91" s="265"/>
      <c r="J91" s="139"/>
    </row>
    <row r="92" spans="1:10" x14ac:dyDescent="0.25">
      <c r="A92" s="106"/>
      <c r="B92" s="491"/>
      <c r="C92" s="492"/>
      <c r="D92" s="262"/>
      <c r="E92" s="263"/>
      <c r="F92" s="263"/>
      <c r="G92" s="264"/>
      <c r="H92" s="265"/>
      <c r="J92" s="139"/>
    </row>
    <row r="93" spans="1:10" x14ac:dyDescent="0.25">
      <c r="A93" s="106"/>
      <c r="B93" s="491"/>
      <c r="C93" s="492"/>
      <c r="D93" s="262"/>
      <c r="E93" s="263"/>
      <c r="F93" s="263"/>
      <c r="G93" s="264"/>
      <c r="H93" s="265"/>
      <c r="J93" s="139"/>
    </row>
    <row r="94" spans="1:10" x14ac:dyDescent="0.25">
      <c r="A94" s="106"/>
      <c r="B94" s="491"/>
      <c r="C94" s="492"/>
      <c r="D94" s="262"/>
      <c r="E94" s="263"/>
      <c r="F94" s="263"/>
      <c r="G94" s="264"/>
      <c r="H94" s="265"/>
      <c r="J94" s="139"/>
    </row>
    <row r="95" spans="1:10" x14ac:dyDescent="0.25">
      <c r="A95" s="106"/>
      <c r="B95" s="470" t="s">
        <v>135</v>
      </c>
      <c r="C95" s="472"/>
      <c r="D95" s="262"/>
      <c r="E95" s="263"/>
      <c r="F95" s="263"/>
      <c r="G95" s="264"/>
      <c r="H95" s="265"/>
      <c r="J95" s="139"/>
    </row>
    <row r="96" spans="1:10" x14ac:dyDescent="0.25">
      <c r="A96" s="106"/>
      <c r="B96" s="469"/>
      <c r="C96" s="469"/>
      <c r="D96" s="263"/>
      <c r="E96" s="263"/>
      <c r="F96" s="263"/>
      <c r="G96" s="266"/>
      <c r="H96" s="267"/>
    </row>
    <row r="97" spans="1:10" x14ac:dyDescent="0.25">
      <c r="A97" s="106"/>
      <c r="B97" s="88" t="s">
        <v>270</v>
      </c>
      <c r="C97" s="113"/>
      <c r="D97" s="140"/>
      <c r="E97" s="140"/>
      <c r="F97" s="140"/>
      <c r="G97" s="141"/>
      <c r="H97" s="142"/>
    </row>
    <row r="98" spans="1:10" x14ac:dyDescent="0.25">
      <c r="A98" s="106"/>
      <c r="B98" s="469"/>
      <c r="C98" s="469"/>
      <c r="D98" s="263"/>
      <c r="E98" s="263"/>
      <c r="F98" s="263"/>
      <c r="G98" s="266"/>
      <c r="H98" s="267"/>
    </row>
    <row r="99" spans="1:10" x14ac:dyDescent="0.25">
      <c r="A99" s="106"/>
      <c r="B99" s="491"/>
      <c r="C99" s="492"/>
      <c r="D99" s="263"/>
      <c r="E99" s="263"/>
      <c r="F99" s="263"/>
      <c r="G99" s="266"/>
      <c r="H99" s="267"/>
    </row>
    <row r="100" spans="1:10" x14ac:dyDescent="0.25">
      <c r="A100" s="106"/>
      <c r="B100" s="491"/>
      <c r="C100" s="492"/>
      <c r="D100" s="263"/>
      <c r="E100" s="263"/>
      <c r="F100" s="263"/>
      <c r="G100" s="266"/>
      <c r="H100" s="267"/>
    </row>
    <row r="101" spans="1:10" x14ac:dyDescent="0.25">
      <c r="A101" s="106"/>
      <c r="B101" s="491"/>
      <c r="C101" s="492"/>
      <c r="D101" s="263"/>
      <c r="E101" s="263"/>
      <c r="F101" s="263"/>
      <c r="G101" s="266"/>
      <c r="H101" s="267"/>
    </row>
    <row r="102" spans="1:10" x14ac:dyDescent="0.25">
      <c r="A102" s="106"/>
      <c r="B102" s="470" t="s">
        <v>135</v>
      </c>
      <c r="C102" s="472"/>
      <c r="D102" s="263"/>
      <c r="E102" s="263"/>
      <c r="F102" s="263"/>
      <c r="G102" s="266"/>
      <c r="H102" s="267"/>
    </row>
    <row r="103" spans="1:10" x14ac:dyDescent="0.25">
      <c r="A103" s="106"/>
      <c r="B103" s="469"/>
      <c r="C103" s="469"/>
      <c r="D103" s="263"/>
      <c r="E103" s="263"/>
      <c r="F103" s="263"/>
      <c r="G103" s="266"/>
      <c r="H103" s="267"/>
    </row>
    <row r="104" spans="1:10" x14ac:dyDescent="0.25">
      <c r="A104" s="106"/>
      <c r="B104" s="143"/>
      <c r="C104" s="120"/>
      <c r="D104" s="144">
        <f>SUM(D91:D103)</f>
        <v>0</v>
      </c>
      <c r="E104" s="145">
        <f>SUM(E91:E103)</f>
        <v>0</v>
      </c>
      <c r="F104" s="145">
        <f>SUM(F91:F103)</f>
        <v>0</v>
      </c>
      <c r="G104" s="144">
        <f>SUM(G91:G103)</f>
        <v>0</v>
      </c>
      <c r="H104" s="146">
        <f>SUM(H91:H103)</f>
        <v>0</v>
      </c>
    </row>
    <row r="105" spans="1:10" x14ac:dyDescent="0.25">
      <c r="A105" s="74" t="s">
        <v>113</v>
      </c>
      <c r="B105" s="50" t="s">
        <v>279</v>
      </c>
      <c r="C105" s="120"/>
      <c r="D105" s="147"/>
      <c r="E105" s="147"/>
      <c r="F105" s="147"/>
      <c r="G105" s="141"/>
      <c r="H105" s="142"/>
    </row>
    <row r="106" spans="1:10" x14ac:dyDescent="0.25">
      <c r="A106" s="106"/>
      <c r="C106" s="44" t="s">
        <v>265</v>
      </c>
      <c r="D106" s="144">
        <f>D104</f>
        <v>0</v>
      </c>
      <c r="E106" s="145">
        <f t="shared" ref="E106:H106" si="2">E104</f>
        <v>0</v>
      </c>
      <c r="F106" s="145">
        <f t="shared" si="2"/>
        <v>0</v>
      </c>
      <c r="G106" s="144">
        <f t="shared" si="2"/>
        <v>0</v>
      </c>
      <c r="H106" s="150">
        <f t="shared" si="2"/>
        <v>0</v>
      </c>
    </row>
    <row r="107" spans="1:10" x14ac:dyDescent="0.25">
      <c r="A107" s="106"/>
      <c r="C107" s="44" t="s">
        <v>266</v>
      </c>
      <c r="E107" s="297" t="e">
        <f>E106/D106</f>
        <v>#DIV/0!</v>
      </c>
      <c r="F107" s="297" t="e">
        <f>F106/D106</f>
        <v>#DIV/0!</v>
      </c>
      <c r="G107" s="297" t="e">
        <f>G106/D106</f>
        <v>#DIV/0!</v>
      </c>
      <c r="H107" s="298" t="e">
        <f>H106/D106</f>
        <v>#DIV/0!</v>
      </c>
    </row>
    <row r="108" spans="1:10" x14ac:dyDescent="0.25">
      <c r="A108" s="106"/>
      <c r="C108" s="44" t="s">
        <v>280</v>
      </c>
      <c r="E108" s="92" t="e">
        <f>IF(E107&gt;=(2/3),"Yes","No")</f>
        <v>#DIV/0!</v>
      </c>
      <c r="F108" s="92" t="e">
        <f>IF(F107&gt;=(2/3),"Yes","No")</f>
        <v>#DIV/0!</v>
      </c>
      <c r="G108" s="92" t="e">
        <f>IF(G107&gt;=(2/3),"Yes","No")</f>
        <v>#DIV/0!</v>
      </c>
      <c r="H108" s="151" t="e">
        <f>IF(H107&gt;=(2/3),"Yes","No")</f>
        <v>#DIV/0!</v>
      </c>
    </row>
    <row r="109" spans="1:10" x14ac:dyDescent="0.25">
      <c r="A109" s="106"/>
      <c r="B109" s="84"/>
      <c r="C109" s="84"/>
      <c r="D109" s="84"/>
      <c r="E109" s="152" t="e">
        <f>IF(E108="No", "Note A", "Note B")</f>
        <v>#DIV/0!</v>
      </c>
      <c r="F109" s="152" t="e">
        <f>IF(F108="No", "Note A", "Note B")</f>
        <v>#DIV/0!</v>
      </c>
      <c r="G109" s="152" t="e">
        <f>IF(G108="No", "Note A", "Note B")</f>
        <v>#DIV/0!</v>
      </c>
      <c r="H109" s="153" t="e">
        <f>IF(H108="No", "Note A", "Note B")</f>
        <v>#DIV/0!</v>
      </c>
    </row>
    <row r="110" spans="1:10" x14ac:dyDescent="0.25">
      <c r="A110" s="137" t="s">
        <v>439</v>
      </c>
      <c r="D110" s="154"/>
      <c r="E110" s="154"/>
      <c r="F110" s="154"/>
      <c r="G110" s="154"/>
      <c r="H110" s="76"/>
    </row>
    <row r="111" spans="1:10" x14ac:dyDescent="0.25">
      <c r="A111" s="106"/>
      <c r="B111" s="88" t="s">
        <v>269</v>
      </c>
      <c r="C111" s="80"/>
      <c r="D111" s="80"/>
      <c r="E111" s="80"/>
      <c r="F111" s="80"/>
      <c r="G111" s="80"/>
      <c r="H111" s="81"/>
    </row>
    <row r="112" spans="1:10" x14ac:dyDescent="0.25">
      <c r="A112" s="106"/>
      <c r="B112" s="469"/>
      <c r="C112" s="469"/>
      <c r="D112" s="262"/>
      <c r="E112" s="263"/>
      <c r="F112" s="263"/>
      <c r="G112" s="264"/>
      <c r="H112" s="265"/>
      <c r="J112" s="139"/>
    </row>
    <row r="113" spans="1:10" x14ac:dyDescent="0.25">
      <c r="A113" s="106"/>
      <c r="B113" s="491"/>
      <c r="C113" s="492"/>
      <c r="D113" s="262"/>
      <c r="E113" s="263"/>
      <c r="F113" s="263"/>
      <c r="G113" s="264"/>
      <c r="H113" s="265"/>
      <c r="J113" s="139"/>
    </row>
    <row r="114" spans="1:10" x14ac:dyDescent="0.25">
      <c r="A114" s="106"/>
      <c r="B114" s="491"/>
      <c r="C114" s="492"/>
      <c r="D114" s="262"/>
      <c r="E114" s="263"/>
      <c r="F114" s="263"/>
      <c r="G114" s="264"/>
      <c r="H114" s="265"/>
      <c r="J114" s="139"/>
    </row>
    <row r="115" spans="1:10" x14ac:dyDescent="0.25">
      <c r="A115" s="106"/>
      <c r="B115" s="491"/>
      <c r="C115" s="492"/>
      <c r="D115" s="262"/>
      <c r="E115" s="263"/>
      <c r="F115" s="263"/>
      <c r="G115" s="264"/>
      <c r="H115" s="265"/>
      <c r="J115" s="139"/>
    </row>
    <row r="116" spans="1:10" x14ac:dyDescent="0.25">
      <c r="A116" s="106"/>
      <c r="B116" s="470" t="s">
        <v>135</v>
      </c>
      <c r="C116" s="472"/>
      <c r="D116" s="262"/>
      <c r="E116" s="263"/>
      <c r="F116" s="263"/>
      <c r="G116" s="264"/>
      <c r="H116" s="265"/>
      <c r="J116" s="139"/>
    </row>
    <row r="117" spans="1:10" x14ac:dyDescent="0.25">
      <c r="A117" s="106"/>
      <c r="B117" s="469"/>
      <c r="C117" s="469"/>
      <c r="D117" s="263"/>
      <c r="E117" s="263"/>
      <c r="F117" s="263"/>
      <c r="G117" s="266"/>
      <c r="H117" s="267"/>
    </row>
    <row r="118" spans="1:10" x14ac:dyDescent="0.25">
      <c r="A118" s="106"/>
      <c r="B118" s="88" t="s">
        <v>270</v>
      </c>
      <c r="C118" s="113"/>
      <c r="D118" s="140"/>
      <c r="E118" s="140"/>
      <c r="F118" s="140"/>
      <c r="G118" s="141"/>
      <c r="H118" s="142"/>
    </row>
    <row r="119" spans="1:10" x14ac:dyDescent="0.25">
      <c r="A119" s="106"/>
      <c r="B119" s="469"/>
      <c r="C119" s="469"/>
      <c r="D119" s="263"/>
      <c r="E119" s="263"/>
      <c r="F119" s="263"/>
      <c r="G119" s="266"/>
      <c r="H119" s="267"/>
    </row>
    <row r="120" spans="1:10" x14ac:dyDescent="0.25">
      <c r="A120" s="106"/>
      <c r="B120" s="491"/>
      <c r="C120" s="492"/>
      <c r="D120" s="263"/>
      <c r="E120" s="263"/>
      <c r="F120" s="263"/>
      <c r="G120" s="266"/>
      <c r="H120" s="267"/>
    </row>
    <row r="121" spans="1:10" x14ac:dyDescent="0.25">
      <c r="A121" s="106"/>
      <c r="B121" s="491"/>
      <c r="C121" s="492"/>
      <c r="D121" s="263"/>
      <c r="E121" s="263"/>
      <c r="F121" s="263"/>
      <c r="G121" s="266"/>
      <c r="H121" s="267"/>
    </row>
    <row r="122" spans="1:10" x14ac:dyDescent="0.25">
      <c r="A122" s="106"/>
      <c r="B122" s="491"/>
      <c r="C122" s="492"/>
      <c r="D122" s="263"/>
      <c r="E122" s="263"/>
      <c r="F122" s="263"/>
      <c r="G122" s="266"/>
      <c r="H122" s="267"/>
    </row>
    <row r="123" spans="1:10" x14ac:dyDescent="0.25">
      <c r="A123" s="106"/>
      <c r="B123" s="470" t="s">
        <v>135</v>
      </c>
      <c r="C123" s="472"/>
      <c r="D123" s="263"/>
      <c r="E123" s="263"/>
      <c r="F123" s="263"/>
      <c r="G123" s="266"/>
      <c r="H123" s="267"/>
    </row>
    <row r="124" spans="1:10" x14ac:dyDescent="0.25">
      <c r="A124" s="106"/>
      <c r="B124" s="469"/>
      <c r="C124" s="469"/>
      <c r="D124" s="263"/>
      <c r="E124" s="263"/>
      <c r="F124" s="263"/>
      <c r="G124" s="266"/>
      <c r="H124" s="267"/>
    </row>
    <row r="125" spans="1:10" x14ac:dyDescent="0.25">
      <c r="A125" s="106"/>
      <c r="B125" s="143"/>
      <c r="C125" s="120"/>
      <c r="D125" s="144">
        <f>SUM(D112:D124)</f>
        <v>0</v>
      </c>
      <c r="E125" s="145">
        <f>SUM(E112:E124)</f>
        <v>0</v>
      </c>
      <c r="F125" s="145">
        <f>SUM(F112:F124)</f>
        <v>0</v>
      </c>
      <c r="G125" s="144">
        <f>SUM(G112:G124)</f>
        <v>0</v>
      </c>
      <c r="H125" s="146">
        <f>SUM(H112:H124)</f>
        <v>0</v>
      </c>
    </row>
    <row r="126" spans="1:10" x14ac:dyDescent="0.25">
      <c r="A126" s="74" t="s">
        <v>113</v>
      </c>
      <c r="B126" s="50" t="s">
        <v>279</v>
      </c>
      <c r="C126" s="120"/>
      <c r="D126" s="147"/>
      <c r="E126" s="147"/>
      <c r="F126" s="147"/>
      <c r="G126" s="141"/>
      <c r="H126" s="142"/>
    </row>
    <row r="127" spans="1:10" x14ac:dyDescent="0.25">
      <c r="A127" s="106"/>
      <c r="C127" s="44" t="s">
        <v>265</v>
      </c>
      <c r="D127" s="144">
        <f>D125</f>
        <v>0</v>
      </c>
      <c r="E127" s="145">
        <f t="shared" ref="E127:H127" si="3">E125</f>
        <v>0</v>
      </c>
      <c r="F127" s="145">
        <f t="shared" si="3"/>
        <v>0</v>
      </c>
      <c r="G127" s="144">
        <f t="shared" si="3"/>
        <v>0</v>
      </c>
      <c r="H127" s="150">
        <f t="shared" si="3"/>
        <v>0</v>
      </c>
    </row>
    <row r="128" spans="1:10" x14ac:dyDescent="0.25">
      <c r="A128" s="106"/>
      <c r="C128" s="44" t="s">
        <v>266</v>
      </c>
      <c r="E128" s="297" t="e">
        <f>E127/D127</f>
        <v>#DIV/0!</v>
      </c>
      <c r="F128" s="297" t="e">
        <f>F127/D127</f>
        <v>#DIV/0!</v>
      </c>
      <c r="G128" s="297" t="e">
        <f>G127/D127</f>
        <v>#DIV/0!</v>
      </c>
      <c r="H128" s="298" t="e">
        <f>H127/D127</f>
        <v>#DIV/0!</v>
      </c>
    </row>
    <row r="129" spans="1:8" x14ac:dyDescent="0.25">
      <c r="A129" s="106"/>
      <c r="C129" s="44" t="s">
        <v>280</v>
      </c>
      <c r="E129" s="92" t="e">
        <f>IF(E128&gt;=(2/3),"Yes","No")</f>
        <v>#DIV/0!</v>
      </c>
      <c r="F129" s="92" t="e">
        <f>IF(F128&gt;=(2/3),"Yes","No")</f>
        <v>#DIV/0!</v>
      </c>
      <c r="G129" s="92" t="e">
        <f>IF(G128&gt;=(2/3),"Yes","No")</f>
        <v>#DIV/0!</v>
      </c>
      <c r="H129" s="151" t="e">
        <f>IF(H128&gt;=(2/3),"Yes","No")</f>
        <v>#DIV/0!</v>
      </c>
    </row>
    <row r="130" spans="1:8" x14ac:dyDescent="0.25">
      <c r="A130" s="106"/>
      <c r="B130" s="84"/>
      <c r="C130" s="84"/>
      <c r="D130" s="84"/>
      <c r="E130" s="152" t="e">
        <f>IF(E129="No", "Note A", "Note B")</f>
        <v>#DIV/0!</v>
      </c>
      <c r="F130" s="152" t="e">
        <f>IF(F129="No", "Note A", "Note B")</f>
        <v>#DIV/0!</v>
      </c>
      <c r="G130" s="152" t="e">
        <f>IF(G129="No", "Note A", "Note B")</f>
        <v>#DIV/0!</v>
      </c>
      <c r="H130" s="153" t="e">
        <f>IF(H129="No", "Note A", "Note B")</f>
        <v>#DIV/0!</v>
      </c>
    </row>
    <row r="131" spans="1:8" x14ac:dyDescent="0.25">
      <c r="A131" s="106"/>
      <c r="D131" s="154"/>
      <c r="E131" s="154"/>
      <c r="F131" s="154"/>
      <c r="G131" s="154"/>
      <c r="H131" s="76"/>
    </row>
    <row r="132" spans="1:8" ht="15" customHeight="1" x14ac:dyDescent="0.25">
      <c r="A132" s="106"/>
      <c r="B132" s="155" t="s">
        <v>273</v>
      </c>
      <c r="C132" s="143" t="s">
        <v>299</v>
      </c>
      <c r="D132" s="143"/>
      <c r="E132" s="143"/>
      <c r="F132" s="143"/>
      <c r="G132" s="143"/>
      <c r="H132" s="156"/>
    </row>
    <row r="133" spans="1:8" ht="15" customHeight="1" x14ac:dyDescent="0.25">
      <c r="A133" s="106"/>
      <c r="B133" s="155" t="s">
        <v>274</v>
      </c>
      <c r="C133" s="504" t="s">
        <v>333</v>
      </c>
      <c r="D133" s="504"/>
      <c r="E133" s="504"/>
      <c r="F133" s="504"/>
      <c r="G133" s="504"/>
      <c r="H133" s="505"/>
    </row>
    <row r="134" spans="1:8" x14ac:dyDescent="0.25">
      <c r="A134" s="106"/>
      <c r="B134" s="157"/>
      <c r="C134" s="504"/>
      <c r="D134" s="504"/>
      <c r="E134" s="504"/>
      <c r="F134" s="504"/>
      <c r="G134" s="504"/>
      <c r="H134" s="505"/>
    </row>
    <row r="135" spans="1:8" x14ac:dyDescent="0.25">
      <c r="A135" s="106"/>
      <c r="E135" s="92"/>
      <c r="F135" s="92"/>
      <c r="G135" s="92"/>
      <c r="H135" s="151"/>
    </row>
    <row r="136" spans="1:8" x14ac:dyDescent="0.25">
      <c r="A136" s="74" t="s">
        <v>114</v>
      </c>
      <c r="B136" s="50" t="s">
        <v>275</v>
      </c>
      <c r="E136" s="92"/>
      <c r="F136" s="92"/>
      <c r="G136" s="92"/>
      <c r="H136" s="151"/>
    </row>
    <row r="137" spans="1:8" x14ac:dyDescent="0.25">
      <c r="A137" s="106"/>
      <c r="B137" s="493" t="s">
        <v>283</v>
      </c>
      <c r="C137" s="493"/>
      <c r="D137" s="493"/>
      <c r="E137" s="493"/>
      <c r="F137" s="493"/>
      <c r="G137" s="493"/>
      <c r="H137" s="494"/>
    </row>
    <row r="138" spans="1:8" x14ac:dyDescent="0.25">
      <c r="A138" s="74"/>
      <c r="B138" s="493"/>
      <c r="C138" s="493"/>
      <c r="D138" s="493"/>
      <c r="E138" s="493"/>
      <c r="F138" s="493"/>
      <c r="G138" s="493"/>
      <c r="H138" s="494"/>
    </row>
    <row r="139" spans="1:8" x14ac:dyDescent="0.25">
      <c r="A139" s="74"/>
      <c r="B139" s="493"/>
      <c r="C139" s="493"/>
      <c r="D139" s="493"/>
      <c r="E139" s="493"/>
      <c r="F139" s="493"/>
      <c r="G139" s="493"/>
      <c r="H139" s="494"/>
    </row>
    <row r="140" spans="1:8" x14ac:dyDescent="0.25">
      <c r="A140" s="74"/>
      <c r="E140" s="92"/>
      <c r="F140" s="92"/>
      <c r="G140" s="92"/>
      <c r="H140" s="151"/>
    </row>
    <row r="141" spans="1:8" x14ac:dyDescent="0.25">
      <c r="A141" s="74"/>
      <c r="B141" s="493" t="s">
        <v>316</v>
      </c>
      <c r="C141" s="493"/>
      <c r="D141" s="493"/>
      <c r="E141" s="493"/>
      <c r="F141" s="493"/>
      <c r="G141" s="493"/>
      <c r="H141" s="494"/>
    </row>
    <row r="142" spans="1:8" x14ac:dyDescent="0.25">
      <c r="A142" s="74"/>
      <c r="B142" s="493"/>
      <c r="C142" s="493"/>
      <c r="D142" s="493"/>
      <c r="E142" s="493"/>
      <c r="F142" s="493"/>
      <c r="G142" s="493"/>
      <c r="H142" s="494"/>
    </row>
    <row r="143" spans="1:8" x14ac:dyDescent="0.25">
      <c r="A143" s="74"/>
      <c r="B143" s="493"/>
      <c r="C143" s="493"/>
      <c r="D143" s="493"/>
      <c r="E143" s="493"/>
      <c r="F143" s="493"/>
      <c r="G143" s="493"/>
      <c r="H143" s="494"/>
    </row>
    <row r="144" spans="1:8" x14ac:dyDescent="0.25">
      <c r="A144" s="74"/>
      <c r="B144" s="493"/>
      <c r="C144" s="493"/>
      <c r="D144" s="493"/>
      <c r="E144" s="493"/>
      <c r="F144" s="493"/>
      <c r="G144" s="493"/>
      <c r="H144" s="494"/>
    </row>
    <row r="145" spans="1:8" x14ac:dyDescent="0.25">
      <c r="A145" s="74"/>
      <c r="B145" s="493"/>
      <c r="C145" s="493"/>
      <c r="D145" s="493"/>
      <c r="E145" s="493"/>
      <c r="F145" s="493"/>
      <c r="G145" s="493"/>
      <c r="H145" s="494"/>
    </row>
    <row r="146" spans="1:8" x14ac:dyDescent="0.25">
      <c r="A146" s="74"/>
      <c r="E146" s="92"/>
      <c r="F146" s="92"/>
      <c r="G146" s="92"/>
      <c r="H146" s="151"/>
    </row>
    <row r="147" spans="1:8" x14ac:dyDescent="0.25">
      <c r="A147" s="74"/>
      <c r="B147" s="50" t="s">
        <v>395</v>
      </c>
      <c r="D147" s="485" t="s">
        <v>658</v>
      </c>
      <c r="E147" s="485"/>
      <c r="F147" s="485"/>
      <c r="G147" s="485"/>
      <c r="H147" s="486"/>
    </row>
    <row r="148" spans="1:8" x14ac:dyDescent="0.25">
      <c r="A148" s="74"/>
      <c r="D148" s="78"/>
      <c r="E148" s="158"/>
      <c r="F148" s="158"/>
      <c r="G148" s="158"/>
      <c r="H148" s="159"/>
    </row>
    <row r="149" spans="1:8" x14ac:dyDescent="0.25">
      <c r="A149" s="74"/>
      <c r="D149" s="78" t="s">
        <v>284</v>
      </c>
      <c r="E149" s="158" t="s">
        <v>277</v>
      </c>
      <c r="F149" s="158" t="s">
        <v>282</v>
      </c>
      <c r="G149" s="158"/>
      <c r="H149" s="159"/>
    </row>
    <row r="150" spans="1:8" x14ac:dyDescent="0.25">
      <c r="A150" s="74"/>
      <c r="B150" s="160" t="s">
        <v>276</v>
      </c>
      <c r="C150" s="84"/>
      <c r="D150" s="161" t="s">
        <v>285</v>
      </c>
      <c r="E150" s="162" t="s">
        <v>278</v>
      </c>
      <c r="F150" s="162" t="s">
        <v>281</v>
      </c>
      <c r="G150" s="506" t="s">
        <v>286</v>
      </c>
      <c r="H150" s="507"/>
    </row>
    <row r="151" spans="1:8" x14ac:dyDescent="0.25">
      <c r="A151" s="74"/>
      <c r="B151" s="44" t="s">
        <v>454</v>
      </c>
      <c r="C151" s="44" t="s">
        <v>332</v>
      </c>
      <c r="E151" s="92"/>
      <c r="G151" s="92"/>
      <c r="H151" s="151"/>
    </row>
    <row r="152" spans="1:8" x14ac:dyDescent="0.25">
      <c r="A152" s="74"/>
      <c r="C152" s="163" t="str">
        <f>IF(E66="Yes", "Complete Analysis", "N/A - Do Not Complete")</f>
        <v>Complete Analysis</v>
      </c>
      <c r="D152" s="285">
        <v>2000</v>
      </c>
      <c r="E152" s="263">
        <v>55436467.084044352</v>
      </c>
      <c r="F152" s="91">
        <f>E152/E158</f>
        <v>1</v>
      </c>
      <c r="G152" s="489">
        <v>2000</v>
      </c>
      <c r="H152" s="490"/>
    </row>
    <row r="153" spans="1:8" x14ac:dyDescent="0.25">
      <c r="A153" s="74"/>
      <c r="D153" s="285"/>
      <c r="E153" s="263"/>
      <c r="F153" s="91">
        <f>E153/E158</f>
        <v>0</v>
      </c>
      <c r="G153" s="489"/>
      <c r="H153" s="490"/>
    </row>
    <row r="154" spans="1:8" x14ac:dyDescent="0.25">
      <c r="A154" s="74"/>
      <c r="D154" s="285"/>
      <c r="E154" s="263"/>
      <c r="F154" s="91">
        <f>E154/E158</f>
        <v>0</v>
      </c>
      <c r="G154" s="489"/>
      <c r="H154" s="490"/>
    </row>
    <row r="155" spans="1:8" x14ac:dyDescent="0.25">
      <c r="A155" s="74"/>
      <c r="D155" s="285"/>
      <c r="E155" s="263"/>
      <c r="F155" s="91">
        <f>E155/E158</f>
        <v>0</v>
      </c>
      <c r="G155" s="489"/>
      <c r="H155" s="490"/>
    </row>
    <row r="156" spans="1:8" x14ac:dyDescent="0.25">
      <c r="A156" s="74"/>
      <c r="D156" s="285"/>
      <c r="E156" s="263"/>
      <c r="F156" s="91">
        <f>E156/E158</f>
        <v>0</v>
      </c>
      <c r="G156" s="489"/>
      <c r="H156" s="490"/>
    </row>
    <row r="157" spans="1:8" x14ac:dyDescent="0.25">
      <c r="A157" s="74"/>
      <c r="D157" s="286"/>
      <c r="E157" s="269"/>
      <c r="F157" s="91">
        <f>E157/E158</f>
        <v>0</v>
      </c>
      <c r="G157" s="487"/>
      <c r="H157" s="488"/>
    </row>
    <row r="158" spans="1:8" x14ac:dyDescent="0.25">
      <c r="A158" s="74"/>
      <c r="C158" s="164"/>
      <c r="D158" s="164" t="s">
        <v>334</v>
      </c>
      <c r="E158" s="165">
        <f>SUM(E152:E157)</f>
        <v>55436467.084044352</v>
      </c>
      <c r="F158" s="92"/>
      <c r="G158" s="166" t="s">
        <v>287</v>
      </c>
      <c r="H158" s="289">
        <v>2000</v>
      </c>
    </row>
    <row r="159" spans="1:8" x14ac:dyDescent="0.25">
      <c r="A159" s="74"/>
      <c r="E159" s="92"/>
      <c r="F159" s="92"/>
      <c r="G159" s="92"/>
      <c r="H159" s="151"/>
    </row>
    <row r="160" spans="1:8" x14ac:dyDescent="0.25">
      <c r="A160" s="74"/>
      <c r="B160" s="44" t="s">
        <v>454</v>
      </c>
      <c r="C160" s="44" t="s">
        <v>130</v>
      </c>
      <c r="E160" s="92"/>
      <c r="F160" s="92"/>
      <c r="G160" s="92"/>
      <c r="H160" s="151"/>
    </row>
    <row r="161" spans="1:10" x14ac:dyDescent="0.25">
      <c r="A161" s="74"/>
      <c r="C161" s="163" t="str">
        <f>IF(F66="Yes", "Complete Analysis", "N/A - Do Not Complete")</f>
        <v>Complete Analysis</v>
      </c>
      <c r="D161" s="285">
        <v>20</v>
      </c>
      <c r="E161" s="263">
        <v>55436467.084044352</v>
      </c>
      <c r="F161" s="91">
        <f>E161/E167</f>
        <v>1</v>
      </c>
      <c r="G161" s="489">
        <v>20</v>
      </c>
      <c r="H161" s="490"/>
    </row>
    <row r="162" spans="1:10" x14ac:dyDescent="0.25">
      <c r="A162" s="74"/>
      <c r="D162" s="285"/>
      <c r="E162" s="263"/>
      <c r="F162" s="91">
        <f>E162/E167</f>
        <v>0</v>
      </c>
      <c r="G162" s="489"/>
      <c r="H162" s="490"/>
    </row>
    <row r="163" spans="1:10" x14ac:dyDescent="0.25">
      <c r="A163" s="74"/>
      <c r="D163" s="285"/>
      <c r="E163" s="263"/>
      <c r="F163" s="91">
        <f>E163/E167</f>
        <v>0</v>
      </c>
      <c r="G163" s="489"/>
      <c r="H163" s="490"/>
    </row>
    <row r="164" spans="1:10" x14ac:dyDescent="0.25">
      <c r="A164" s="74"/>
      <c r="D164" s="285"/>
      <c r="E164" s="263"/>
      <c r="F164" s="91">
        <f>E164/E167</f>
        <v>0</v>
      </c>
      <c r="G164" s="489"/>
      <c r="H164" s="490"/>
    </row>
    <row r="165" spans="1:10" x14ac:dyDescent="0.25">
      <c r="A165" s="74"/>
      <c r="D165" s="285"/>
      <c r="E165" s="263"/>
      <c r="F165" s="91">
        <f>E165/E167</f>
        <v>0</v>
      </c>
      <c r="G165" s="489"/>
      <c r="H165" s="490"/>
    </row>
    <row r="166" spans="1:10" x14ac:dyDescent="0.25">
      <c r="A166" s="74"/>
      <c r="D166" s="286"/>
      <c r="E166" s="269"/>
      <c r="F166" s="91">
        <f>E166/E167</f>
        <v>0</v>
      </c>
      <c r="G166" s="487"/>
      <c r="H166" s="488"/>
    </row>
    <row r="167" spans="1:10" x14ac:dyDescent="0.25">
      <c r="A167" s="74"/>
      <c r="D167" s="164" t="s">
        <v>288</v>
      </c>
      <c r="E167" s="165">
        <f>SUM(E161:E166)</f>
        <v>55436467.084044352</v>
      </c>
      <c r="F167" s="92"/>
      <c r="G167" s="166" t="s">
        <v>287</v>
      </c>
      <c r="H167" s="290">
        <v>20</v>
      </c>
    </row>
    <row r="168" spans="1:10" x14ac:dyDescent="0.25">
      <c r="A168" s="74"/>
      <c r="D168" s="164"/>
      <c r="E168" s="140"/>
      <c r="F168" s="92"/>
      <c r="G168" s="166"/>
      <c r="H168" s="167"/>
    </row>
    <row r="169" spans="1:10" x14ac:dyDescent="0.25">
      <c r="A169" s="106"/>
      <c r="B169" s="44" t="s">
        <v>454</v>
      </c>
      <c r="C169" s="44" t="s">
        <v>455</v>
      </c>
      <c r="E169" s="92"/>
      <c r="F169" s="92"/>
      <c r="G169" s="92"/>
      <c r="H169" s="151"/>
      <c r="I169" s="179"/>
      <c r="J169" s="139"/>
    </row>
    <row r="170" spans="1:10" x14ac:dyDescent="0.25">
      <c r="A170" s="106"/>
      <c r="C170" s="163" t="str">
        <f>IF(G66="Yes", "Complete Analysis", "N/A - Do Not Complete")</f>
        <v>N/A - Do Not Complete</v>
      </c>
      <c r="D170" s="285"/>
      <c r="E170" s="262"/>
      <c r="F170" s="91" t="e">
        <f>E170/$E$174</f>
        <v>#DIV/0!</v>
      </c>
      <c r="G170" s="489"/>
      <c r="H170" s="490"/>
      <c r="J170" s="139"/>
    </row>
    <row r="171" spans="1:10" x14ac:dyDescent="0.25">
      <c r="A171" s="106"/>
      <c r="C171" s="163"/>
      <c r="D171" s="285"/>
      <c r="E171" s="262"/>
      <c r="F171" s="91" t="e">
        <f>E171/$E$174</f>
        <v>#DIV/0!</v>
      </c>
      <c r="G171" s="489"/>
      <c r="H171" s="490"/>
      <c r="J171" s="139"/>
    </row>
    <row r="172" spans="1:10" x14ac:dyDescent="0.25">
      <c r="A172" s="106"/>
      <c r="D172" s="287"/>
      <c r="E172" s="262"/>
      <c r="F172" s="91" t="e">
        <f>E172/$E$174</f>
        <v>#DIV/0!</v>
      </c>
      <c r="G172" s="489"/>
      <c r="H172" s="490"/>
    </row>
    <row r="173" spans="1:10" x14ac:dyDescent="0.25">
      <c r="A173" s="106"/>
      <c r="D173" s="286"/>
      <c r="E173" s="262"/>
      <c r="F173" s="91" t="e">
        <f>E173/$E$174</f>
        <v>#DIV/0!</v>
      </c>
      <c r="G173" s="487"/>
      <c r="H173" s="488"/>
    </row>
    <row r="174" spans="1:10" x14ac:dyDescent="0.25">
      <c r="A174" s="106"/>
      <c r="D174" s="164" t="s">
        <v>289</v>
      </c>
      <c r="E174" s="168">
        <f>SUM(E170:E173)</f>
        <v>0</v>
      </c>
      <c r="F174" s="92"/>
      <c r="G174" s="166" t="s">
        <v>287</v>
      </c>
      <c r="H174" s="290"/>
    </row>
    <row r="175" spans="1:10" x14ac:dyDescent="0.25">
      <c r="A175" s="106"/>
      <c r="E175" s="92"/>
      <c r="F175" s="92"/>
      <c r="G175" s="92"/>
      <c r="H175" s="151"/>
    </row>
    <row r="176" spans="1:10" x14ac:dyDescent="0.25">
      <c r="A176" s="106"/>
      <c r="B176" s="44" t="s">
        <v>454</v>
      </c>
      <c r="C176" s="44" t="s">
        <v>467</v>
      </c>
      <c r="E176" s="92"/>
      <c r="F176" s="92"/>
      <c r="G176" s="92"/>
      <c r="H176" s="151"/>
      <c r="I176" s="179"/>
      <c r="J176" s="139"/>
    </row>
    <row r="177" spans="1:11" x14ac:dyDescent="0.25">
      <c r="A177" s="106"/>
      <c r="C177" s="163" t="e">
        <f>IF(G87 ="Yes", "Complete Analysis", "N/A - Do Not Complete")</f>
        <v>#DIV/0!</v>
      </c>
      <c r="D177" s="285"/>
      <c r="E177" s="262"/>
      <c r="F177" s="91" t="e">
        <f>E177/$E$183</f>
        <v>#DIV/0!</v>
      </c>
      <c r="G177" s="489"/>
      <c r="H177" s="490"/>
      <c r="J177" s="132"/>
    </row>
    <row r="178" spans="1:11" x14ac:dyDescent="0.25">
      <c r="A178" s="106"/>
      <c r="C178" s="163"/>
      <c r="D178" s="285"/>
      <c r="E178" s="262"/>
      <c r="F178" s="91" t="e">
        <f>E178/$E$183</f>
        <v>#DIV/0!</v>
      </c>
      <c r="G178" s="489"/>
      <c r="H178" s="490"/>
      <c r="K178" s="132"/>
    </row>
    <row r="179" spans="1:11" x14ac:dyDescent="0.25">
      <c r="A179" s="106"/>
      <c r="D179" s="287"/>
      <c r="E179" s="262"/>
      <c r="F179" s="91" t="e">
        <f>E179/$E$183</f>
        <v>#DIV/0!</v>
      </c>
      <c r="G179" s="489"/>
      <c r="H179" s="490"/>
    </row>
    <row r="180" spans="1:11" x14ac:dyDescent="0.25">
      <c r="A180" s="106"/>
      <c r="D180" s="287"/>
      <c r="E180" s="262"/>
      <c r="F180" s="91" t="e">
        <f t="shared" ref="F180:F181" si="4">E180/$E$183</f>
        <v>#DIV/0!</v>
      </c>
      <c r="G180" s="489"/>
      <c r="H180" s="490"/>
    </row>
    <row r="181" spans="1:11" x14ac:dyDescent="0.25">
      <c r="A181" s="106"/>
      <c r="D181" s="287"/>
      <c r="E181" s="262"/>
      <c r="F181" s="91" t="e">
        <f t="shared" si="4"/>
        <v>#DIV/0!</v>
      </c>
      <c r="G181" s="489"/>
      <c r="H181" s="490"/>
    </row>
    <row r="182" spans="1:11" x14ac:dyDescent="0.25">
      <c r="A182" s="106"/>
      <c r="D182" s="286"/>
      <c r="E182" s="262"/>
      <c r="F182" s="91" t="e">
        <f>E182/$E$183</f>
        <v>#DIV/0!</v>
      </c>
      <c r="G182" s="487"/>
      <c r="H182" s="488"/>
    </row>
    <row r="183" spans="1:11" x14ac:dyDescent="0.25">
      <c r="A183" s="106"/>
      <c r="D183" s="164" t="s">
        <v>289</v>
      </c>
      <c r="E183" s="168">
        <f>SUM(E177:E182)</f>
        <v>0</v>
      </c>
      <c r="F183" s="92"/>
      <c r="G183" s="166" t="s">
        <v>287</v>
      </c>
      <c r="H183" s="290"/>
    </row>
    <row r="184" spans="1:11" x14ac:dyDescent="0.25">
      <c r="A184" s="106"/>
      <c r="E184" s="92"/>
      <c r="F184" s="92"/>
      <c r="G184" s="92"/>
      <c r="H184" s="151"/>
    </row>
    <row r="185" spans="1:11" x14ac:dyDescent="0.25">
      <c r="A185" s="106"/>
      <c r="B185" s="44" t="s">
        <v>454</v>
      </c>
      <c r="C185" s="44" t="s">
        <v>468</v>
      </c>
      <c r="E185" s="92"/>
      <c r="F185" s="92"/>
      <c r="G185" s="92"/>
      <c r="H185" s="151"/>
      <c r="J185" s="139"/>
    </row>
    <row r="186" spans="1:11" x14ac:dyDescent="0.25">
      <c r="A186" s="106"/>
      <c r="C186" s="163" t="e">
        <f>IF(G108="Yes", "Complete Analysis", "N/A - Do Not Complete")</f>
        <v>#DIV/0!</v>
      </c>
      <c r="D186" s="285"/>
      <c r="E186" s="262"/>
      <c r="F186" s="91" t="e">
        <f>E186/$E$193</f>
        <v>#DIV/0!</v>
      </c>
      <c r="G186" s="489"/>
      <c r="H186" s="490"/>
      <c r="J186" s="132"/>
    </row>
    <row r="187" spans="1:11" x14ac:dyDescent="0.25">
      <c r="A187" s="106"/>
      <c r="C187" s="163"/>
      <c r="D187" s="285"/>
      <c r="E187" s="262"/>
      <c r="F187" s="91" t="e">
        <f>E187/$E$193</f>
        <v>#DIV/0!</v>
      </c>
      <c r="G187" s="489"/>
      <c r="H187" s="490"/>
      <c r="K187" s="132"/>
    </row>
    <row r="188" spans="1:11" x14ac:dyDescent="0.25">
      <c r="A188" s="106"/>
      <c r="D188" s="287"/>
      <c r="E188" s="262"/>
      <c r="F188" s="91" t="e">
        <f>E188/$E$193</f>
        <v>#DIV/0!</v>
      </c>
      <c r="G188" s="489"/>
      <c r="H188" s="490"/>
    </row>
    <row r="189" spans="1:11" x14ac:dyDescent="0.25">
      <c r="A189" s="106"/>
      <c r="D189" s="287"/>
      <c r="E189" s="262"/>
      <c r="F189" s="91" t="e">
        <f t="shared" ref="F189:F191" si="5">E189/$E$193</f>
        <v>#DIV/0!</v>
      </c>
      <c r="G189" s="489"/>
      <c r="H189" s="490"/>
    </row>
    <row r="190" spans="1:11" x14ac:dyDescent="0.25">
      <c r="A190" s="106"/>
      <c r="D190" s="287"/>
      <c r="E190" s="262"/>
      <c r="F190" s="91" t="e">
        <f t="shared" si="5"/>
        <v>#DIV/0!</v>
      </c>
      <c r="G190" s="489"/>
      <c r="H190" s="490"/>
    </row>
    <row r="191" spans="1:11" x14ac:dyDescent="0.25">
      <c r="A191" s="106"/>
      <c r="D191" s="287"/>
      <c r="E191" s="262"/>
      <c r="F191" s="91" t="e">
        <f t="shared" si="5"/>
        <v>#DIV/0!</v>
      </c>
      <c r="G191" s="489"/>
      <c r="H191" s="490"/>
    </row>
    <row r="192" spans="1:11" x14ac:dyDescent="0.25">
      <c r="A192" s="106"/>
      <c r="D192" s="286"/>
      <c r="E192" s="262"/>
      <c r="F192" s="91" t="e">
        <f>E192/$E$193</f>
        <v>#DIV/0!</v>
      </c>
      <c r="G192" s="487"/>
      <c r="H192" s="488"/>
    </row>
    <row r="193" spans="1:11" x14ac:dyDescent="0.25">
      <c r="A193" s="106"/>
      <c r="D193" s="164" t="s">
        <v>289</v>
      </c>
      <c r="E193" s="168">
        <f>SUM(E186:E192)</f>
        <v>0</v>
      </c>
      <c r="F193" s="92"/>
      <c r="G193" s="166" t="s">
        <v>287</v>
      </c>
      <c r="H193" s="290"/>
    </row>
    <row r="194" spans="1:11" x14ac:dyDescent="0.25">
      <c r="A194" s="106"/>
      <c r="E194" s="180"/>
      <c r="F194" s="92"/>
      <c r="G194" s="92"/>
      <c r="H194" s="151"/>
    </row>
    <row r="195" spans="1:11" x14ac:dyDescent="0.25">
      <c r="A195" s="106"/>
      <c r="B195" s="44" t="s">
        <v>454</v>
      </c>
      <c r="C195" s="44" t="s">
        <v>469</v>
      </c>
      <c r="E195" s="92"/>
      <c r="F195" s="92"/>
      <c r="G195" s="92"/>
      <c r="H195" s="151"/>
      <c r="J195" s="139"/>
    </row>
    <row r="196" spans="1:11" x14ac:dyDescent="0.25">
      <c r="A196" s="106"/>
      <c r="C196" s="163" t="e">
        <f>IF(G129="Yes", "Complete Analysis", "N/A - Do Not Complete")</f>
        <v>#DIV/0!</v>
      </c>
      <c r="D196" s="285"/>
      <c r="E196" s="262"/>
      <c r="F196" s="91" t="e">
        <f>E196/$E$202</f>
        <v>#DIV/0!</v>
      </c>
      <c r="G196" s="489"/>
      <c r="H196" s="490"/>
      <c r="J196" s="132"/>
    </row>
    <row r="197" spans="1:11" x14ac:dyDescent="0.25">
      <c r="A197" s="106"/>
      <c r="C197" s="163"/>
      <c r="D197" s="285"/>
      <c r="E197" s="262"/>
      <c r="F197" s="91" t="e">
        <f>E197/$E$202</f>
        <v>#DIV/0!</v>
      </c>
      <c r="G197" s="489"/>
      <c r="H197" s="490"/>
      <c r="K197" s="132"/>
    </row>
    <row r="198" spans="1:11" x14ac:dyDescent="0.25">
      <c r="A198" s="106"/>
      <c r="C198" s="163"/>
      <c r="D198" s="287"/>
      <c r="E198" s="262"/>
      <c r="F198" s="91" t="e">
        <f t="shared" ref="F198:F199" si="6">E198/$E$202</f>
        <v>#DIV/0!</v>
      </c>
      <c r="G198" s="489"/>
      <c r="H198" s="490"/>
      <c r="K198" s="132"/>
    </row>
    <row r="199" spans="1:11" x14ac:dyDescent="0.25">
      <c r="A199" s="106"/>
      <c r="C199" s="163"/>
      <c r="D199" s="287"/>
      <c r="E199" s="262"/>
      <c r="F199" s="91" t="e">
        <f t="shared" si="6"/>
        <v>#DIV/0!</v>
      </c>
      <c r="G199" s="489"/>
      <c r="H199" s="490"/>
      <c r="K199" s="132"/>
    </row>
    <row r="200" spans="1:11" x14ac:dyDescent="0.25">
      <c r="A200" s="106"/>
      <c r="D200" s="287"/>
      <c r="E200" s="262"/>
      <c r="F200" s="91" t="e">
        <f>E200/$E$202</f>
        <v>#DIV/0!</v>
      </c>
      <c r="G200" s="489"/>
      <c r="H200" s="490"/>
    </row>
    <row r="201" spans="1:11" x14ac:dyDescent="0.25">
      <c r="A201" s="106"/>
      <c r="D201" s="286"/>
      <c r="E201" s="262"/>
      <c r="F201" s="91"/>
      <c r="G201" s="487"/>
      <c r="H201" s="488"/>
    </row>
    <row r="202" spans="1:11" x14ac:dyDescent="0.25">
      <c r="A202" s="106"/>
      <c r="D202" s="164" t="s">
        <v>289</v>
      </c>
      <c r="E202" s="168">
        <f>SUM(E196:E201)</f>
        <v>0</v>
      </c>
      <c r="F202" s="92"/>
      <c r="G202" s="166" t="s">
        <v>287</v>
      </c>
      <c r="H202" s="290"/>
    </row>
    <row r="203" spans="1:11" x14ac:dyDescent="0.25">
      <c r="A203" s="106"/>
      <c r="E203" s="92"/>
      <c r="F203" s="92"/>
      <c r="G203" s="92"/>
      <c r="H203" s="151"/>
    </row>
    <row r="204" spans="1:11" x14ac:dyDescent="0.25">
      <c r="A204" s="106"/>
      <c r="B204" s="44" t="s">
        <v>454</v>
      </c>
      <c r="C204" s="44" t="s">
        <v>456</v>
      </c>
      <c r="E204" s="92"/>
      <c r="F204" s="92"/>
      <c r="G204" s="92"/>
      <c r="H204" s="151"/>
    </row>
    <row r="205" spans="1:11" x14ac:dyDescent="0.25">
      <c r="A205" s="106"/>
      <c r="C205" s="163" t="str">
        <f>IF(H66="Yes", "Complete Analysis", "N/A - Do Not Complete")</f>
        <v>Complete Analysis</v>
      </c>
      <c r="D205" s="288">
        <v>5000</v>
      </c>
      <c r="E205" s="262">
        <v>55436467.084044352</v>
      </c>
      <c r="F205" s="91">
        <f>E205/E207</f>
        <v>1</v>
      </c>
      <c r="G205" s="489">
        <v>5000</v>
      </c>
      <c r="H205" s="490"/>
    </row>
    <row r="206" spans="1:11" x14ac:dyDescent="0.25">
      <c r="A206" s="106"/>
      <c r="C206" s="163"/>
      <c r="D206" s="286"/>
      <c r="E206" s="270"/>
      <c r="F206" s="91">
        <f>E206/E207</f>
        <v>0</v>
      </c>
      <c r="G206" s="487"/>
      <c r="H206" s="488"/>
    </row>
    <row r="207" spans="1:11" x14ac:dyDescent="0.25">
      <c r="A207" s="106"/>
      <c r="C207" s="163"/>
      <c r="D207" s="164" t="s">
        <v>290</v>
      </c>
      <c r="E207" s="168">
        <f>SUM(E205:E206)</f>
        <v>55436467.084044352</v>
      </c>
      <c r="F207" s="91"/>
      <c r="G207" s="166" t="s">
        <v>287</v>
      </c>
      <c r="H207" s="291">
        <v>5000</v>
      </c>
    </row>
    <row r="208" spans="1:11" ht="15.75" thickBot="1" x14ac:dyDescent="0.3">
      <c r="A208" s="121"/>
      <c r="B208" s="96"/>
      <c r="C208" s="169"/>
      <c r="D208" s="170"/>
      <c r="E208" s="170"/>
      <c r="F208" s="171"/>
      <c r="G208" s="97"/>
      <c r="H208" s="172"/>
    </row>
    <row r="209" spans="1:8" ht="15.75" thickBot="1" x14ac:dyDescent="0.3">
      <c r="C209" s="163"/>
      <c r="E209" s="140"/>
      <c r="F209" s="92"/>
      <c r="G209" s="92"/>
      <c r="H209" s="92"/>
    </row>
    <row r="210" spans="1:8" ht="16.5" thickBot="1" x14ac:dyDescent="0.3">
      <c r="A210" s="481" t="s">
        <v>372</v>
      </c>
      <c r="B210" s="482"/>
      <c r="C210" s="482"/>
      <c r="D210" s="482"/>
      <c r="E210" s="482"/>
      <c r="F210" s="482"/>
      <c r="G210" s="482"/>
      <c r="H210" s="483"/>
    </row>
    <row r="211" spans="1:8" x14ac:dyDescent="0.25">
      <c r="A211" s="74" t="s">
        <v>116</v>
      </c>
      <c r="B211" s="498" t="s">
        <v>317</v>
      </c>
      <c r="C211" s="498"/>
      <c r="D211" s="498"/>
      <c r="E211" s="498"/>
      <c r="F211" s="498"/>
      <c r="G211" s="498"/>
      <c r="H211" s="499"/>
    </row>
    <row r="212" spans="1:8" x14ac:dyDescent="0.25">
      <c r="A212" s="74"/>
      <c r="B212" s="493"/>
      <c r="C212" s="493"/>
      <c r="D212" s="493"/>
      <c r="E212" s="493"/>
      <c r="F212" s="493"/>
      <c r="G212" s="493"/>
      <c r="H212" s="494"/>
    </row>
    <row r="213" spans="1:8" x14ac:dyDescent="0.25">
      <c r="A213" s="106"/>
      <c r="H213" s="76"/>
    </row>
    <row r="214" spans="1:8" x14ac:dyDescent="0.25">
      <c r="A214" s="74"/>
      <c r="B214" s="50" t="s">
        <v>395</v>
      </c>
      <c r="D214" s="485" t="s">
        <v>659</v>
      </c>
      <c r="E214" s="485"/>
      <c r="F214" s="485"/>
      <c r="G214" s="485"/>
      <c r="H214" s="486"/>
    </row>
    <row r="215" spans="1:8" x14ac:dyDescent="0.25">
      <c r="A215" s="74"/>
      <c r="C215" s="78"/>
      <c r="D215" s="78"/>
      <c r="E215" s="78"/>
      <c r="F215" s="78"/>
      <c r="G215" s="78"/>
      <c r="H215" s="79"/>
    </row>
    <row r="216" spans="1:8" x14ac:dyDescent="0.25">
      <c r="A216" s="106"/>
      <c r="E216" s="500" t="s">
        <v>272</v>
      </c>
      <c r="F216" s="500"/>
      <c r="G216" s="500"/>
      <c r="H216" s="501"/>
    </row>
    <row r="217" spans="1:8" x14ac:dyDescent="0.25">
      <c r="A217" s="106"/>
      <c r="E217" s="80" t="s">
        <v>120</v>
      </c>
      <c r="F217" s="80" t="s">
        <v>120</v>
      </c>
      <c r="G217" s="80" t="s">
        <v>120</v>
      </c>
      <c r="H217" s="81" t="s">
        <v>120</v>
      </c>
    </row>
    <row r="218" spans="1:8" x14ac:dyDescent="0.25">
      <c r="A218" s="106"/>
      <c r="B218" s="82" t="s">
        <v>181</v>
      </c>
      <c r="C218" s="181"/>
      <c r="D218" s="84"/>
      <c r="E218" s="83" t="s">
        <v>332</v>
      </c>
      <c r="F218" s="83" t="s">
        <v>130</v>
      </c>
      <c r="G218" s="83" t="s">
        <v>267</v>
      </c>
      <c r="H218" s="135" t="s">
        <v>268</v>
      </c>
    </row>
    <row r="219" spans="1:8" ht="21.95" customHeight="1" x14ac:dyDescent="0.25">
      <c r="A219" s="106"/>
      <c r="B219" s="88" t="s">
        <v>269</v>
      </c>
      <c r="C219" s="80"/>
      <c r="D219" s="80"/>
      <c r="E219" s="80"/>
      <c r="F219" s="80"/>
      <c r="G219" s="80"/>
      <c r="H219" s="81"/>
    </row>
    <row r="220" spans="1:8" x14ac:dyDescent="0.25">
      <c r="A220" s="106"/>
      <c r="B220" s="502" t="s">
        <v>667</v>
      </c>
      <c r="C220" s="502"/>
      <c r="D220" s="502"/>
      <c r="E220" s="271">
        <v>2000</v>
      </c>
      <c r="F220" s="271">
        <v>20</v>
      </c>
      <c r="G220" s="273"/>
      <c r="H220" s="272">
        <v>5000</v>
      </c>
    </row>
    <row r="221" spans="1:8" x14ac:dyDescent="0.25">
      <c r="A221" s="106"/>
      <c r="B221" s="469" t="s">
        <v>668</v>
      </c>
      <c r="C221" s="469"/>
      <c r="D221" s="469"/>
      <c r="E221" s="273">
        <v>2000</v>
      </c>
      <c r="F221" s="273">
        <v>20</v>
      </c>
      <c r="G221" s="273"/>
      <c r="H221" s="272">
        <v>5000</v>
      </c>
    </row>
    <row r="222" spans="1:8" x14ac:dyDescent="0.25">
      <c r="A222" s="106"/>
      <c r="B222" s="469" t="s">
        <v>669</v>
      </c>
      <c r="C222" s="469"/>
      <c r="D222" s="469"/>
      <c r="E222" s="273">
        <v>2000</v>
      </c>
      <c r="F222" s="273">
        <v>20</v>
      </c>
      <c r="G222" s="273"/>
      <c r="H222" s="272">
        <v>5000</v>
      </c>
    </row>
    <row r="223" spans="1:8" x14ac:dyDescent="0.25">
      <c r="A223" s="106"/>
      <c r="B223" s="469" t="s">
        <v>670</v>
      </c>
      <c r="C223" s="469"/>
      <c r="D223" s="469"/>
      <c r="E223" s="273">
        <v>0</v>
      </c>
      <c r="F223" s="273">
        <v>0</v>
      </c>
      <c r="G223" s="273"/>
      <c r="H223" s="272">
        <v>5000</v>
      </c>
    </row>
    <row r="224" spans="1:8" x14ac:dyDescent="0.25">
      <c r="A224" s="106"/>
      <c r="B224" s="497" t="s">
        <v>135</v>
      </c>
      <c r="C224" s="497"/>
      <c r="D224" s="497"/>
      <c r="E224" s="273"/>
      <c r="F224" s="273"/>
      <c r="G224" s="273"/>
      <c r="H224" s="274"/>
    </row>
    <row r="225" spans="1:10" x14ac:dyDescent="0.25">
      <c r="A225" s="106"/>
      <c r="B225" s="469"/>
      <c r="C225" s="469"/>
      <c r="D225" s="469"/>
      <c r="E225" s="273"/>
      <c r="F225" s="273"/>
      <c r="G225" s="273"/>
      <c r="H225" s="274"/>
    </row>
    <row r="226" spans="1:10" ht="21.95" customHeight="1" x14ac:dyDescent="0.25">
      <c r="A226" s="106"/>
      <c r="B226" s="88" t="s">
        <v>270</v>
      </c>
      <c r="C226" s="113"/>
      <c r="D226" s="140"/>
      <c r="E226" s="140"/>
      <c r="F226" s="140"/>
      <c r="G226" s="141"/>
      <c r="H226" s="142"/>
    </row>
    <row r="227" spans="1:10" x14ac:dyDescent="0.25">
      <c r="A227" s="106"/>
      <c r="B227" s="469" t="s">
        <v>667</v>
      </c>
      <c r="C227" s="469"/>
      <c r="D227" s="469"/>
      <c r="E227" s="273">
        <v>4000</v>
      </c>
      <c r="F227" s="273">
        <v>40</v>
      </c>
      <c r="G227" s="273"/>
      <c r="H227" s="274">
        <v>10000</v>
      </c>
    </row>
    <row r="228" spans="1:10" x14ac:dyDescent="0.25">
      <c r="A228" s="106"/>
      <c r="B228" s="491" t="s">
        <v>668</v>
      </c>
      <c r="C228" s="503"/>
      <c r="D228" s="492"/>
      <c r="E228" s="273">
        <v>4000</v>
      </c>
      <c r="F228" s="273">
        <v>40</v>
      </c>
      <c r="G228" s="273"/>
      <c r="H228" s="274">
        <v>10000</v>
      </c>
    </row>
    <row r="229" spans="1:10" x14ac:dyDescent="0.25">
      <c r="A229" s="106"/>
      <c r="B229" s="491" t="s">
        <v>669</v>
      </c>
      <c r="C229" s="503"/>
      <c r="D229" s="492"/>
      <c r="E229" s="273">
        <v>4000</v>
      </c>
      <c r="F229" s="273">
        <v>40</v>
      </c>
      <c r="G229" s="273"/>
      <c r="H229" s="274">
        <v>10000</v>
      </c>
    </row>
    <row r="230" spans="1:10" x14ac:dyDescent="0.25">
      <c r="A230" s="106"/>
      <c r="B230" s="491" t="s">
        <v>670</v>
      </c>
      <c r="C230" s="503"/>
      <c r="D230" s="492"/>
      <c r="E230" s="273">
        <v>0</v>
      </c>
      <c r="F230" s="273">
        <v>0</v>
      </c>
      <c r="G230" s="273"/>
      <c r="H230" s="274">
        <v>10000</v>
      </c>
    </row>
    <row r="231" spans="1:10" x14ac:dyDescent="0.25">
      <c r="A231" s="106"/>
      <c r="B231" s="470" t="s">
        <v>135</v>
      </c>
      <c r="C231" s="471"/>
      <c r="D231" s="472"/>
      <c r="E231" s="273"/>
      <c r="F231" s="273"/>
      <c r="G231" s="273"/>
      <c r="H231" s="274"/>
    </row>
    <row r="232" spans="1:10" x14ac:dyDescent="0.25">
      <c r="A232" s="106"/>
      <c r="B232" s="469"/>
      <c r="C232" s="469"/>
      <c r="D232" s="469"/>
      <c r="E232" s="273"/>
      <c r="F232" s="273"/>
      <c r="G232" s="273"/>
      <c r="H232" s="274"/>
    </row>
    <row r="233" spans="1:10" x14ac:dyDescent="0.25">
      <c r="A233" s="106"/>
      <c r="B233" s="119"/>
      <c r="C233" s="119"/>
      <c r="D233" s="119"/>
      <c r="E233" s="120"/>
      <c r="F233" s="120"/>
      <c r="G233" s="120"/>
      <c r="H233" s="173"/>
    </row>
    <row r="234" spans="1:10" x14ac:dyDescent="0.25">
      <c r="A234" s="74" t="s">
        <v>117</v>
      </c>
      <c r="B234" s="118" t="s">
        <v>318</v>
      </c>
      <c r="C234" s="119"/>
      <c r="D234" s="119"/>
      <c r="E234" s="120"/>
      <c r="F234" s="120"/>
      <c r="G234" s="120"/>
      <c r="H234" s="173"/>
      <c r="J234" s="139"/>
    </row>
    <row r="235" spans="1:10" x14ac:dyDescent="0.25">
      <c r="A235" s="106"/>
      <c r="B235" s="473" t="s">
        <v>671</v>
      </c>
      <c r="C235" s="473"/>
      <c r="D235" s="473"/>
      <c r="E235" s="473"/>
      <c r="F235" s="473"/>
      <c r="G235" s="473"/>
      <c r="H235" s="474"/>
      <c r="J235" s="132"/>
    </row>
    <row r="236" spans="1:10" ht="43.15" customHeight="1" x14ac:dyDescent="0.25">
      <c r="A236" s="106"/>
      <c r="B236" s="473"/>
      <c r="C236" s="473"/>
      <c r="D236" s="473"/>
      <c r="E236" s="473"/>
      <c r="F236" s="473"/>
      <c r="G236" s="473"/>
      <c r="H236" s="474"/>
      <c r="J236" s="139"/>
    </row>
    <row r="237" spans="1:10" ht="15.75" thickBot="1" x14ac:dyDescent="0.3">
      <c r="A237" s="121"/>
      <c r="B237" s="174"/>
      <c r="C237" s="175"/>
      <c r="D237" s="175"/>
      <c r="E237" s="175"/>
      <c r="F237" s="175"/>
      <c r="G237" s="175"/>
      <c r="H237" s="176"/>
    </row>
    <row r="238" spans="1:10" x14ac:dyDescent="0.25">
      <c r="C238" s="163"/>
      <c r="E238" s="140"/>
      <c r="F238" s="92"/>
      <c r="G238" s="92"/>
      <c r="H238" s="92"/>
    </row>
  </sheetData>
  <sheetProtection algorithmName="SHA-512" hashValue="/uxvEpxQTbaYnzzmhnFtgETvQEwgkPyxQ3pIj9WEsRvRCmyFk6UPJimVcDb6+YyugmKr550QoQFvmbVme5FU+w==" saltValue="65pUBD2iNv9INoikcemEWg==" spinCount="100000" sheet="1" objects="1" scenarios="1" insertRows="0"/>
  <mergeCells count="114">
    <mergeCell ref="B17:E18"/>
    <mergeCell ref="B53:C53"/>
    <mergeCell ref="B61:C61"/>
    <mergeCell ref="B51:C51"/>
    <mergeCell ref="A28:H28"/>
    <mergeCell ref="B29:H30"/>
    <mergeCell ref="E37:H37"/>
    <mergeCell ref="B43:C43"/>
    <mergeCell ref="B55:C55"/>
    <mergeCell ref="B56:C56"/>
    <mergeCell ref="B60:C60"/>
    <mergeCell ref="B24:G24"/>
    <mergeCell ref="B25:G25"/>
    <mergeCell ref="B54:C54"/>
    <mergeCell ref="B117:C117"/>
    <mergeCell ref="B119:C119"/>
    <mergeCell ref="B78:C78"/>
    <mergeCell ref="B79:C79"/>
    <mergeCell ref="B80:C80"/>
    <mergeCell ref="B92:C92"/>
    <mergeCell ref="B93:C93"/>
    <mergeCell ref="B94:C94"/>
    <mergeCell ref="B95:C95"/>
    <mergeCell ref="B99:C99"/>
    <mergeCell ref="B100:C100"/>
    <mergeCell ref="B115:C115"/>
    <mergeCell ref="B116:C116"/>
    <mergeCell ref="B235:H236"/>
    <mergeCell ref="G177:H177"/>
    <mergeCell ref="G186:H186"/>
    <mergeCell ref="B225:D225"/>
    <mergeCell ref="B227:D227"/>
    <mergeCell ref="B222:D222"/>
    <mergeCell ref="B223:D223"/>
    <mergeCell ref="B224:D224"/>
    <mergeCell ref="A210:H210"/>
    <mergeCell ref="B211:H212"/>
    <mergeCell ref="D214:H214"/>
    <mergeCell ref="E216:H216"/>
    <mergeCell ref="B220:D220"/>
    <mergeCell ref="G196:H196"/>
    <mergeCell ref="B232:D232"/>
    <mergeCell ref="G205:H205"/>
    <mergeCell ref="G206:H206"/>
    <mergeCell ref="B228:D228"/>
    <mergeCell ref="B229:D229"/>
    <mergeCell ref="B230:D230"/>
    <mergeCell ref="B231:D231"/>
    <mergeCell ref="G200:H200"/>
    <mergeCell ref="G199:H199"/>
    <mergeCell ref="G198:H198"/>
    <mergeCell ref="B221:D221"/>
    <mergeCell ref="C133:H134"/>
    <mergeCell ref="B137:H139"/>
    <mergeCell ref="G152:H152"/>
    <mergeCell ref="G153:H153"/>
    <mergeCell ref="G173:H173"/>
    <mergeCell ref="G172:H172"/>
    <mergeCell ref="G171:H171"/>
    <mergeCell ref="G182:H182"/>
    <mergeCell ref="G181:H181"/>
    <mergeCell ref="G180:H180"/>
    <mergeCell ref="G179:H179"/>
    <mergeCell ref="G178:H178"/>
    <mergeCell ref="G165:H165"/>
    <mergeCell ref="G166:H166"/>
    <mergeCell ref="G170:H170"/>
    <mergeCell ref="G187:H187"/>
    <mergeCell ref="G201:H201"/>
    <mergeCell ref="B141:H145"/>
    <mergeCell ref="D147:H147"/>
    <mergeCell ref="G150:H150"/>
    <mergeCell ref="G197:H197"/>
    <mergeCell ref="G192:H192"/>
    <mergeCell ref="G191:H191"/>
    <mergeCell ref="B73:C73"/>
    <mergeCell ref="B74:C74"/>
    <mergeCell ref="B101:C101"/>
    <mergeCell ref="B102:C102"/>
    <mergeCell ref="B113:C113"/>
    <mergeCell ref="B114:C114"/>
    <mergeCell ref="B70:C70"/>
    <mergeCell ref="B75:C75"/>
    <mergeCell ref="B77:C77"/>
    <mergeCell ref="B82:C82"/>
    <mergeCell ref="B91:C91"/>
    <mergeCell ref="B96:C96"/>
    <mergeCell ref="B98:C98"/>
    <mergeCell ref="B103:C103"/>
    <mergeCell ref="B112:C112"/>
    <mergeCell ref="G190:H190"/>
    <mergeCell ref="G189:H189"/>
    <mergeCell ref="G188:H188"/>
    <mergeCell ref="D33:H35"/>
    <mergeCell ref="B81:C81"/>
    <mergeCell ref="B120:C120"/>
    <mergeCell ref="B121:C121"/>
    <mergeCell ref="B122:C122"/>
    <mergeCell ref="B123:C123"/>
    <mergeCell ref="G162:H162"/>
    <mergeCell ref="G154:H154"/>
    <mergeCell ref="G163:H163"/>
    <mergeCell ref="G164:H164"/>
    <mergeCell ref="G155:H155"/>
    <mergeCell ref="G156:H156"/>
    <mergeCell ref="G157:H157"/>
    <mergeCell ref="G161:H161"/>
    <mergeCell ref="B71:C71"/>
    <mergeCell ref="B72:C72"/>
    <mergeCell ref="B44:C44"/>
    <mergeCell ref="B45:C45"/>
    <mergeCell ref="B124:C124"/>
    <mergeCell ref="B46:C46"/>
    <mergeCell ref="B50:C50"/>
  </mergeCells>
  <conditionalFormatting sqref="A41">
    <cfRule type="expression" dxfId="202" priority="4">
      <formula>$F$17="no"</formula>
    </cfRule>
  </conditionalFormatting>
  <conditionalFormatting sqref="A28:H32 A33:D33 A34:C35 A36:H170 A171:G173 A174:H177 A178:G182 A183:H186 A187:G192 A193:H196 A197:G201 A202:H237">
    <cfRule type="expression" dxfId="201" priority="1">
      <formula>AND($F$11="no",$F$13="no",$F$15="no",$F$20="no")</formula>
    </cfRule>
  </conditionalFormatting>
  <conditionalFormatting sqref="A68:H70 A71:B74 D71:H74 A75:H77 A78:B81 D78:H81 A82:H91 A92:B95 D92:H95 A96:H98 A99:B102 D99:H102 A103:H112 A113:B116 D113:H116 A117:H119 A120:B123 D120:H123 A124:H130 A176:H177 A178:G182 A183:H186 A187:G192 A193:H196 A197:G201 A202:H202">
    <cfRule type="expression" dxfId="200" priority="5">
      <formula>$F$17="no"</formula>
    </cfRule>
  </conditionalFormatting>
  <conditionalFormatting sqref="B204">
    <cfRule type="expression" dxfId="199" priority="10">
      <formula>$F$20="no"</formula>
    </cfRule>
  </conditionalFormatting>
  <conditionalFormatting sqref="C169">
    <cfRule type="expression" dxfId="198" priority="3">
      <formula>$F$17="no"</formula>
    </cfRule>
  </conditionalFormatting>
  <conditionalFormatting sqref="C204">
    <cfRule type="expression" dxfId="197" priority="2">
      <formula>$F$17="no"</formula>
    </cfRule>
  </conditionalFormatting>
  <conditionalFormatting sqref="E43:E51 E53:E62 E64:E67 E77:E83 E85:E88 E98:E104 E106:E109 E119:E125 E127:E130 B151:H158 E227:E232">
    <cfRule type="expression" dxfId="196" priority="71">
      <formula>$F$11="no"</formula>
    </cfRule>
  </conditionalFormatting>
  <conditionalFormatting sqref="E70:E75">
    <cfRule type="expression" dxfId="195" priority="38">
      <formula>$F$11="no"</formula>
    </cfRule>
  </conditionalFormatting>
  <conditionalFormatting sqref="E91:E96">
    <cfRule type="expression" dxfId="194" priority="26">
      <formula>$F$11="no"</formula>
    </cfRule>
  </conditionalFormatting>
  <conditionalFormatting sqref="E112:E117">
    <cfRule type="expression" dxfId="193" priority="14">
      <formula>$F$11="no"</formula>
    </cfRule>
  </conditionalFormatting>
  <conditionalFormatting sqref="E220:E225">
    <cfRule type="expression" dxfId="192" priority="63">
      <formula>$F$11="no"</formula>
    </cfRule>
  </conditionalFormatting>
  <conditionalFormatting sqref="F43:F51 F53:F62 F64:F67 F77:F83 F85:F88 F98:F104 F106:F109 F119:F125 F127:F130 B160:H167 F227:F232">
    <cfRule type="expression" dxfId="191" priority="70">
      <formula>$F$13="no"</formula>
    </cfRule>
  </conditionalFormatting>
  <conditionalFormatting sqref="F70:F75">
    <cfRule type="expression" dxfId="190" priority="37">
      <formula>$F$13="no"</formula>
    </cfRule>
  </conditionalFormatting>
  <conditionalFormatting sqref="F91:F96">
    <cfRule type="expression" dxfId="189" priority="25">
      <formula>$F$13="no"</formula>
    </cfRule>
  </conditionalFormatting>
  <conditionalFormatting sqref="F112:F117">
    <cfRule type="expression" dxfId="188" priority="13">
      <formula>$F$13="no"</formula>
    </cfRule>
  </conditionalFormatting>
  <conditionalFormatting sqref="F220:F225">
    <cfRule type="expression" dxfId="187" priority="62">
      <formula>$F$13="no"</formula>
    </cfRule>
  </conditionalFormatting>
  <conditionalFormatting sqref="G43:G51 G53:G62 G64:G67 G70:G75 G77:G83 G85:G88 G91:G96 G98:G104 G106:G109 G112:G117 G119:G125 G127:G130 B169:H170 B171:G173 B174:H177 B178:G182 B183:H186 B187:G192 B193:H196 B197:G201 B202:H202 G220:G225 G227:G232">
    <cfRule type="expression" dxfId="186" priority="69">
      <formula>$F$15="no"</formula>
    </cfRule>
  </conditionalFormatting>
  <conditionalFormatting sqref="H43:H51 H53:H62 H64:H67 H77:H83 H85:H88 H98:H104 H106:H109 H119:H125 H127:H130 C204:H207 H227:H232">
    <cfRule type="expression" dxfId="185" priority="68">
      <formula>$F$20="no"</formula>
    </cfRule>
  </conditionalFormatting>
  <conditionalFormatting sqref="H70:H75">
    <cfRule type="expression" dxfId="184" priority="35">
      <formula>$F$20="no"</formula>
    </cfRule>
  </conditionalFormatting>
  <conditionalFormatting sqref="H91:H96">
    <cfRule type="expression" dxfId="183" priority="23">
      <formula>$F$20="no"</formula>
    </cfRule>
  </conditionalFormatting>
  <conditionalFormatting sqref="H112:H117">
    <cfRule type="expression" dxfId="182" priority="11">
      <formula>$F$20="no"</formula>
    </cfRule>
  </conditionalFormatting>
  <conditionalFormatting sqref="H220:H225">
    <cfRule type="expression" dxfId="181" priority="60">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70"/>
  <sheetViews>
    <sheetView showGridLines="0" workbookViewId="0"/>
  </sheetViews>
  <sheetFormatPr defaultColWidth="9.140625" defaultRowHeight="15" x14ac:dyDescent="0.25"/>
  <cols>
    <col min="1" max="1" width="3" style="44" customWidth="1"/>
    <col min="2" max="2" width="13.5703125" style="44" customWidth="1"/>
    <col min="3" max="3" width="42.42578125" style="44" customWidth="1"/>
    <col min="4" max="8" width="32.7109375" style="44" customWidth="1"/>
    <col min="9" max="9" width="2.5703125" style="44" customWidth="1"/>
    <col min="10" max="10" width="9.140625" style="44"/>
    <col min="11" max="11" width="13.7109375" style="44" bestFit="1" customWidth="1"/>
    <col min="12" max="16384" width="9.140625" style="44"/>
  </cols>
  <sheetData>
    <row r="1" spans="1:10" ht="18.75" customHeight="1" x14ac:dyDescent="0.3">
      <c r="A1" s="43" t="str">
        <f>'Cover and Instructions'!A1</f>
        <v>Georgia State Health Benefit Plan MHPAEA Parity</v>
      </c>
      <c r="H1" s="45" t="s">
        <v>518</v>
      </c>
    </row>
    <row r="2" spans="1:10" ht="26.25" x14ac:dyDescent="0.4">
      <c r="A2" s="46" t="s">
        <v>16</v>
      </c>
    </row>
    <row r="3" spans="1:10" ht="21" x14ac:dyDescent="0.35">
      <c r="A3" s="48" t="s">
        <v>443</v>
      </c>
    </row>
    <row r="5" spans="1:10" x14ac:dyDescent="0.25">
      <c r="A5" s="50" t="s">
        <v>0</v>
      </c>
      <c r="C5" s="51" t="str">
        <f>'Cover and Instructions'!$D$4</f>
        <v>Anthem</v>
      </c>
      <c r="D5" s="51"/>
      <c r="E5" s="51"/>
      <c r="F5" s="51"/>
      <c r="G5" s="51"/>
    </row>
    <row r="6" spans="1:10" x14ac:dyDescent="0.25">
      <c r="A6" s="50" t="s">
        <v>466</v>
      </c>
      <c r="C6" s="51" t="str">
        <f>'Cover and Instructions'!D5</f>
        <v>Anthem SILVER</v>
      </c>
      <c r="D6" s="51"/>
      <c r="E6" s="51"/>
      <c r="F6" s="51"/>
      <c r="G6" s="51"/>
    </row>
    <row r="7" spans="1:10" ht="15.75" thickBot="1" x14ac:dyDescent="0.3"/>
    <row r="8" spans="1:10" x14ac:dyDescent="0.25">
      <c r="A8" s="53" t="s">
        <v>357</v>
      </c>
      <c r="B8" s="54"/>
      <c r="C8" s="54"/>
      <c r="D8" s="54"/>
      <c r="E8" s="54"/>
      <c r="F8" s="54"/>
      <c r="G8" s="54"/>
      <c r="H8" s="55"/>
    </row>
    <row r="9" spans="1:10" ht="15" customHeight="1" x14ac:dyDescent="0.25">
      <c r="A9" s="56" t="s">
        <v>356</v>
      </c>
      <c r="B9" s="127"/>
      <c r="C9" s="127"/>
      <c r="D9" s="127"/>
      <c r="E9" s="127"/>
      <c r="F9" s="127"/>
      <c r="G9" s="127"/>
      <c r="H9" s="128"/>
    </row>
    <row r="10" spans="1:10" x14ac:dyDescent="0.25">
      <c r="A10" s="59"/>
      <c r="B10" s="60"/>
      <c r="C10" s="60"/>
      <c r="D10" s="60"/>
      <c r="E10" s="60"/>
      <c r="F10" s="60"/>
      <c r="G10" s="60"/>
      <c r="H10" s="61"/>
    </row>
    <row r="11" spans="1:10" x14ac:dyDescent="0.25">
      <c r="A11" s="62" t="s">
        <v>352</v>
      </c>
      <c r="B11" s="63" t="s">
        <v>368</v>
      </c>
      <c r="C11" s="60"/>
      <c r="D11" s="60"/>
      <c r="E11" s="60"/>
      <c r="F11" s="129" t="s">
        <v>353</v>
      </c>
      <c r="G11" s="65" t="str">
        <f>IF(F11="yes","  Complete Section 1 and Section 2","")</f>
        <v xml:space="preserve">  Complete Section 1 and Section 2</v>
      </c>
      <c r="H11" s="61"/>
    </row>
    <row r="12" spans="1:10" ht="6" customHeight="1" x14ac:dyDescent="0.25">
      <c r="A12" s="62"/>
      <c r="B12" s="63"/>
      <c r="C12" s="60"/>
      <c r="D12" s="60"/>
      <c r="E12" s="60"/>
      <c r="F12" s="60"/>
      <c r="G12" s="65"/>
      <c r="H12" s="61"/>
    </row>
    <row r="13" spans="1:10" x14ac:dyDescent="0.25">
      <c r="A13" s="62" t="s">
        <v>355</v>
      </c>
      <c r="B13" s="63" t="s">
        <v>369</v>
      </c>
      <c r="C13" s="60"/>
      <c r="D13" s="60"/>
      <c r="E13" s="60"/>
      <c r="F13" s="129" t="s">
        <v>353</v>
      </c>
      <c r="G13" s="65" t="str">
        <f>IF(F13="yes","  Complete Section 1 and Section 2","")</f>
        <v xml:space="preserve">  Complete Section 1 and Section 2</v>
      </c>
      <c r="H13" s="61"/>
    </row>
    <row r="14" spans="1:10" ht="6" customHeight="1" x14ac:dyDescent="0.25">
      <c r="A14" s="62"/>
      <c r="B14" s="63"/>
      <c r="C14" s="60"/>
      <c r="D14" s="60"/>
      <c r="E14" s="60"/>
      <c r="F14" s="60"/>
      <c r="G14" s="65"/>
      <c r="H14" s="61"/>
    </row>
    <row r="15" spans="1:10" x14ac:dyDescent="0.25">
      <c r="A15" s="62" t="s">
        <v>360</v>
      </c>
      <c r="B15" s="63" t="s">
        <v>370</v>
      </c>
      <c r="C15" s="60"/>
      <c r="D15" s="60"/>
      <c r="E15" s="60"/>
      <c r="F15" s="64" t="s">
        <v>354</v>
      </c>
      <c r="G15" s="65" t="str">
        <f>IF(F15="yes","  Complete Section 1 and Section 2","")</f>
        <v/>
      </c>
      <c r="H15" s="61"/>
      <c r="J15" s="132"/>
    </row>
    <row r="16" spans="1:10" ht="6" customHeight="1" x14ac:dyDescent="0.25">
      <c r="A16" s="62"/>
      <c r="B16" s="63"/>
      <c r="C16" s="60"/>
      <c r="D16" s="60"/>
      <c r="E16" s="60"/>
      <c r="F16" s="60"/>
      <c r="G16" s="65"/>
      <c r="H16" s="61"/>
      <c r="J16" s="50"/>
    </row>
    <row r="17" spans="1:10" x14ac:dyDescent="0.25">
      <c r="A17" s="62" t="s">
        <v>361</v>
      </c>
      <c r="B17" s="508" t="s">
        <v>459</v>
      </c>
      <c r="C17" s="508"/>
      <c r="D17" s="508"/>
      <c r="E17" s="508"/>
      <c r="F17" s="129" t="s">
        <v>354</v>
      </c>
      <c r="G17" s="65" t="str">
        <f>IF(F17="yes","  Report each income level in separate tiers in Section 1 and Section 2","")</f>
        <v/>
      </c>
      <c r="H17" s="61"/>
      <c r="J17" s="50"/>
    </row>
    <row r="18" spans="1:10" x14ac:dyDescent="0.25">
      <c r="A18" s="62"/>
      <c r="B18" s="508"/>
      <c r="C18" s="508"/>
      <c r="D18" s="508"/>
      <c r="E18" s="508"/>
      <c r="F18" s="60"/>
      <c r="G18" s="65"/>
      <c r="H18" s="61"/>
      <c r="J18" s="50"/>
    </row>
    <row r="19" spans="1:10" ht="6" customHeight="1" x14ac:dyDescent="0.25">
      <c r="A19" s="62"/>
      <c r="B19" s="63"/>
      <c r="C19" s="60"/>
      <c r="D19" s="60"/>
      <c r="E19" s="60"/>
      <c r="F19" s="60"/>
      <c r="G19" s="65"/>
      <c r="H19" s="61"/>
      <c r="J19" s="50"/>
    </row>
    <row r="20" spans="1:10" x14ac:dyDescent="0.25">
      <c r="A20" s="62" t="s">
        <v>453</v>
      </c>
      <c r="B20" s="63" t="s">
        <v>371</v>
      </c>
      <c r="C20" s="60"/>
      <c r="D20" s="60"/>
      <c r="E20" s="60"/>
      <c r="F20" s="129" t="s">
        <v>353</v>
      </c>
      <c r="G20" s="65" t="str">
        <f>IF(F20="yes","  Complete Section 1 and Section 2","")</f>
        <v xml:space="preserve">  Complete Section 1 and Section 2</v>
      </c>
      <c r="H20" s="61"/>
      <c r="J20" s="132"/>
    </row>
    <row r="21" spans="1:10" ht="6" customHeight="1" x14ac:dyDescent="0.25">
      <c r="A21" s="62"/>
      <c r="B21" s="63"/>
      <c r="C21" s="60"/>
      <c r="D21" s="60"/>
      <c r="E21" s="60"/>
      <c r="F21" s="60"/>
      <c r="G21" s="65"/>
      <c r="H21" s="130"/>
    </row>
    <row r="22" spans="1:10" x14ac:dyDescent="0.25">
      <c r="A22" s="62" t="s">
        <v>440</v>
      </c>
      <c r="B22" s="63"/>
      <c r="C22" s="60"/>
      <c r="D22" s="60"/>
      <c r="E22" s="60"/>
      <c r="F22" s="67"/>
      <c r="G22" s="65"/>
      <c r="H22" s="130"/>
    </row>
    <row r="23" spans="1:10" x14ac:dyDescent="0.25">
      <c r="A23" s="62"/>
      <c r="B23" s="63" t="s">
        <v>441</v>
      </c>
      <c r="C23" s="60"/>
      <c r="D23" s="60"/>
      <c r="E23" s="60"/>
      <c r="F23" s="67"/>
      <c r="G23" s="65"/>
      <c r="H23" s="130"/>
    </row>
    <row r="24" spans="1:10" x14ac:dyDescent="0.25">
      <c r="A24" s="62"/>
      <c r="B24" s="511" t="s">
        <v>649</v>
      </c>
      <c r="C24" s="511"/>
      <c r="D24" s="511"/>
      <c r="E24" s="511"/>
      <c r="F24" s="511"/>
      <c r="G24" s="511"/>
      <c r="H24" s="130"/>
      <c r="J24" s="132"/>
    </row>
    <row r="25" spans="1:10" x14ac:dyDescent="0.25">
      <c r="A25" s="62"/>
      <c r="B25" s="512"/>
      <c r="C25" s="512"/>
      <c r="D25" s="512"/>
      <c r="E25" s="512"/>
      <c r="F25" s="512"/>
      <c r="G25" s="512"/>
      <c r="H25" s="130"/>
      <c r="J25" s="133"/>
    </row>
    <row r="26" spans="1:10" ht="15.75" thickBot="1" x14ac:dyDescent="0.3">
      <c r="A26" s="68"/>
      <c r="B26" s="69"/>
      <c r="C26" s="70"/>
      <c r="D26" s="70"/>
      <c r="E26" s="70"/>
      <c r="F26" s="70"/>
      <c r="G26" s="70"/>
      <c r="H26" s="134"/>
    </row>
    <row r="27" spans="1:10" ht="15.75" thickBot="1" x14ac:dyDescent="0.3"/>
    <row r="28" spans="1:10" ht="16.5" thickBot="1" x14ac:dyDescent="0.3">
      <c r="A28" s="481" t="s">
        <v>373</v>
      </c>
      <c r="B28" s="482"/>
      <c r="C28" s="482"/>
      <c r="D28" s="482"/>
      <c r="E28" s="482"/>
      <c r="F28" s="482"/>
      <c r="G28" s="482"/>
      <c r="H28" s="483"/>
    </row>
    <row r="29" spans="1:10" x14ac:dyDescent="0.25">
      <c r="A29" s="74" t="s">
        <v>112</v>
      </c>
      <c r="B29" s="498" t="s">
        <v>350</v>
      </c>
      <c r="C29" s="498"/>
      <c r="D29" s="498"/>
      <c r="E29" s="498"/>
      <c r="F29" s="498"/>
      <c r="G29" s="498"/>
      <c r="H29" s="499"/>
    </row>
    <row r="30" spans="1:10" x14ac:dyDescent="0.25">
      <c r="A30" s="74"/>
      <c r="B30" s="493"/>
      <c r="C30" s="493"/>
      <c r="D30" s="493"/>
      <c r="E30" s="493"/>
      <c r="F30" s="493"/>
      <c r="G30" s="493"/>
      <c r="H30" s="494"/>
    </row>
    <row r="31" spans="1:10" x14ac:dyDescent="0.25">
      <c r="A31" s="74"/>
      <c r="B31" s="77" t="s">
        <v>291</v>
      </c>
      <c r="C31" s="78"/>
      <c r="D31" s="78"/>
      <c r="E31" s="78"/>
      <c r="F31" s="78"/>
      <c r="G31" s="78"/>
      <c r="H31" s="79"/>
    </row>
    <row r="32" spans="1:10" x14ac:dyDescent="0.25">
      <c r="A32" s="74"/>
      <c r="C32" s="78"/>
      <c r="D32" s="78"/>
      <c r="E32" s="78"/>
      <c r="F32" s="78"/>
      <c r="G32" s="78"/>
      <c r="H32" s="79"/>
    </row>
    <row r="33" spans="1:11" x14ac:dyDescent="0.25">
      <c r="A33" s="74"/>
      <c r="B33" s="50" t="s">
        <v>395</v>
      </c>
      <c r="D33" s="513" t="s">
        <v>658</v>
      </c>
      <c r="E33" s="513"/>
      <c r="F33" s="513"/>
      <c r="G33" s="513"/>
      <c r="H33" s="514"/>
      <c r="J33" s="132"/>
    </row>
    <row r="34" spans="1:11" ht="15" customHeight="1" x14ac:dyDescent="0.25">
      <c r="A34" s="74"/>
      <c r="B34" s="50"/>
      <c r="D34" s="513"/>
      <c r="E34" s="513"/>
      <c r="F34" s="513"/>
      <c r="G34" s="513"/>
      <c r="H34" s="514"/>
      <c r="J34" s="132"/>
    </row>
    <row r="35" spans="1:11" x14ac:dyDescent="0.25">
      <c r="A35" s="74"/>
      <c r="B35" s="50"/>
      <c r="D35" s="513"/>
      <c r="E35" s="513"/>
      <c r="F35" s="513"/>
      <c r="G35" s="513"/>
      <c r="H35" s="514"/>
    </row>
    <row r="36" spans="1:11" x14ac:dyDescent="0.25">
      <c r="A36" s="74"/>
      <c r="C36" s="78"/>
      <c r="D36" s="78"/>
      <c r="E36" s="78"/>
      <c r="F36" s="78"/>
      <c r="G36" s="78"/>
      <c r="H36" s="79"/>
    </row>
    <row r="37" spans="1:11" ht="15" customHeight="1" x14ac:dyDescent="0.25">
      <c r="A37" s="106"/>
      <c r="B37" s="78"/>
      <c r="C37" s="78"/>
      <c r="D37" s="78"/>
      <c r="E37" s="500" t="s">
        <v>272</v>
      </c>
      <c r="F37" s="500"/>
      <c r="G37" s="500"/>
      <c r="H37" s="501"/>
    </row>
    <row r="38" spans="1:11" x14ac:dyDescent="0.25">
      <c r="A38" s="106"/>
      <c r="E38" s="80" t="s">
        <v>140</v>
      </c>
      <c r="F38" s="80" t="s">
        <v>140</v>
      </c>
      <c r="G38" s="80" t="s">
        <v>140</v>
      </c>
      <c r="H38" s="81" t="s">
        <v>140</v>
      </c>
    </row>
    <row r="39" spans="1:11" x14ac:dyDescent="0.25">
      <c r="A39" s="106"/>
      <c r="B39" s="80"/>
      <c r="C39" s="80"/>
      <c r="D39" s="80" t="s">
        <v>146</v>
      </c>
      <c r="E39" s="80" t="s">
        <v>143</v>
      </c>
      <c r="F39" s="80" t="s">
        <v>143</v>
      </c>
      <c r="G39" s="80" t="s">
        <v>143</v>
      </c>
      <c r="H39" s="81" t="s">
        <v>143</v>
      </c>
      <c r="J39" s="177"/>
    </row>
    <row r="40" spans="1:11" x14ac:dyDescent="0.25">
      <c r="A40" s="106"/>
      <c r="B40" s="82" t="s">
        <v>173</v>
      </c>
      <c r="C40" s="83"/>
      <c r="D40" s="83" t="s">
        <v>140</v>
      </c>
      <c r="E40" s="83" t="s">
        <v>332</v>
      </c>
      <c r="F40" s="83" t="s">
        <v>130</v>
      </c>
      <c r="G40" s="83" t="s">
        <v>267</v>
      </c>
      <c r="H40" s="135" t="s">
        <v>268</v>
      </c>
      <c r="J40" s="178"/>
    </row>
    <row r="41" spans="1:11" x14ac:dyDescent="0.25">
      <c r="A41" s="137" t="s">
        <v>436</v>
      </c>
      <c r="B41" s="138"/>
      <c r="C41" s="80"/>
      <c r="D41" s="80"/>
      <c r="E41" s="80"/>
      <c r="F41" s="80"/>
      <c r="G41" s="80"/>
      <c r="H41" s="81"/>
      <c r="J41" s="178"/>
    </row>
    <row r="42" spans="1:11" ht="21.95" customHeight="1" x14ac:dyDescent="0.25">
      <c r="A42" s="106"/>
      <c r="B42" s="88" t="s">
        <v>269</v>
      </c>
      <c r="C42" s="80"/>
      <c r="D42" s="80"/>
      <c r="E42" s="80"/>
      <c r="F42" s="80"/>
      <c r="G42" s="80"/>
      <c r="H42" s="81"/>
      <c r="K42" s="182"/>
    </row>
    <row r="43" spans="1:11" ht="15" customHeight="1" x14ac:dyDescent="0.25">
      <c r="A43" s="106"/>
      <c r="B43" s="469" t="s">
        <v>678</v>
      </c>
      <c r="C43" s="469"/>
      <c r="D43" s="262">
        <v>4500068.0223765019</v>
      </c>
      <c r="E43" s="263">
        <v>4500068.0223765019</v>
      </c>
      <c r="F43" s="263">
        <v>4500068.0223765019</v>
      </c>
      <c r="G43" s="264"/>
      <c r="H43" s="265">
        <v>4500068.0223765019</v>
      </c>
    </row>
    <row r="44" spans="1:11" ht="15" customHeight="1" x14ac:dyDescent="0.25">
      <c r="A44" s="106"/>
      <c r="B44" s="491" t="s">
        <v>679</v>
      </c>
      <c r="C44" s="492"/>
      <c r="D44" s="262">
        <v>64684632.739408672</v>
      </c>
      <c r="E44" s="263">
        <v>64684632.739408672</v>
      </c>
      <c r="F44" s="263">
        <v>64684632.739408672</v>
      </c>
      <c r="G44" s="264"/>
      <c r="H44" s="265">
        <v>64684632.739408672</v>
      </c>
    </row>
    <row r="45" spans="1:11" ht="15" customHeight="1" x14ac:dyDescent="0.25">
      <c r="A45" s="106"/>
      <c r="B45" s="491" t="s">
        <v>680</v>
      </c>
      <c r="C45" s="492"/>
      <c r="D45" s="262">
        <v>13122655.193337942</v>
      </c>
      <c r="E45" s="263">
        <v>13122655.193337942</v>
      </c>
      <c r="F45" s="263">
        <v>13122655.193337942</v>
      </c>
      <c r="G45" s="264"/>
      <c r="H45" s="265">
        <v>13122655.193337942</v>
      </c>
    </row>
    <row r="46" spans="1:11" ht="15" customHeight="1" x14ac:dyDescent="0.25">
      <c r="A46" s="106"/>
      <c r="B46" s="491" t="s">
        <v>681</v>
      </c>
      <c r="C46" s="492"/>
      <c r="D46" s="262">
        <v>7030563.824644275</v>
      </c>
      <c r="E46" s="263">
        <v>7030563.824644275</v>
      </c>
      <c r="F46" s="263">
        <v>7030563.824644275</v>
      </c>
      <c r="G46" s="264"/>
      <c r="H46" s="265">
        <v>7030563.824644275</v>
      </c>
    </row>
    <row r="47" spans="1:11" ht="15" customHeight="1" x14ac:dyDescent="0.25">
      <c r="A47" s="106"/>
      <c r="B47" s="378" t="s">
        <v>682</v>
      </c>
      <c r="C47" s="379"/>
      <c r="D47" s="262">
        <v>7256159.4040740691</v>
      </c>
      <c r="E47" s="263">
        <v>7256159.4040740691</v>
      </c>
      <c r="F47" s="263">
        <v>7256159.4040740691</v>
      </c>
      <c r="G47" s="264"/>
      <c r="H47" s="265">
        <v>7256159.4040740691</v>
      </c>
    </row>
    <row r="48" spans="1:11" ht="15" customHeight="1" x14ac:dyDescent="0.25">
      <c r="A48" s="106"/>
      <c r="B48" s="378" t="s">
        <v>683</v>
      </c>
      <c r="C48" s="379"/>
      <c r="D48" s="262">
        <v>21087301.49450257</v>
      </c>
      <c r="E48" s="263">
        <v>21087301.49450257</v>
      </c>
      <c r="F48" s="263">
        <v>21087301.49450257</v>
      </c>
      <c r="G48" s="264"/>
      <c r="H48" s="265">
        <v>21087301.49450257</v>
      </c>
    </row>
    <row r="49" spans="1:8" ht="15" customHeight="1" x14ac:dyDescent="0.25">
      <c r="A49" s="106"/>
      <c r="B49" s="378" t="s">
        <v>684</v>
      </c>
      <c r="C49" s="379"/>
      <c r="D49" s="262">
        <v>5751812.0387369618</v>
      </c>
      <c r="E49" s="263">
        <v>5751812.0387369618</v>
      </c>
      <c r="F49" s="263">
        <v>5751812.0387369618</v>
      </c>
      <c r="G49" s="264"/>
      <c r="H49" s="265">
        <v>5751812.0387369618</v>
      </c>
    </row>
    <row r="50" spans="1:8" ht="15" customHeight="1" x14ac:dyDescent="0.25">
      <c r="A50" s="106"/>
      <c r="B50" s="378" t="s">
        <v>685</v>
      </c>
      <c r="C50" s="379"/>
      <c r="D50" s="262">
        <v>30754936.255721863</v>
      </c>
      <c r="E50" s="263">
        <v>30754936.255721863</v>
      </c>
      <c r="F50" s="263">
        <v>30754936.255721863</v>
      </c>
      <c r="G50" s="264"/>
      <c r="H50" s="265">
        <v>30754936.255721863</v>
      </c>
    </row>
    <row r="51" spans="1:8" ht="15" customHeight="1" x14ac:dyDescent="0.25">
      <c r="A51" s="106"/>
      <c r="B51" s="378" t="s">
        <v>686</v>
      </c>
      <c r="C51" s="379"/>
      <c r="D51" s="262">
        <v>5372426.6351034623</v>
      </c>
      <c r="E51" s="263">
        <v>5372426.6351034623</v>
      </c>
      <c r="F51" s="263">
        <v>5372426.6351034623</v>
      </c>
      <c r="G51" s="264"/>
      <c r="H51" s="265">
        <v>5372426.6351034623</v>
      </c>
    </row>
    <row r="52" spans="1:8" ht="15" customHeight="1" x14ac:dyDescent="0.25">
      <c r="A52" s="106"/>
      <c r="B52" s="378" t="s">
        <v>687</v>
      </c>
      <c r="C52" s="379"/>
      <c r="D52" s="262">
        <v>20120652.420017377</v>
      </c>
      <c r="E52" s="263">
        <v>20120652.420017377</v>
      </c>
      <c r="F52" s="263">
        <v>20120652.420017377</v>
      </c>
      <c r="G52" s="264"/>
      <c r="H52" s="265">
        <v>20120652.420017377</v>
      </c>
    </row>
    <row r="53" spans="1:8" ht="15" customHeight="1" x14ac:dyDescent="0.25">
      <c r="A53" s="106"/>
      <c r="B53" s="378" t="s">
        <v>688</v>
      </c>
      <c r="C53" s="379"/>
      <c r="D53" s="262">
        <v>8436678.865833478</v>
      </c>
      <c r="E53" s="263">
        <v>8436678.865833478</v>
      </c>
      <c r="F53" s="263">
        <v>8436678.865833478</v>
      </c>
      <c r="G53" s="264"/>
      <c r="H53" s="265">
        <v>8436678.865833478</v>
      </c>
    </row>
    <row r="54" spans="1:8" ht="15" customHeight="1" x14ac:dyDescent="0.25">
      <c r="A54" s="106"/>
      <c r="B54" s="378" t="s">
        <v>689</v>
      </c>
      <c r="C54" s="379"/>
      <c r="D54" s="262">
        <v>20790977.396678325</v>
      </c>
      <c r="E54" s="263">
        <v>20790977.396678325</v>
      </c>
      <c r="F54" s="263">
        <v>20790977.396678325</v>
      </c>
      <c r="G54" s="264"/>
      <c r="H54" s="265">
        <v>20790977.396678325</v>
      </c>
    </row>
    <row r="55" spans="1:8" ht="15" customHeight="1" x14ac:dyDescent="0.25">
      <c r="A55" s="106"/>
      <c r="B55" s="378" t="s">
        <v>690</v>
      </c>
      <c r="C55" s="379"/>
      <c r="D55" s="262">
        <v>368485.46827586525</v>
      </c>
      <c r="E55" s="263">
        <v>368485.46827586525</v>
      </c>
      <c r="F55" s="263">
        <v>368485.46827586525</v>
      </c>
      <c r="G55" s="264"/>
      <c r="H55" s="265">
        <v>368485.46827586525</v>
      </c>
    </row>
    <row r="56" spans="1:8" ht="15" customHeight="1" x14ac:dyDescent="0.25">
      <c r="A56" s="106"/>
      <c r="B56" s="378" t="s">
        <v>691</v>
      </c>
      <c r="C56" s="379"/>
      <c r="D56" s="262">
        <v>204188.19838273776</v>
      </c>
      <c r="E56" s="263">
        <v>0</v>
      </c>
      <c r="F56" s="263">
        <v>0</v>
      </c>
      <c r="G56" s="264"/>
      <c r="H56" s="265">
        <v>0</v>
      </c>
    </row>
    <row r="57" spans="1:8" ht="15" customHeight="1" x14ac:dyDescent="0.25">
      <c r="A57" s="106"/>
      <c r="B57" s="378" t="s">
        <v>692</v>
      </c>
      <c r="C57" s="379"/>
      <c r="D57" s="262">
        <v>1884404.8915415816</v>
      </c>
      <c r="E57" s="263">
        <v>1884404.8915415816</v>
      </c>
      <c r="F57" s="263">
        <v>1884404.8915415816</v>
      </c>
      <c r="G57" s="264"/>
      <c r="H57" s="265">
        <v>1884404.8915415816</v>
      </c>
    </row>
    <row r="58" spans="1:8" ht="15" customHeight="1" x14ac:dyDescent="0.25">
      <c r="A58" s="106"/>
      <c r="B58" s="378" t="s">
        <v>693</v>
      </c>
      <c r="C58" s="379"/>
      <c r="D58" s="262">
        <v>6829814.7244683467</v>
      </c>
      <c r="E58" s="263">
        <v>6829814.7244683467</v>
      </c>
      <c r="F58" s="263">
        <v>6829814.7244683467</v>
      </c>
      <c r="G58" s="264"/>
      <c r="H58" s="265">
        <v>6829814.7244683467</v>
      </c>
    </row>
    <row r="59" spans="1:8" ht="15" customHeight="1" x14ac:dyDescent="0.25">
      <c r="A59" s="106"/>
      <c r="B59" s="378" t="s">
        <v>694</v>
      </c>
      <c r="C59" s="379"/>
      <c r="D59" s="262">
        <v>3773616.1778382491</v>
      </c>
      <c r="E59" s="263">
        <v>3773616.1778382491</v>
      </c>
      <c r="F59" s="263">
        <v>3773616.1778382491</v>
      </c>
      <c r="G59" s="264"/>
      <c r="H59" s="265">
        <v>3773616.1778382491</v>
      </c>
    </row>
    <row r="60" spans="1:8" ht="15" customHeight="1" x14ac:dyDescent="0.25">
      <c r="A60" s="106"/>
      <c r="B60" s="378" t="s">
        <v>695</v>
      </c>
      <c r="C60" s="379"/>
      <c r="D60" s="262">
        <v>2774971.0391051839</v>
      </c>
      <c r="E60" s="263">
        <v>2774971.0391051839</v>
      </c>
      <c r="F60" s="263">
        <v>2774971.0391051839</v>
      </c>
      <c r="G60" s="264"/>
      <c r="H60" s="265">
        <v>2774971.0391051839</v>
      </c>
    </row>
    <row r="61" spans="1:8" ht="15" customHeight="1" x14ac:dyDescent="0.25">
      <c r="A61" s="106"/>
      <c r="B61" s="378" t="s">
        <v>696</v>
      </c>
      <c r="C61" s="379"/>
      <c r="D61" s="262">
        <v>5407852.0234231278</v>
      </c>
      <c r="E61" s="263">
        <v>5407852.0234231278</v>
      </c>
      <c r="F61" s="263">
        <v>5407852.0234231278</v>
      </c>
      <c r="G61" s="264"/>
      <c r="H61" s="265">
        <v>5407852.0234231278</v>
      </c>
    </row>
    <row r="62" spans="1:8" ht="15" customHeight="1" x14ac:dyDescent="0.25">
      <c r="A62" s="106"/>
      <c r="B62" s="378" t="s">
        <v>697</v>
      </c>
      <c r="C62" s="379"/>
      <c r="D62" s="262">
        <v>326130.85752176977</v>
      </c>
      <c r="E62" s="263">
        <v>326130.85752176977</v>
      </c>
      <c r="F62" s="263">
        <v>326130.85752176977</v>
      </c>
      <c r="G62" s="264"/>
      <c r="H62" s="265">
        <v>326130.85752176977</v>
      </c>
    </row>
    <row r="63" spans="1:8" ht="15" customHeight="1" x14ac:dyDescent="0.25">
      <c r="A63" s="106"/>
      <c r="B63" s="470" t="s">
        <v>135</v>
      </c>
      <c r="C63" s="472"/>
      <c r="D63" s="262"/>
      <c r="E63" s="263"/>
      <c r="F63" s="263"/>
      <c r="G63" s="264"/>
      <c r="H63" s="265"/>
    </row>
    <row r="64" spans="1:8" x14ac:dyDescent="0.25">
      <c r="A64" s="106"/>
      <c r="B64" s="469"/>
      <c r="C64" s="469"/>
      <c r="D64" s="263"/>
      <c r="E64" s="263"/>
      <c r="F64" s="263"/>
      <c r="G64" s="266"/>
      <c r="H64" s="267"/>
    </row>
    <row r="65" spans="1:10" ht="21.95" customHeight="1" x14ac:dyDescent="0.25">
      <c r="A65" s="106"/>
      <c r="B65" s="88" t="s">
        <v>270</v>
      </c>
      <c r="C65" s="113"/>
      <c r="D65" s="140"/>
      <c r="E65" s="140"/>
      <c r="F65" s="140"/>
      <c r="G65" s="141"/>
      <c r="H65" s="142"/>
      <c r="J65" s="178"/>
    </row>
    <row r="66" spans="1:10" x14ac:dyDescent="0.25">
      <c r="A66" s="106"/>
      <c r="B66" s="469" t="s">
        <v>678</v>
      </c>
      <c r="C66" s="469"/>
      <c r="D66" s="263">
        <v>68528.954655480309</v>
      </c>
      <c r="E66" s="263">
        <v>68528.954655480309</v>
      </c>
      <c r="F66" s="263">
        <v>68528.954655480309</v>
      </c>
      <c r="G66" s="266"/>
      <c r="H66" s="267">
        <v>68528.954655480309</v>
      </c>
    </row>
    <row r="67" spans="1:10" x14ac:dyDescent="0.25">
      <c r="A67" s="106"/>
      <c r="B67" s="491" t="s">
        <v>679</v>
      </c>
      <c r="C67" s="492"/>
      <c r="D67" s="263">
        <v>6397381.2599415146</v>
      </c>
      <c r="E67" s="263">
        <v>6397381.2599415146</v>
      </c>
      <c r="F67" s="263">
        <v>6397381.2599415146</v>
      </c>
      <c r="G67" s="266"/>
      <c r="H67" s="267">
        <v>6397381.2599415146</v>
      </c>
    </row>
    <row r="68" spans="1:10" x14ac:dyDescent="0.25">
      <c r="A68" s="106"/>
      <c r="B68" s="491" t="s">
        <v>680</v>
      </c>
      <c r="C68" s="492"/>
      <c r="D68" s="263">
        <v>1297845.0191213344</v>
      </c>
      <c r="E68" s="263">
        <v>1297845.0191213344</v>
      </c>
      <c r="F68" s="263">
        <v>1297845.0191213344</v>
      </c>
      <c r="G68" s="266"/>
      <c r="H68" s="267">
        <v>1297845.0191213344</v>
      </c>
    </row>
    <row r="69" spans="1:10" x14ac:dyDescent="0.25">
      <c r="A69" s="106"/>
      <c r="B69" s="491" t="s">
        <v>681</v>
      </c>
      <c r="C69" s="492"/>
      <c r="D69" s="263">
        <v>695330.4881516312</v>
      </c>
      <c r="E69" s="263">
        <v>695330.4881516312</v>
      </c>
      <c r="F69" s="263">
        <v>695330.4881516312</v>
      </c>
      <c r="G69" s="266"/>
      <c r="H69" s="267">
        <v>695330.4881516312</v>
      </c>
    </row>
    <row r="70" spans="1:10" x14ac:dyDescent="0.25">
      <c r="A70" s="106"/>
      <c r="B70" s="378" t="s">
        <v>682</v>
      </c>
      <c r="C70" s="379"/>
      <c r="D70" s="263">
        <v>717642.13886446785</v>
      </c>
      <c r="E70" s="263">
        <v>717642.13886446785</v>
      </c>
      <c r="F70" s="263">
        <v>717642.13886446785</v>
      </c>
      <c r="G70" s="266"/>
      <c r="H70" s="267">
        <v>717642.13886446785</v>
      </c>
    </row>
    <row r="71" spans="1:10" x14ac:dyDescent="0.25">
      <c r="A71" s="106"/>
      <c r="B71" s="378" t="s">
        <v>683</v>
      </c>
      <c r="C71" s="379"/>
      <c r="D71" s="263">
        <v>2085557.2906650882</v>
      </c>
      <c r="E71" s="263">
        <v>2085557.2906650882</v>
      </c>
      <c r="F71" s="263">
        <v>2085557.2906650882</v>
      </c>
      <c r="G71" s="266"/>
      <c r="H71" s="267">
        <v>2085557.2906650882</v>
      </c>
    </row>
    <row r="72" spans="1:10" x14ac:dyDescent="0.25">
      <c r="A72" s="106"/>
      <c r="B72" s="378" t="s">
        <v>684</v>
      </c>
      <c r="C72" s="379"/>
      <c r="D72" s="263">
        <v>568860.53130365524</v>
      </c>
      <c r="E72" s="263">
        <v>568860.53130365524</v>
      </c>
      <c r="F72" s="263">
        <v>568860.53130365524</v>
      </c>
      <c r="G72" s="266"/>
      <c r="H72" s="267">
        <v>568860.53130365524</v>
      </c>
    </row>
    <row r="73" spans="1:10" x14ac:dyDescent="0.25">
      <c r="A73" s="106"/>
      <c r="B73" s="378" t="s">
        <v>685</v>
      </c>
      <c r="C73" s="379"/>
      <c r="D73" s="263">
        <v>3041696.9923241395</v>
      </c>
      <c r="E73" s="263">
        <v>3041696.9923241395</v>
      </c>
      <c r="F73" s="263">
        <v>3041696.9923241395</v>
      </c>
      <c r="G73" s="266"/>
      <c r="H73" s="267">
        <v>3041696.9923241395</v>
      </c>
    </row>
    <row r="74" spans="1:10" x14ac:dyDescent="0.25">
      <c r="A74" s="106"/>
      <c r="B74" s="378" t="s">
        <v>686</v>
      </c>
      <c r="C74" s="379"/>
      <c r="D74" s="263">
        <v>531338.8979772653</v>
      </c>
      <c r="E74" s="263">
        <v>531338.8979772653</v>
      </c>
      <c r="F74" s="263">
        <v>531338.8979772653</v>
      </c>
      <c r="G74" s="266"/>
      <c r="H74" s="267">
        <v>531338.8979772653</v>
      </c>
    </row>
    <row r="75" spans="1:10" x14ac:dyDescent="0.25">
      <c r="A75" s="106"/>
      <c r="B75" s="378" t="s">
        <v>687</v>
      </c>
      <c r="C75" s="379"/>
      <c r="D75" s="263">
        <v>1989954.6349467728</v>
      </c>
      <c r="E75" s="263">
        <v>1989954.6349467728</v>
      </c>
      <c r="F75" s="263">
        <v>1989954.6349467728</v>
      </c>
      <c r="G75" s="266"/>
      <c r="H75" s="267">
        <v>1989954.6349467728</v>
      </c>
    </row>
    <row r="76" spans="1:10" x14ac:dyDescent="0.25">
      <c r="A76" s="106"/>
      <c r="B76" s="378" t="s">
        <v>688</v>
      </c>
      <c r="C76" s="379"/>
      <c r="D76" s="263">
        <v>128477.34313452104</v>
      </c>
      <c r="E76" s="263">
        <v>128477.34313452104</v>
      </c>
      <c r="F76" s="263">
        <v>128477.34313452104</v>
      </c>
      <c r="G76" s="266"/>
      <c r="H76" s="267">
        <v>128477.34313452104</v>
      </c>
    </row>
    <row r="77" spans="1:10" x14ac:dyDescent="0.25">
      <c r="A77" s="106"/>
      <c r="B77" s="378" t="s">
        <v>689</v>
      </c>
      <c r="C77" s="379"/>
      <c r="D77" s="263">
        <v>316613.86898495181</v>
      </c>
      <c r="E77" s="263">
        <v>316613.86898495181</v>
      </c>
      <c r="F77" s="263">
        <v>316613.86898495181</v>
      </c>
      <c r="G77" s="266"/>
      <c r="H77" s="267">
        <v>316613.86898495181</v>
      </c>
    </row>
    <row r="78" spans="1:10" x14ac:dyDescent="0.25">
      <c r="A78" s="106"/>
      <c r="B78" s="378" t="s">
        <v>690</v>
      </c>
      <c r="C78" s="379"/>
      <c r="D78" s="263">
        <v>5611.453831612208</v>
      </c>
      <c r="E78" s="263">
        <v>5611.453831612208</v>
      </c>
      <c r="F78" s="263">
        <v>5611.453831612208</v>
      </c>
      <c r="G78" s="266"/>
      <c r="H78" s="267">
        <v>5611.453831612208</v>
      </c>
    </row>
    <row r="79" spans="1:10" x14ac:dyDescent="0.25">
      <c r="A79" s="106"/>
      <c r="B79" s="378" t="s">
        <v>691</v>
      </c>
      <c r="C79" s="379"/>
      <c r="D79" s="263">
        <v>3109.464949990956</v>
      </c>
      <c r="E79" s="263">
        <v>3109.464949990956</v>
      </c>
      <c r="F79" s="263">
        <v>3109.464949990956</v>
      </c>
      <c r="G79" s="266"/>
      <c r="H79" s="267">
        <v>3109.464949990956</v>
      </c>
    </row>
    <row r="80" spans="1:10" x14ac:dyDescent="0.25">
      <c r="A80" s="106"/>
      <c r="B80" s="378" t="s">
        <v>692</v>
      </c>
      <c r="C80" s="379"/>
      <c r="D80" s="263">
        <v>28696.521190988795</v>
      </c>
      <c r="E80" s="263">
        <v>28696.521190988795</v>
      </c>
      <c r="F80" s="263">
        <v>28696.521190988795</v>
      </c>
      <c r="G80" s="266"/>
      <c r="H80" s="267">
        <v>28696.521190988795</v>
      </c>
    </row>
    <row r="81" spans="1:10" x14ac:dyDescent="0.25">
      <c r="A81" s="106"/>
      <c r="B81" s="378" t="s">
        <v>693</v>
      </c>
      <c r="C81" s="379"/>
      <c r="D81" s="263">
        <v>104007.33082946809</v>
      </c>
      <c r="E81" s="263">
        <v>104007.33082946809</v>
      </c>
      <c r="F81" s="263">
        <v>104007.33082946809</v>
      </c>
      <c r="G81" s="266"/>
      <c r="H81" s="267">
        <v>104007.33082946809</v>
      </c>
    </row>
    <row r="82" spans="1:10" x14ac:dyDescent="0.25">
      <c r="A82" s="106"/>
      <c r="B82" s="378" t="s">
        <v>694</v>
      </c>
      <c r="C82" s="379"/>
      <c r="D82" s="263">
        <v>57466.236210735238</v>
      </c>
      <c r="E82" s="263">
        <v>57466.236210735238</v>
      </c>
      <c r="F82" s="263">
        <v>57466.236210735238</v>
      </c>
      <c r="G82" s="266"/>
      <c r="H82" s="267">
        <v>57466.236210735238</v>
      </c>
    </row>
    <row r="83" spans="1:10" x14ac:dyDescent="0.25">
      <c r="A83" s="106"/>
      <c r="B83" s="378" t="s">
        <v>695</v>
      </c>
      <c r="C83" s="379"/>
      <c r="D83" s="263">
        <v>42258.442219876255</v>
      </c>
      <c r="E83" s="263">
        <v>42258.442219876255</v>
      </c>
      <c r="F83" s="263">
        <v>42258.442219876255</v>
      </c>
      <c r="G83" s="266"/>
      <c r="H83" s="267">
        <v>42258.442219876255</v>
      </c>
    </row>
    <row r="84" spans="1:10" x14ac:dyDescent="0.25">
      <c r="A84" s="106"/>
      <c r="B84" s="378" t="s">
        <v>696</v>
      </c>
      <c r="C84" s="379"/>
      <c r="D84" s="263">
        <v>82353.076498830051</v>
      </c>
      <c r="E84" s="263">
        <v>82353.076498830051</v>
      </c>
      <c r="F84" s="263">
        <v>82353.076498830051</v>
      </c>
      <c r="G84" s="266"/>
      <c r="H84" s="267">
        <v>82353.076498830051</v>
      </c>
    </row>
    <row r="85" spans="1:10" x14ac:dyDescent="0.25">
      <c r="A85" s="106"/>
      <c r="B85" s="378" t="s">
        <v>697</v>
      </c>
      <c r="C85" s="379"/>
      <c r="D85" s="263">
        <v>4966.4597592148102</v>
      </c>
      <c r="E85" s="263">
        <v>4966.4597592148102</v>
      </c>
      <c r="F85" s="263">
        <v>4966.4597592148102</v>
      </c>
      <c r="G85" s="266"/>
      <c r="H85" s="267">
        <v>4966.4597592148102</v>
      </c>
    </row>
    <row r="86" spans="1:10" x14ac:dyDescent="0.25">
      <c r="A86" s="106"/>
      <c r="B86" s="470" t="s">
        <v>135</v>
      </c>
      <c r="C86" s="472"/>
      <c r="D86" s="263"/>
      <c r="E86" s="263"/>
      <c r="F86" s="263"/>
      <c r="G86" s="266"/>
      <c r="H86" s="267"/>
    </row>
    <row r="87" spans="1:10" x14ac:dyDescent="0.25">
      <c r="A87" s="106"/>
      <c r="B87" s="469"/>
      <c r="C87" s="469"/>
      <c r="D87" s="263"/>
      <c r="E87" s="263"/>
      <c r="F87" s="263"/>
      <c r="G87" s="266"/>
      <c r="H87" s="267"/>
    </row>
    <row r="88" spans="1:10" x14ac:dyDescent="0.25">
      <c r="A88" s="106"/>
      <c r="B88" s="143"/>
      <c r="C88" s="120"/>
      <c r="D88" s="144">
        <f>SUM(D43:D87)</f>
        <v>248646024.07655391</v>
      </c>
      <c r="E88" s="145">
        <f>SUM(E43:E87)</f>
        <v>248441835.87817118</v>
      </c>
      <c r="F88" s="145">
        <f>SUM(F43:F87)</f>
        <v>248441835.87817118</v>
      </c>
      <c r="G88" s="144">
        <f>SUM(G43:G87)</f>
        <v>0</v>
      </c>
      <c r="H88" s="146">
        <f>SUM(H43:H87)</f>
        <v>248441835.87817118</v>
      </c>
    </row>
    <row r="89" spans="1:10" x14ac:dyDescent="0.25">
      <c r="A89" s="74" t="s">
        <v>113</v>
      </c>
      <c r="B89" s="50" t="s">
        <v>279</v>
      </c>
      <c r="C89" s="120"/>
      <c r="D89" s="147"/>
      <c r="E89" s="147"/>
      <c r="F89" s="147"/>
      <c r="G89" s="141"/>
      <c r="H89" s="142"/>
    </row>
    <row r="90" spans="1:10" x14ac:dyDescent="0.25">
      <c r="A90" s="106"/>
      <c r="C90" s="44" t="s">
        <v>265</v>
      </c>
      <c r="D90" s="144">
        <f>D88</f>
        <v>248646024.07655391</v>
      </c>
      <c r="E90" s="145">
        <f t="shared" ref="E90:H90" si="0">E88</f>
        <v>248441835.87817118</v>
      </c>
      <c r="F90" s="145">
        <f t="shared" si="0"/>
        <v>248441835.87817118</v>
      </c>
      <c r="G90" s="144">
        <f t="shared" si="0"/>
        <v>0</v>
      </c>
      <c r="H90" s="150">
        <f t="shared" si="0"/>
        <v>248441835.87817118</v>
      </c>
    </row>
    <row r="91" spans="1:10" x14ac:dyDescent="0.25">
      <c r="A91" s="106"/>
      <c r="C91" s="44" t="s">
        <v>266</v>
      </c>
      <c r="E91" s="297">
        <f>E90/D90</f>
        <v>0.99917879966453893</v>
      </c>
      <c r="F91" s="297">
        <f>F90/D90</f>
        <v>0.99917879966453893</v>
      </c>
      <c r="G91" s="297">
        <f>G90/D90</f>
        <v>0</v>
      </c>
      <c r="H91" s="298">
        <f>H90/D90</f>
        <v>0.99917879966453893</v>
      </c>
    </row>
    <row r="92" spans="1:10" x14ac:dyDescent="0.25">
      <c r="A92" s="106"/>
      <c r="C92" s="44" t="s">
        <v>280</v>
      </c>
      <c r="E92" s="92" t="str">
        <f>IF(E91&gt;=(2/3),"Yes","No")</f>
        <v>Yes</v>
      </c>
      <c r="F92" s="92" t="str">
        <f>IF(F91&gt;=(2/3),"Yes","No")</f>
        <v>Yes</v>
      </c>
      <c r="G92" s="92" t="str">
        <f>IF(G91&gt;=(2/3),"Yes","No")</f>
        <v>No</v>
      </c>
      <c r="H92" s="151" t="str">
        <f>IF(H91&gt;=(2/3),"Yes","No")</f>
        <v>Yes</v>
      </c>
    </row>
    <row r="93" spans="1:10" x14ac:dyDescent="0.25">
      <c r="A93" s="106"/>
      <c r="B93" s="84"/>
      <c r="C93" s="84"/>
      <c r="D93" s="84"/>
      <c r="E93" s="152" t="str">
        <f>IF(E92="No", "Note A", "Note B")</f>
        <v>Note B</v>
      </c>
      <c r="F93" s="152" t="str">
        <f>IF(F92="No", "Note A", "Note B")</f>
        <v>Note B</v>
      </c>
      <c r="G93" s="152" t="str">
        <f>IF(G92="No", "Note A", "Note B")</f>
        <v>Note A</v>
      </c>
      <c r="H93" s="153" t="str">
        <f>IF(H92="No", "Note A", "Note B")</f>
        <v>Note B</v>
      </c>
    </row>
    <row r="94" spans="1:10" x14ac:dyDescent="0.25">
      <c r="A94" s="137" t="s">
        <v>437</v>
      </c>
      <c r="D94" s="154"/>
      <c r="E94" s="154"/>
      <c r="F94" s="154"/>
      <c r="G94" s="154"/>
      <c r="H94" s="76"/>
    </row>
    <row r="95" spans="1:10" x14ac:dyDescent="0.25">
      <c r="A95" s="106"/>
      <c r="B95" s="88" t="s">
        <v>269</v>
      </c>
      <c r="C95" s="80"/>
      <c r="D95" s="80"/>
      <c r="E95" s="80"/>
      <c r="F95" s="80"/>
      <c r="G95" s="80"/>
      <c r="H95" s="81"/>
      <c r="J95" s="139"/>
    </row>
    <row r="96" spans="1:10" x14ac:dyDescent="0.25">
      <c r="A96" s="106"/>
      <c r="B96" s="469"/>
      <c r="C96" s="469"/>
      <c r="D96" s="262"/>
      <c r="E96" s="263"/>
      <c r="F96" s="263"/>
      <c r="G96" s="264"/>
      <c r="H96" s="265"/>
      <c r="J96" s="132"/>
    </row>
    <row r="97" spans="1:10" x14ac:dyDescent="0.25">
      <c r="A97" s="106"/>
      <c r="B97" s="491"/>
      <c r="C97" s="492"/>
      <c r="D97" s="262"/>
      <c r="E97" s="263"/>
      <c r="F97" s="263"/>
      <c r="G97" s="264"/>
      <c r="H97" s="265"/>
      <c r="J97" s="132"/>
    </row>
    <row r="98" spans="1:10" x14ac:dyDescent="0.25">
      <c r="A98" s="106"/>
      <c r="B98" s="491"/>
      <c r="C98" s="492"/>
      <c r="D98" s="262"/>
      <c r="E98" s="263"/>
      <c r="F98" s="263"/>
      <c r="G98" s="264"/>
      <c r="H98" s="265"/>
      <c r="J98" s="132"/>
    </row>
    <row r="99" spans="1:10" x14ac:dyDescent="0.25">
      <c r="A99" s="106"/>
      <c r="B99" s="491"/>
      <c r="C99" s="492"/>
      <c r="D99" s="262"/>
      <c r="E99" s="263"/>
      <c r="F99" s="263"/>
      <c r="G99" s="264"/>
      <c r="H99" s="265"/>
      <c r="J99" s="132"/>
    </row>
    <row r="100" spans="1:10" x14ac:dyDescent="0.25">
      <c r="A100" s="106"/>
      <c r="B100" s="470" t="s">
        <v>135</v>
      </c>
      <c r="C100" s="472"/>
      <c r="D100" s="262"/>
      <c r="E100" s="263"/>
      <c r="F100" s="263"/>
      <c r="G100" s="264"/>
      <c r="H100" s="265"/>
      <c r="J100" s="132"/>
    </row>
    <row r="101" spans="1:10" x14ac:dyDescent="0.25">
      <c r="A101" s="106"/>
      <c r="B101" s="469"/>
      <c r="C101" s="469"/>
      <c r="D101" s="263"/>
      <c r="E101" s="263"/>
      <c r="F101" s="263"/>
      <c r="G101" s="266"/>
      <c r="H101" s="267"/>
    </row>
    <row r="102" spans="1:10" x14ac:dyDescent="0.25">
      <c r="A102" s="106"/>
      <c r="B102" s="88" t="s">
        <v>270</v>
      </c>
      <c r="C102" s="113"/>
      <c r="D102" s="140"/>
      <c r="E102" s="140"/>
      <c r="F102" s="140"/>
      <c r="G102" s="141"/>
      <c r="H102" s="142"/>
    </row>
    <row r="103" spans="1:10" x14ac:dyDescent="0.25">
      <c r="A103" s="106"/>
      <c r="B103" s="469"/>
      <c r="C103" s="469"/>
      <c r="D103" s="263"/>
      <c r="E103" s="263"/>
      <c r="F103" s="263"/>
      <c r="G103" s="266"/>
      <c r="H103" s="267"/>
    </row>
    <row r="104" spans="1:10" x14ac:dyDescent="0.25">
      <c r="A104" s="106"/>
      <c r="B104" s="491"/>
      <c r="C104" s="492"/>
      <c r="D104" s="263"/>
      <c r="E104" s="263"/>
      <c r="F104" s="263"/>
      <c r="G104" s="266"/>
      <c r="H104" s="267"/>
    </row>
    <row r="105" spans="1:10" x14ac:dyDescent="0.25">
      <c r="A105" s="106"/>
      <c r="B105" s="491"/>
      <c r="C105" s="492"/>
      <c r="D105" s="263"/>
      <c r="E105" s="263"/>
      <c r="F105" s="263"/>
      <c r="G105" s="266"/>
      <c r="H105" s="267"/>
    </row>
    <row r="106" spans="1:10" x14ac:dyDescent="0.25">
      <c r="A106" s="106"/>
      <c r="B106" s="491"/>
      <c r="C106" s="492"/>
      <c r="D106" s="263"/>
      <c r="E106" s="263"/>
      <c r="F106" s="263"/>
      <c r="G106" s="266"/>
      <c r="H106" s="267"/>
    </row>
    <row r="107" spans="1:10" x14ac:dyDescent="0.25">
      <c r="A107" s="106"/>
      <c r="B107" s="470" t="s">
        <v>135</v>
      </c>
      <c r="C107" s="472"/>
      <c r="D107" s="263"/>
      <c r="E107" s="263"/>
      <c r="F107" s="263"/>
      <c r="G107" s="266"/>
      <c r="H107" s="267"/>
    </row>
    <row r="108" spans="1:10" x14ac:dyDescent="0.25">
      <c r="A108" s="106"/>
      <c r="B108" s="469"/>
      <c r="C108" s="469"/>
      <c r="D108" s="263"/>
      <c r="E108" s="263"/>
      <c r="F108" s="263"/>
      <c r="G108" s="266"/>
      <c r="H108" s="267"/>
    </row>
    <row r="109" spans="1:10" x14ac:dyDescent="0.25">
      <c r="A109" s="106"/>
      <c r="B109" s="143"/>
      <c r="C109" s="120"/>
      <c r="D109" s="144">
        <f>SUM(D96:D108)</f>
        <v>0</v>
      </c>
      <c r="E109" s="145">
        <f>SUM(E96:E108)</f>
        <v>0</v>
      </c>
      <c r="F109" s="145">
        <f>SUM(F96:F108)</f>
        <v>0</v>
      </c>
      <c r="G109" s="144">
        <f>SUM(G96:G108)</f>
        <v>0</v>
      </c>
      <c r="H109" s="146">
        <f>SUM(H96:H108)</f>
        <v>0</v>
      </c>
    </row>
    <row r="110" spans="1:10" x14ac:dyDescent="0.25">
      <c r="A110" s="74" t="s">
        <v>113</v>
      </c>
      <c r="B110" s="50" t="s">
        <v>279</v>
      </c>
      <c r="C110" s="120"/>
      <c r="D110" s="147"/>
      <c r="E110" s="147"/>
      <c r="F110" s="147"/>
      <c r="G110" s="141"/>
      <c r="H110" s="142"/>
    </row>
    <row r="111" spans="1:10" x14ac:dyDescent="0.25">
      <c r="A111" s="106"/>
      <c r="C111" s="44" t="s">
        <v>265</v>
      </c>
      <c r="D111" s="144">
        <f>D109</f>
        <v>0</v>
      </c>
      <c r="E111" s="145">
        <f t="shared" ref="E111:H111" si="1">E109</f>
        <v>0</v>
      </c>
      <c r="F111" s="145">
        <f t="shared" si="1"/>
        <v>0</v>
      </c>
      <c r="G111" s="144">
        <f t="shared" si="1"/>
        <v>0</v>
      </c>
      <c r="H111" s="150">
        <f t="shared" si="1"/>
        <v>0</v>
      </c>
    </row>
    <row r="112" spans="1:10" x14ac:dyDescent="0.25">
      <c r="A112" s="106"/>
      <c r="C112" s="44" t="s">
        <v>266</v>
      </c>
      <c r="E112" s="297" t="e">
        <f>E111/D111</f>
        <v>#DIV/0!</v>
      </c>
      <c r="F112" s="297" t="e">
        <f>F111/D111</f>
        <v>#DIV/0!</v>
      </c>
      <c r="G112" s="297" t="e">
        <f>G111/D111</f>
        <v>#DIV/0!</v>
      </c>
      <c r="H112" s="298" t="e">
        <f>H111/D111</f>
        <v>#DIV/0!</v>
      </c>
    </row>
    <row r="113" spans="1:10" x14ac:dyDescent="0.25">
      <c r="A113" s="106"/>
      <c r="C113" s="44" t="s">
        <v>280</v>
      </c>
      <c r="E113" s="92" t="e">
        <f>IF(E112&gt;=(2/3),"Yes","No")</f>
        <v>#DIV/0!</v>
      </c>
      <c r="F113" s="92" t="e">
        <f>IF(F112&gt;=(2/3),"Yes","No")</f>
        <v>#DIV/0!</v>
      </c>
      <c r="G113" s="92" t="e">
        <f>IF(G112&gt;=(2/3),"Yes","No")</f>
        <v>#DIV/0!</v>
      </c>
      <c r="H113" s="151" t="e">
        <f>IF(H112&gt;=(2/3),"Yes","No")</f>
        <v>#DIV/0!</v>
      </c>
    </row>
    <row r="114" spans="1:10" x14ac:dyDescent="0.25">
      <c r="A114" s="106"/>
      <c r="B114" s="84"/>
      <c r="C114" s="84"/>
      <c r="D114" s="84"/>
      <c r="E114" s="152" t="e">
        <f>IF(E113="No", "Note A", "Note B")</f>
        <v>#DIV/0!</v>
      </c>
      <c r="F114" s="152" t="e">
        <f>IF(F113="No", "Note A", "Note B")</f>
        <v>#DIV/0!</v>
      </c>
      <c r="G114" s="152" t="e">
        <f>IF(G113="No", "Note A", "Note B")</f>
        <v>#DIV/0!</v>
      </c>
      <c r="H114" s="153" t="e">
        <f>IF(H113="No", "Note A", "Note B")</f>
        <v>#DIV/0!</v>
      </c>
    </row>
    <row r="115" spans="1:10" x14ac:dyDescent="0.25">
      <c r="A115" s="137" t="s">
        <v>438</v>
      </c>
      <c r="D115" s="154"/>
      <c r="E115" s="154"/>
      <c r="F115" s="154"/>
      <c r="G115" s="154"/>
      <c r="H115" s="76"/>
    </row>
    <row r="116" spans="1:10" x14ac:dyDescent="0.25">
      <c r="A116" s="106"/>
      <c r="B116" s="88" t="s">
        <v>269</v>
      </c>
      <c r="C116" s="80"/>
      <c r="D116" s="80"/>
      <c r="E116" s="80"/>
      <c r="F116" s="80"/>
      <c r="G116" s="80"/>
      <c r="H116" s="81"/>
    </row>
    <row r="117" spans="1:10" x14ac:dyDescent="0.25">
      <c r="A117" s="106"/>
      <c r="B117" s="469"/>
      <c r="C117" s="469"/>
      <c r="D117" s="262"/>
      <c r="E117" s="263"/>
      <c r="F117" s="263"/>
      <c r="G117" s="264"/>
      <c r="H117" s="265"/>
      <c r="J117" s="139"/>
    </row>
    <row r="118" spans="1:10" x14ac:dyDescent="0.25">
      <c r="A118" s="106"/>
      <c r="B118" s="491"/>
      <c r="C118" s="492"/>
      <c r="D118" s="262"/>
      <c r="E118" s="263"/>
      <c r="F118" s="263"/>
      <c r="G118" s="264"/>
      <c r="H118" s="265"/>
      <c r="J118" s="139"/>
    </row>
    <row r="119" spans="1:10" x14ac:dyDescent="0.25">
      <c r="A119" s="106"/>
      <c r="B119" s="491"/>
      <c r="C119" s="492"/>
      <c r="D119" s="262"/>
      <c r="E119" s="263"/>
      <c r="F119" s="263"/>
      <c r="G119" s="264"/>
      <c r="H119" s="265"/>
      <c r="J119" s="139"/>
    </row>
    <row r="120" spans="1:10" x14ac:dyDescent="0.25">
      <c r="A120" s="106"/>
      <c r="B120" s="491"/>
      <c r="C120" s="492"/>
      <c r="D120" s="262"/>
      <c r="E120" s="263"/>
      <c r="F120" s="263"/>
      <c r="G120" s="264"/>
      <c r="H120" s="265"/>
      <c r="J120" s="139"/>
    </row>
    <row r="121" spans="1:10" x14ac:dyDescent="0.25">
      <c r="A121" s="106"/>
      <c r="B121" s="470" t="s">
        <v>135</v>
      </c>
      <c r="C121" s="472"/>
      <c r="D121" s="262"/>
      <c r="E121" s="263"/>
      <c r="F121" s="263"/>
      <c r="G121" s="264"/>
      <c r="H121" s="265"/>
      <c r="J121" s="139"/>
    </row>
    <row r="122" spans="1:10" x14ac:dyDescent="0.25">
      <c r="A122" s="106"/>
      <c r="B122" s="469"/>
      <c r="C122" s="469"/>
      <c r="D122" s="263"/>
      <c r="E122" s="263"/>
      <c r="F122" s="263"/>
      <c r="G122" s="266"/>
      <c r="H122" s="267"/>
    </row>
    <row r="123" spans="1:10" x14ac:dyDescent="0.25">
      <c r="A123" s="106"/>
      <c r="B123" s="88" t="s">
        <v>270</v>
      </c>
      <c r="C123" s="113"/>
      <c r="D123" s="140"/>
      <c r="E123" s="140"/>
      <c r="F123" s="140"/>
      <c r="G123" s="141"/>
      <c r="H123" s="142"/>
    </row>
    <row r="124" spans="1:10" x14ac:dyDescent="0.25">
      <c r="A124" s="106"/>
      <c r="B124" s="469"/>
      <c r="C124" s="469"/>
      <c r="D124" s="263"/>
      <c r="E124" s="263"/>
      <c r="F124" s="263"/>
      <c r="G124" s="266"/>
      <c r="H124" s="267"/>
    </row>
    <row r="125" spans="1:10" x14ac:dyDescent="0.25">
      <c r="A125" s="106"/>
      <c r="B125" s="491"/>
      <c r="C125" s="492"/>
      <c r="D125" s="263"/>
      <c r="E125" s="263"/>
      <c r="F125" s="263"/>
      <c r="G125" s="266"/>
      <c r="H125" s="267"/>
    </row>
    <row r="126" spans="1:10" x14ac:dyDescent="0.25">
      <c r="A126" s="106"/>
      <c r="B126" s="491"/>
      <c r="C126" s="492"/>
      <c r="D126" s="263"/>
      <c r="E126" s="263"/>
      <c r="F126" s="263"/>
      <c r="G126" s="266"/>
      <c r="H126" s="267"/>
    </row>
    <row r="127" spans="1:10" x14ac:dyDescent="0.25">
      <c r="A127" s="106"/>
      <c r="B127" s="491"/>
      <c r="C127" s="492"/>
      <c r="D127" s="263"/>
      <c r="E127" s="263"/>
      <c r="F127" s="263"/>
      <c r="G127" s="266"/>
      <c r="H127" s="267"/>
    </row>
    <row r="128" spans="1:10" x14ac:dyDescent="0.25">
      <c r="A128" s="106"/>
      <c r="B128" s="470" t="s">
        <v>135</v>
      </c>
      <c r="C128" s="472"/>
      <c r="D128" s="263"/>
      <c r="E128" s="263"/>
      <c r="F128" s="263"/>
      <c r="G128" s="266"/>
      <c r="H128" s="267"/>
    </row>
    <row r="129" spans="1:10" x14ac:dyDescent="0.25">
      <c r="A129" s="106"/>
      <c r="B129" s="469"/>
      <c r="C129" s="469"/>
      <c r="D129" s="263"/>
      <c r="E129" s="263"/>
      <c r="F129" s="263"/>
      <c r="G129" s="266"/>
      <c r="H129" s="267"/>
    </row>
    <row r="130" spans="1:10" x14ac:dyDescent="0.25">
      <c r="A130" s="106"/>
      <c r="B130" s="143"/>
      <c r="C130" s="120"/>
      <c r="D130" s="144">
        <f>SUM(D117:D129)</f>
        <v>0</v>
      </c>
      <c r="E130" s="145">
        <f>SUM(E117:E129)</f>
        <v>0</v>
      </c>
      <c r="F130" s="145">
        <f>SUM(F117:F129)</f>
        <v>0</v>
      </c>
      <c r="G130" s="144">
        <f>SUM(G117:G129)</f>
        <v>0</v>
      </c>
      <c r="H130" s="146">
        <f>SUM(H117:H129)</f>
        <v>0</v>
      </c>
    </row>
    <row r="131" spans="1:10" x14ac:dyDescent="0.25">
      <c r="A131" s="74" t="s">
        <v>113</v>
      </c>
      <c r="B131" s="50" t="s">
        <v>279</v>
      </c>
      <c r="C131" s="120"/>
      <c r="D131" s="147"/>
      <c r="E131" s="147"/>
      <c r="F131" s="147"/>
      <c r="G131" s="141"/>
      <c r="H131" s="142"/>
    </row>
    <row r="132" spans="1:10" x14ac:dyDescent="0.25">
      <c r="A132" s="106"/>
      <c r="C132" s="44" t="s">
        <v>265</v>
      </c>
      <c r="D132" s="144">
        <f>D130</f>
        <v>0</v>
      </c>
      <c r="E132" s="145">
        <f t="shared" ref="E132:H132" si="2">E130</f>
        <v>0</v>
      </c>
      <c r="F132" s="145">
        <f t="shared" si="2"/>
        <v>0</v>
      </c>
      <c r="G132" s="144">
        <f t="shared" si="2"/>
        <v>0</v>
      </c>
      <c r="H132" s="150">
        <f t="shared" si="2"/>
        <v>0</v>
      </c>
    </row>
    <row r="133" spans="1:10" x14ac:dyDescent="0.25">
      <c r="A133" s="106"/>
      <c r="C133" s="44" t="s">
        <v>266</v>
      </c>
      <c r="E133" s="297" t="e">
        <f>E132/D132</f>
        <v>#DIV/0!</v>
      </c>
      <c r="F133" s="297" t="e">
        <f>F132/D132</f>
        <v>#DIV/0!</v>
      </c>
      <c r="G133" s="297" t="e">
        <f>G132/D132</f>
        <v>#DIV/0!</v>
      </c>
      <c r="H133" s="298" t="e">
        <f>H132/D132</f>
        <v>#DIV/0!</v>
      </c>
    </row>
    <row r="134" spans="1:10" x14ac:dyDescent="0.25">
      <c r="A134" s="106"/>
      <c r="C134" s="44" t="s">
        <v>280</v>
      </c>
      <c r="E134" s="92" t="e">
        <f>IF(E133&gt;=(2/3),"Yes","No")</f>
        <v>#DIV/0!</v>
      </c>
      <c r="F134" s="92" t="e">
        <f>IF(F133&gt;=(2/3),"Yes","No")</f>
        <v>#DIV/0!</v>
      </c>
      <c r="G134" s="92" t="e">
        <f>IF(G133&gt;=(2/3),"Yes","No")</f>
        <v>#DIV/0!</v>
      </c>
      <c r="H134" s="151" t="e">
        <f>IF(H133&gt;=(2/3),"Yes","No")</f>
        <v>#DIV/0!</v>
      </c>
    </row>
    <row r="135" spans="1:10" x14ac:dyDescent="0.25">
      <c r="A135" s="106"/>
      <c r="B135" s="84"/>
      <c r="C135" s="84"/>
      <c r="D135" s="84"/>
      <c r="E135" s="152" t="e">
        <f>IF(E134="No", "Note A", "Note B")</f>
        <v>#DIV/0!</v>
      </c>
      <c r="F135" s="152" t="e">
        <f>IF(F134="No", "Note A", "Note B")</f>
        <v>#DIV/0!</v>
      </c>
      <c r="G135" s="152" t="e">
        <f>IF(G134="No", "Note A", "Note B")</f>
        <v>#DIV/0!</v>
      </c>
      <c r="H135" s="153" t="e">
        <f>IF(H134="No", "Note A", "Note B")</f>
        <v>#DIV/0!</v>
      </c>
    </row>
    <row r="136" spans="1:10" x14ac:dyDescent="0.25">
      <c r="A136" s="137" t="s">
        <v>439</v>
      </c>
      <c r="D136" s="154"/>
      <c r="E136" s="154"/>
      <c r="F136" s="154"/>
      <c r="G136" s="154"/>
      <c r="H136" s="76"/>
    </row>
    <row r="137" spans="1:10" x14ac:dyDescent="0.25">
      <c r="A137" s="106"/>
      <c r="B137" s="88" t="s">
        <v>269</v>
      </c>
      <c r="C137" s="80"/>
      <c r="D137" s="80"/>
      <c r="E137" s="80"/>
      <c r="F137" s="80"/>
      <c r="G137" s="80"/>
      <c r="H137" s="81"/>
    </row>
    <row r="138" spans="1:10" x14ac:dyDescent="0.25">
      <c r="A138" s="106"/>
      <c r="B138" s="469"/>
      <c r="C138" s="469"/>
      <c r="D138" s="262"/>
      <c r="E138" s="263"/>
      <c r="F138" s="263"/>
      <c r="G138" s="264"/>
      <c r="H138" s="265"/>
      <c r="J138" s="139"/>
    </row>
    <row r="139" spans="1:10" x14ac:dyDescent="0.25">
      <c r="A139" s="106"/>
      <c r="B139" s="491"/>
      <c r="C139" s="492"/>
      <c r="D139" s="262"/>
      <c r="E139" s="263"/>
      <c r="F139" s="263"/>
      <c r="G139" s="264"/>
      <c r="H139" s="265"/>
      <c r="J139" s="139"/>
    </row>
    <row r="140" spans="1:10" x14ac:dyDescent="0.25">
      <c r="A140" s="106"/>
      <c r="B140" s="491"/>
      <c r="C140" s="492"/>
      <c r="D140" s="262"/>
      <c r="E140" s="263"/>
      <c r="F140" s="263"/>
      <c r="G140" s="264"/>
      <c r="H140" s="265"/>
      <c r="J140" s="139"/>
    </row>
    <row r="141" spans="1:10" x14ac:dyDescent="0.25">
      <c r="A141" s="106"/>
      <c r="B141" s="491"/>
      <c r="C141" s="492"/>
      <c r="D141" s="262"/>
      <c r="E141" s="263"/>
      <c r="F141" s="263"/>
      <c r="G141" s="264"/>
      <c r="H141" s="265"/>
      <c r="J141" s="139"/>
    </row>
    <row r="142" spans="1:10" x14ac:dyDescent="0.25">
      <c r="A142" s="106"/>
      <c r="B142" s="470" t="s">
        <v>135</v>
      </c>
      <c r="C142" s="472"/>
      <c r="D142" s="262"/>
      <c r="E142" s="263"/>
      <c r="F142" s="263"/>
      <c r="G142" s="264"/>
      <c r="H142" s="265"/>
      <c r="J142" s="139"/>
    </row>
    <row r="143" spans="1:10" x14ac:dyDescent="0.25">
      <c r="A143" s="106"/>
      <c r="B143" s="469"/>
      <c r="C143" s="469"/>
      <c r="D143" s="263"/>
      <c r="E143" s="263"/>
      <c r="F143" s="263"/>
      <c r="G143" s="266"/>
      <c r="H143" s="267"/>
    </row>
    <row r="144" spans="1:10" x14ac:dyDescent="0.25">
      <c r="A144" s="106"/>
      <c r="B144" s="88" t="s">
        <v>270</v>
      </c>
      <c r="C144" s="113"/>
      <c r="D144" s="140"/>
      <c r="E144" s="140"/>
      <c r="F144" s="140"/>
      <c r="G144" s="141"/>
      <c r="H144" s="142"/>
    </row>
    <row r="145" spans="1:8" x14ac:dyDescent="0.25">
      <c r="A145" s="106"/>
      <c r="B145" s="469"/>
      <c r="C145" s="469"/>
      <c r="D145" s="263"/>
      <c r="E145" s="263"/>
      <c r="F145" s="263"/>
      <c r="G145" s="266"/>
      <c r="H145" s="267"/>
    </row>
    <row r="146" spans="1:8" x14ac:dyDescent="0.25">
      <c r="A146" s="106"/>
      <c r="B146" s="491"/>
      <c r="C146" s="492"/>
      <c r="D146" s="263"/>
      <c r="E146" s="263"/>
      <c r="F146" s="263"/>
      <c r="G146" s="266"/>
      <c r="H146" s="267"/>
    </row>
    <row r="147" spans="1:8" x14ac:dyDescent="0.25">
      <c r="A147" s="106"/>
      <c r="B147" s="491"/>
      <c r="C147" s="492"/>
      <c r="D147" s="263"/>
      <c r="E147" s="263"/>
      <c r="F147" s="263"/>
      <c r="G147" s="266"/>
      <c r="H147" s="267"/>
    </row>
    <row r="148" spans="1:8" x14ac:dyDescent="0.25">
      <c r="A148" s="106"/>
      <c r="B148" s="491"/>
      <c r="C148" s="492"/>
      <c r="D148" s="263"/>
      <c r="E148" s="263"/>
      <c r="F148" s="263"/>
      <c r="G148" s="266"/>
      <c r="H148" s="267"/>
    </row>
    <row r="149" spans="1:8" x14ac:dyDescent="0.25">
      <c r="A149" s="106"/>
      <c r="B149" s="470" t="s">
        <v>135</v>
      </c>
      <c r="C149" s="472"/>
      <c r="D149" s="263"/>
      <c r="E149" s="263"/>
      <c r="F149" s="263"/>
      <c r="G149" s="266"/>
      <c r="H149" s="267"/>
    </row>
    <row r="150" spans="1:8" x14ac:dyDescent="0.25">
      <c r="A150" s="106"/>
      <c r="B150" s="469"/>
      <c r="C150" s="469"/>
      <c r="D150" s="263"/>
      <c r="E150" s="263"/>
      <c r="F150" s="263"/>
      <c r="G150" s="266"/>
      <c r="H150" s="267"/>
    </row>
    <row r="151" spans="1:8" x14ac:dyDescent="0.25">
      <c r="A151" s="106"/>
      <c r="B151" s="143"/>
      <c r="C151" s="120"/>
      <c r="D151" s="144">
        <f>SUM(D138:D150)</f>
        <v>0</v>
      </c>
      <c r="E151" s="145">
        <f>SUM(E138:E150)</f>
        <v>0</v>
      </c>
      <c r="F151" s="145">
        <f>SUM(F138:F150)</f>
        <v>0</v>
      </c>
      <c r="G151" s="144">
        <f>SUM(G138:G150)</f>
        <v>0</v>
      </c>
      <c r="H151" s="146">
        <f>SUM(H138:H150)</f>
        <v>0</v>
      </c>
    </row>
    <row r="152" spans="1:8" x14ac:dyDescent="0.25">
      <c r="A152" s="74" t="s">
        <v>113</v>
      </c>
      <c r="B152" s="50" t="s">
        <v>279</v>
      </c>
      <c r="C152" s="120"/>
      <c r="D152" s="147"/>
      <c r="E152" s="147"/>
      <c r="F152" s="147"/>
      <c r="G152" s="141"/>
      <c r="H152" s="142"/>
    </row>
    <row r="153" spans="1:8" x14ac:dyDescent="0.25">
      <c r="A153" s="106"/>
      <c r="C153" s="44" t="s">
        <v>265</v>
      </c>
      <c r="D153" s="144">
        <f>D151</f>
        <v>0</v>
      </c>
      <c r="E153" s="145">
        <f t="shared" ref="E153:H153" si="3">E151</f>
        <v>0</v>
      </c>
      <c r="F153" s="145">
        <f t="shared" si="3"/>
        <v>0</v>
      </c>
      <c r="G153" s="144">
        <f t="shared" si="3"/>
        <v>0</v>
      </c>
      <c r="H153" s="150">
        <f t="shared" si="3"/>
        <v>0</v>
      </c>
    </row>
    <row r="154" spans="1:8" x14ac:dyDescent="0.25">
      <c r="A154" s="106"/>
      <c r="C154" s="44" t="s">
        <v>266</v>
      </c>
      <c r="E154" s="297" t="e">
        <f>E153/D153</f>
        <v>#DIV/0!</v>
      </c>
      <c r="F154" s="297" t="e">
        <f>F153/D153</f>
        <v>#DIV/0!</v>
      </c>
      <c r="G154" s="297" t="e">
        <f>G153/D153</f>
        <v>#DIV/0!</v>
      </c>
      <c r="H154" s="298" t="e">
        <f>H153/D153</f>
        <v>#DIV/0!</v>
      </c>
    </row>
    <row r="155" spans="1:8" x14ac:dyDescent="0.25">
      <c r="A155" s="106"/>
      <c r="C155" s="44" t="s">
        <v>280</v>
      </c>
      <c r="E155" s="92" t="e">
        <f>IF(E154&gt;=(2/3),"Yes","No")</f>
        <v>#DIV/0!</v>
      </c>
      <c r="F155" s="92" t="e">
        <f>IF(F154&gt;=(2/3),"Yes","No")</f>
        <v>#DIV/0!</v>
      </c>
      <c r="G155" s="92" t="e">
        <f>IF(G154&gt;=(2/3),"Yes","No")</f>
        <v>#DIV/0!</v>
      </c>
      <c r="H155" s="151" t="e">
        <f>IF(H154&gt;=(2/3),"Yes","No")</f>
        <v>#DIV/0!</v>
      </c>
    </row>
    <row r="156" spans="1:8" x14ac:dyDescent="0.25">
      <c r="A156" s="106"/>
      <c r="B156" s="84"/>
      <c r="C156" s="84"/>
      <c r="D156" s="84"/>
      <c r="E156" s="152" t="e">
        <f>IF(E155="No", "Note A", "Note B")</f>
        <v>#DIV/0!</v>
      </c>
      <c r="F156" s="152" t="e">
        <f>IF(F155="No", "Note A", "Note B")</f>
        <v>#DIV/0!</v>
      </c>
      <c r="G156" s="152" t="e">
        <f>IF(G155="No", "Note A", "Note B")</f>
        <v>#DIV/0!</v>
      </c>
      <c r="H156" s="153" t="e">
        <f>IF(H155="No", "Note A", "Note B")</f>
        <v>#DIV/0!</v>
      </c>
    </row>
    <row r="157" spans="1:8" x14ac:dyDescent="0.25">
      <c r="A157" s="106"/>
      <c r="D157" s="154"/>
      <c r="E157" s="154"/>
      <c r="F157" s="154"/>
      <c r="G157" s="154"/>
      <c r="H157" s="76"/>
    </row>
    <row r="158" spans="1:8" ht="15" customHeight="1" x14ac:dyDescent="0.25">
      <c r="A158" s="106"/>
      <c r="B158" s="155" t="s">
        <v>273</v>
      </c>
      <c r="C158" s="143" t="s">
        <v>299</v>
      </c>
      <c r="D158" s="143"/>
      <c r="E158" s="143"/>
      <c r="F158" s="143"/>
      <c r="G158" s="143"/>
      <c r="H158" s="156"/>
    </row>
    <row r="159" spans="1:8" ht="15" customHeight="1" x14ac:dyDescent="0.25">
      <c r="A159" s="106"/>
      <c r="B159" s="155" t="s">
        <v>274</v>
      </c>
      <c r="C159" s="504" t="s">
        <v>333</v>
      </c>
      <c r="D159" s="504"/>
      <c r="E159" s="504"/>
      <c r="F159" s="504"/>
      <c r="G159" s="504"/>
      <c r="H159" s="505"/>
    </row>
    <row r="160" spans="1:8" x14ac:dyDescent="0.25">
      <c r="A160" s="106"/>
      <c r="B160" s="157"/>
      <c r="C160" s="504"/>
      <c r="D160" s="504"/>
      <c r="E160" s="504"/>
      <c r="F160" s="504"/>
      <c r="G160" s="504"/>
      <c r="H160" s="505"/>
    </row>
    <row r="161" spans="1:10" x14ac:dyDescent="0.25">
      <c r="A161" s="106"/>
      <c r="E161" s="92"/>
      <c r="F161" s="92"/>
      <c r="G161" s="92"/>
      <c r="H161" s="151"/>
    </row>
    <row r="162" spans="1:10" x14ac:dyDescent="0.25">
      <c r="A162" s="74" t="s">
        <v>114</v>
      </c>
      <c r="B162" s="50" t="s">
        <v>275</v>
      </c>
      <c r="E162" s="92"/>
      <c r="F162" s="92"/>
      <c r="G162" s="92"/>
      <c r="H162" s="151"/>
    </row>
    <row r="163" spans="1:10" x14ac:dyDescent="0.25">
      <c r="A163" s="106"/>
      <c r="B163" s="493" t="s">
        <v>283</v>
      </c>
      <c r="C163" s="493"/>
      <c r="D163" s="493"/>
      <c r="E163" s="493"/>
      <c r="F163" s="493"/>
      <c r="G163" s="493"/>
      <c r="H163" s="494"/>
    </row>
    <row r="164" spans="1:10" x14ac:dyDescent="0.25">
      <c r="A164" s="74"/>
      <c r="B164" s="493"/>
      <c r="C164" s="493"/>
      <c r="D164" s="493"/>
      <c r="E164" s="493"/>
      <c r="F164" s="493"/>
      <c r="G164" s="493"/>
      <c r="H164" s="494"/>
    </row>
    <row r="165" spans="1:10" x14ac:dyDescent="0.25">
      <c r="A165" s="74"/>
      <c r="B165" s="493"/>
      <c r="C165" s="493"/>
      <c r="D165" s="493"/>
      <c r="E165" s="493"/>
      <c r="F165" s="493"/>
      <c r="G165" s="493"/>
      <c r="H165" s="494"/>
    </row>
    <row r="166" spans="1:10" x14ac:dyDescent="0.25">
      <c r="A166" s="74"/>
      <c r="E166" s="92"/>
      <c r="F166" s="92"/>
      <c r="G166" s="92"/>
      <c r="H166" s="151"/>
    </row>
    <row r="167" spans="1:10" x14ac:dyDescent="0.25">
      <c r="A167" s="74"/>
      <c r="B167" s="493" t="s">
        <v>316</v>
      </c>
      <c r="C167" s="493"/>
      <c r="D167" s="493"/>
      <c r="E167" s="493"/>
      <c r="F167" s="493"/>
      <c r="G167" s="493"/>
      <c r="H167" s="494"/>
    </row>
    <row r="168" spans="1:10" x14ac:dyDescent="0.25">
      <c r="A168" s="74"/>
      <c r="B168" s="493"/>
      <c r="C168" s="493"/>
      <c r="D168" s="493"/>
      <c r="E168" s="493"/>
      <c r="F168" s="493"/>
      <c r="G168" s="493"/>
      <c r="H168" s="494"/>
    </row>
    <row r="169" spans="1:10" x14ac:dyDescent="0.25">
      <c r="A169" s="74"/>
      <c r="B169" s="493"/>
      <c r="C169" s="493"/>
      <c r="D169" s="493"/>
      <c r="E169" s="493"/>
      <c r="F169" s="493"/>
      <c r="G169" s="493"/>
      <c r="H169" s="494"/>
    </row>
    <row r="170" spans="1:10" x14ac:dyDescent="0.25">
      <c r="A170" s="74"/>
      <c r="B170" s="493"/>
      <c r="C170" s="493"/>
      <c r="D170" s="493"/>
      <c r="E170" s="493"/>
      <c r="F170" s="493"/>
      <c r="G170" s="493"/>
      <c r="H170" s="494"/>
    </row>
    <row r="171" spans="1:10" x14ac:dyDescent="0.25">
      <c r="A171" s="74"/>
      <c r="B171" s="493"/>
      <c r="C171" s="493"/>
      <c r="D171" s="493"/>
      <c r="E171" s="493"/>
      <c r="F171" s="493"/>
      <c r="G171" s="493"/>
      <c r="H171" s="494"/>
    </row>
    <row r="172" spans="1:10" x14ac:dyDescent="0.25">
      <c r="A172" s="74"/>
      <c r="E172" s="92"/>
      <c r="F172" s="92"/>
      <c r="G172" s="92"/>
      <c r="H172" s="151"/>
    </row>
    <row r="173" spans="1:10" x14ac:dyDescent="0.25">
      <c r="A173" s="74"/>
      <c r="B173" s="50" t="s">
        <v>395</v>
      </c>
      <c r="D173" s="485" t="s">
        <v>658</v>
      </c>
      <c r="E173" s="485"/>
      <c r="F173" s="485"/>
      <c r="G173" s="485"/>
      <c r="H173" s="486"/>
      <c r="J173" s="132"/>
    </row>
    <row r="174" spans="1:10" x14ac:dyDescent="0.25">
      <c r="A174" s="74"/>
      <c r="D174" s="78"/>
      <c r="E174" s="158"/>
      <c r="F174" s="158"/>
      <c r="G174" s="158"/>
      <c r="H174" s="159"/>
    </row>
    <row r="175" spans="1:10" x14ac:dyDescent="0.25">
      <c r="A175" s="74"/>
      <c r="D175" s="78" t="s">
        <v>284</v>
      </c>
      <c r="E175" s="158" t="s">
        <v>277</v>
      </c>
      <c r="F175" s="158" t="s">
        <v>282</v>
      </c>
      <c r="G175" s="158"/>
      <c r="H175" s="159"/>
    </row>
    <row r="176" spans="1:10" x14ac:dyDescent="0.25">
      <c r="A176" s="74"/>
      <c r="B176" s="160" t="s">
        <v>276</v>
      </c>
      <c r="C176" s="84"/>
      <c r="D176" s="161" t="s">
        <v>285</v>
      </c>
      <c r="E176" s="162" t="s">
        <v>278</v>
      </c>
      <c r="F176" s="162" t="s">
        <v>281</v>
      </c>
      <c r="G176" s="506" t="s">
        <v>286</v>
      </c>
      <c r="H176" s="507"/>
    </row>
    <row r="177" spans="1:8" x14ac:dyDescent="0.25">
      <c r="A177" s="74"/>
      <c r="B177" s="44" t="s">
        <v>454</v>
      </c>
      <c r="C177" s="44" t="s">
        <v>332</v>
      </c>
      <c r="E177" s="92"/>
      <c r="G177" s="92"/>
      <c r="H177" s="151"/>
    </row>
    <row r="178" spans="1:8" x14ac:dyDescent="0.25">
      <c r="A178" s="74"/>
      <c r="C178" s="163" t="str">
        <f>IF(E92="Yes", "Complete Analysis", "N/A - Do Not Complete")</f>
        <v>Complete Analysis</v>
      </c>
      <c r="D178" s="285">
        <v>2000</v>
      </c>
      <c r="E178" s="263">
        <v>230274139.47260964</v>
      </c>
      <c r="F178" s="91">
        <f>E178/E184</f>
        <v>1</v>
      </c>
      <c r="G178" s="489">
        <v>2000</v>
      </c>
      <c r="H178" s="490"/>
    </row>
    <row r="179" spans="1:8" x14ac:dyDescent="0.25">
      <c r="A179" s="74"/>
      <c r="D179" s="285"/>
      <c r="E179" s="263"/>
      <c r="F179" s="91">
        <f>E179/E184</f>
        <v>0</v>
      </c>
      <c r="G179" s="489"/>
      <c r="H179" s="490"/>
    </row>
    <row r="180" spans="1:8" x14ac:dyDescent="0.25">
      <c r="A180" s="74"/>
      <c r="D180" s="285"/>
      <c r="E180" s="263"/>
      <c r="F180" s="91">
        <f>E180/E184</f>
        <v>0</v>
      </c>
      <c r="G180" s="489"/>
      <c r="H180" s="490"/>
    </row>
    <row r="181" spans="1:8" x14ac:dyDescent="0.25">
      <c r="A181" s="74"/>
      <c r="D181" s="285"/>
      <c r="E181" s="263"/>
      <c r="F181" s="91">
        <f>E181/E184</f>
        <v>0</v>
      </c>
      <c r="G181" s="489"/>
      <c r="H181" s="490"/>
    </row>
    <row r="182" spans="1:8" x14ac:dyDescent="0.25">
      <c r="A182" s="74"/>
      <c r="D182" s="285"/>
      <c r="E182" s="263"/>
      <c r="F182" s="91">
        <f>E182/E184</f>
        <v>0</v>
      </c>
      <c r="G182" s="489"/>
      <c r="H182" s="490"/>
    </row>
    <row r="183" spans="1:8" x14ac:dyDescent="0.25">
      <c r="A183" s="74"/>
      <c r="D183" s="286"/>
      <c r="E183" s="269"/>
      <c r="F183" s="91">
        <f>E183/E184</f>
        <v>0</v>
      </c>
      <c r="G183" s="487"/>
      <c r="H183" s="488"/>
    </row>
    <row r="184" spans="1:8" x14ac:dyDescent="0.25">
      <c r="A184" s="74"/>
      <c r="C184" s="164"/>
      <c r="D184" s="164" t="s">
        <v>334</v>
      </c>
      <c r="E184" s="165">
        <f>SUM(E178:E183)</f>
        <v>230274139.47260964</v>
      </c>
      <c r="F184" s="92"/>
      <c r="G184" s="166" t="s">
        <v>287</v>
      </c>
      <c r="H184" s="289">
        <v>2000</v>
      </c>
    </row>
    <row r="185" spans="1:8" x14ac:dyDescent="0.25">
      <c r="A185" s="74"/>
      <c r="E185" s="92"/>
      <c r="F185" s="92"/>
      <c r="G185" s="92"/>
      <c r="H185" s="151"/>
    </row>
    <row r="186" spans="1:8" x14ac:dyDescent="0.25">
      <c r="A186" s="74"/>
      <c r="B186" s="44" t="s">
        <v>454</v>
      </c>
      <c r="C186" s="44" t="s">
        <v>130</v>
      </c>
      <c r="E186" s="92"/>
      <c r="F186" s="92"/>
      <c r="G186" s="92"/>
      <c r="H186" s="151"/>
    </row>
    <row r="187" spans="1:8" x14ac:dyDescent="0.25">
      <c r="A187" s="74"/>
      <c r="C187" s="163" t="str">
        <f>IF(F92="Yes", "Complete Analysis", "N/A - Do Not Complete")</f>
        <v>Complete Analysis</v>
      </c>
      <c r="D187" s="285">
        <v>20</v>
      </c>
      <c r="E187" s="263">
        <v>230274139.47260964</v>
      </c>
      <c r="F187" s="91">
        <f>E187/E193</f>
        <v>1</v>
      </c>
      <c r="G187" s="489">
        <v>20</v>
      </c>
      <c r="H187" s="490"/>
    </row>
    <row r="188" spans="1:8" x14ac:dyDescent="0.25">
      <c r="A188" s="74"/>
      <c r="D188" s="285"/>
      <c r="E188" s="263"/>
      <c r="F188" s="91">
        <f>E188/E193</f>
        <v>0</v>
      </c>
      <c r="G188" s="489"/>
      <c r="H188" s="490"/>
    </row>
    <row r="189" spans="1:8" x14ac:dyDescent="0.25">
      <c r="A189" s="74"/>
      <c r="D189" s="285"/>
      <c r="E189" s="263"/>
      <c r="F189" s="91">
        <f>E189/E193</f>
        <v>0</v>
      </c>
      <c r="G189" s="489"/>
      <c r="H189" s="490"/>
    </row>
    <row r="190" spans="1:8" x14ac:dyDescent="0.25">
      <c r="A190" s="74"/>
      <c r="D190" s="285"/>
      <c r="E190" s="263"/>
      <c r="F190" s="91">
        <f>E190/E193</f>
        <v>0</v>
      </c>
      <c r="G190" s="489"/>
      <c r="H190" s="490"/>
    </row>
    <row r="191" spans="1:8" x14ac:dyDescent="0.25">
      <c r="A191" s="74"/>
      <c r="D191" s="285"/>
      <c r="E191" s="263"/>
      <c r="F191" s="91">
        <f>E191/E193</f>
        <v>0</v>
      </c>
      <c r="G191" s="489"/>
      <c r="H191" s="490"/>
    </row>
    <row r="192" spans="1:8" x14ac:dyDescent="0.25">
      <c r="A192" s="74"/>
      <c r="D192" s="286"/>
      <c r="E192" s="269"/>
      <c r="F192" s="91">
        <f>E192/E193</f>
        <v>0</v>
      </c>
      <c r="G192" s="487"/>
      <c r="H192" s="488"/>
    </row>
    <row r="193" spans="1:11" x14ac:dyDescent="0.25">
      <c r="A193" s="74"/>
      <c r="D193" s="164" t="s">
        <v>288</v>
      </c>
      <c r="E193" s="165">
        <f>SUM(E187:E192)</f>
        <v>230274139.47260964</v>
      </c>
      <c r="F193" s="92"/>
      <c r="G193" s="166" t="s">
        <v>287</v>
      </c>
      <c r="H193" s="290">
        <v>20</v>
      </c>
    </row>
    <row r="194" spans="1:11" x14ac:dyDescent="0.25">
      <c r="A194" s="74"/>
      <c r="D194" s="164"/>
      <c r="E194" s="140"/>
      <c r="F194" s="92"/>
      <c r="G194" s="166"/>
      <c r="H194" s="167"/>
    </row>
    <row r="195" spans="1:11" x14ac:dyDescent="0.25">
      <c r="A195" s="106"/>
      <c r="B195" s="44" t="s">
        <v>454</v>
      </c>
      <c r="C195" s="44" t="s">
        <v>455</v>
      </c>
      <c r="E195" s="92"/>
      <c r="F195" s="92"/>
      <c r="G195" s="92"/>
      <c r="H195" s="151"/>
      <c r="I195" s="179"/>
      <c r="J195" s="132"/>
    </row>
    <row r="196" spans="1:11" x14ac:dyDescent="0.25">
      <c r="A196" s="106"/>
      <c r="C196" s="163" t="str">
        <f>IF(G92="Yes", "Complete Analysis", "N/A - Do Not Complete")</f>
        <v>N/A - Do Not Complete</v>
      </c>
      <c r="D196" s="285"/>
      <c r="E196" s="262"/>
      <c r="F196" s="91" t="e">
        <f>E196/$E$200</f>
        <v>#DIV/0!</v>
      </c>
      <c r="G196" s="489"/>
      <c r="H196" s="490"/>
      <c r="J196" s="139"/>
    </row>
    <row r="197" spans="1:11" x14ac:dyDescent="0.25">
      <c r="A197" s="106"/>
      <c r="C197" s="163"/>
      <c r="D197" s="285"/>
      <c r="E197" s="262"/>
      <c r="F197" s="91" t="e">
        <f>E197/$E$200</f>
        <v>#DIV/0!</v>
      </c>
      <c r="G197" s="489"/>
      <c r="H197" s="490"/>
      <c r="J197" s="139"/>
    </row>
    <row r="198" spans="1:11" x14ac:dyDescent="0.25">
      <c r="A198" s="106"/>
      <c r="D198" s="287"/>
      <c r="E198" s="262"/>
      <c r="F198" s="91" t="e">
        <f>E198/$E$200</f>
        <v>#DIV/0!</v>
      </c>
      <c r="G198" s="489"/>
      <c r="H198" s="490"/>
    </row>
    <row r="199" spans="1:11" x14ac:dyDescent="0.25">
      <c r="A199" s="106"/>
      <c r="D199" s="286"/>
      <c r="E199" s="262"/>
      <c r="F199" s="91" t="e">
        <f>E199/$E$200</f>
        <v>#DIV/0!</v>
      </c>
      <c r="G199" s="487"/>
      <c r="H199" s="488"/>
    </row>
    <row r="200" spans="1:11" x14ac:dyDescent="0.25">
      <c r="A200" s="106"/>
      <c r="D200" s="164" t="s">
        <v>289</v>
      </c>
      <c r="E200" s="168">
        <f>SUM(E196:E199)</f>
        <v>0</v>
      </c>
      <c r="F200" s="92"/>
      <c r="G200" s="166" t="s">
        <v>287</v>
      </c>
      <c r="H200" s="290"/>
    </row>
    <row r="201" spans="1:11" x14ac:dyDescent="0.25">
      <c r="A201" s="106"/>
      <c r="E201" s="92"/>
      <c r="F201" s="92"/>
      <c r="G201" s="92"/>
      <c r="H201" s="151"/>
    </row>
    <row r="202" spans="1:11" x14ac:dyDescent="0.25">
      <c r="A202" s="106"/>
      <c r="B202" s="44" t="s">
        <v>454</v>
      </c>
      <c r="C202" s="44" t="s">
        <v>467</v>
      </c>
      <c r="E202" s="92"/>
      <c r="F202" s="92"/>
      <c r="G202" s="92"/>
      <c r="H202" s="151"/>
      <c r="I202" s="179"/>
      <c r="J202" s="139"/>
    </row>
    <row r="203" spans="1:11" x14ac:dyDescent="0.25">
      <c r="A203" s="106"/>
      <c r="C203" s="163" t="e">
        <f>IF(G113 ="Yes", "Complete Analysis", "N/A - Do Not Complete")</f>
        <v>#DIV/0!</v>
      </c>
      <c r="D203" s="285"/>
      <c r="E203" s="262"/>
      <c r="F203" s="91" t="e">
        <f>E203/$E$208</f>
        <v>#DIV/0!</v>
      </c>
      <c r="G203" s="489"/>
      <c r="H203" s="490"/>
      <c r="J203" s="132"/>
    </row>
    <row r="204" spans="1:11" x14ac:dyDescent="0.25">
      <c r="A204" s="106"/>
      <c r="C204" s="163"/>
      <c r="D204" s="285"/>
      <c r="E204" s="262"/>
      <c r="F204" s="91" t="e">
        <f>E204/$E$208</f>
        <v>#DIV/0!</v>
      </c>
      <c r="G204" s="489"/>
      <c r="H204" s="490"/>
      <c r="K204" s="132"/>
    </row>
    <row r="205" spans="1:11" x14ac:dyDescent="0.25">
      <c r="A205" s="106"/>
      <c r="D205" s="287"/>
      <c r="E205" s="262"/>
      <c r="F205" s="91" t="e">
        <f>E205/$E$208</f>
        <v>#DIV/0!</v>
      </c>
      <c r="G205" s="489"/>
      <c r="H205" s="490"/>
    </row>
    <row r="206" spans="1:11" x14ac:dyDescent="0.25">
      <c r="A206" s="106"/>
      <c r="D206" s="287"/>
      <c r="E206" s="262"/>
      <c r="F206" s="91" t="e">
        <f>E206/$E$208</f>
        <v>#DIV/0!</v>
      </c>
      <c r="G206" s="489"/>
      <c r="H206" s="490"/>
    </row>
    <row r="207" spans="1:11" x14ac:dyDescent="0.25">
      <c r="A207" s="106"/>
      <c r="D207" s="286"/>
      <c r="E207" s="262"/>
      <c r="F207" s="91" t="e">
        <f>E207/$E$208</f>
        <v>#DIV/0!</v>
      </c>
      <c r="G207" s="487"/>
      <c r="H207" s="488"/>
    </row>
    <row r="208" spans="1:11" x14ac:dyDescent="0.25">
      <c r="A208" s="106"/>
      <c r="D208" s="164" t="s">
        <v>289</v>
      </c>
      <c r="E208" s="168">
        <f>SUM(E203:E207)</f>
        <v>0</v>
      </c>
      <c r="F208" s="92"/>
      <c r="G208" s="166" t="s">
        <v>287</v>
      </c>
      <c r="H208" s="290"/>
    </row>
    <row r="209" spans="1:11" x14ac:dyDescent="0.25">
      <c r="A209" s="106"/>
      <c r="E209" s="92"/>
      <c r="F209" s="92"/>
      <c r="G209" s="92"/>
      <c r="H209" s="151"/>
    </row>
    <row r="210" spans="1:11" x14ac:dyDescent="0.25">
      <c r="A210" s="106"/>
      <c r="B210" s="44" t="s">
        <v>454</v>
      </c>
      <c r="C210" s="44" t="s">
        <v>468</v>
      </c>
      <c r="E210" s="92"/>
      <c r="F210" s="92"/>
      <c r="G210" s="92"/>
      <c r="H210" s="151"/>
      <c r="J210" s="139"/>
    </row>
    <row r="211" spans="1:11" x14ac:dyDescent="0.25">
      <c r="A211" s="106"/>
      <c r="C211" s="163" t="e">
        <f>IF(G134="Yes", "Complete Analysis", "N/A - Do Not Complete")</f>
        <v>#DIV/0!</v>
      </c>
      <c r="D211" s="285"/>
      <c r="E211" s="262"/>
      <c r="F211" s="91" t="e">
        <f>E211/$E$219</f>
        <v>#DIV/0!</v>
      </c>
      <c r="G211" s="489"/>
      <c r="H211" s="490"/>
      <c r="J211" s="132"/>
    </row>
    <row r="212" spans="1:11" x14ac:dyDescent="0.25">
      <c r="A212" s="106"/>
      <c r="C212" s="163"/>
      <c r="D212" s="285"/>
      <c r="E212" s="262"/>
      <c r="F212" s="91" t="e">
        <f>E212/$E$219</f>
        <v>#DIV/0!</v>
      </c>
      <c r="G212" s="489"/>
      <c r="H212" s="490"/>
      <c r="K212" s="132"/>
    </row>
    <row r="213" spans="1:11" x14ac:dyDescent="0.25">
      <c r="A213" s="106"/>
      <c r="C213" s="163"/>
      <c r="D213" s="287"/>
      <c r="E213" s="262"/>
      <c r="F213" s="91"/>
      <c r="G213" s="489"/>
      <c r="H213" s="490"/>
      <c r="K213" s="132"/>
    </row>
    <row r="214" spans="1:11" x14ac:dyDescent="0.25">
      <c r="A214" s="106"/>
      <c r="C214" s="163"/>
      <c r="D214" s="287"/>
      <c r="E214" s="262"/>
      <c r="F214" s="91" t="e">
        <f>E214/$E$219</f>
        <v>#DIV/0!</v>
      </c>
      <c r="G214" s="489"/>
      <c r="H214" s="490"/>
      <c r="K214" s="132"/>
    </row>
    <row r="215" spans="1:11" x14ac:dyDescent="0.25">
      <c r="A215" s="106"/>
      <c r="C215" s="163"/>
      <c r="D215" s="287"/>
      <c r="E215" s="262"/>
      <c r="F215" s="91" t="e">
        <f>E215/$E$219</f>
        <v>#DIV/0!</v>
      </c>
      <c r="G215" s="489"/>
      <c r="H215" s="490"/>
      <c r="K215" s="132"/>
    </row>
    <row r="216" spans="1:11" x14ac:dyDescent="0.25">
      <c r="A216" s="106"/>
      <c r="C216" s="163"/>
      <c r="D216" s="287"/>
      <c r="E216" s="262"/>
      <c r="F216" s="91" t="e">
        <f>E216/$E$219</f>
        <v>#DIV/0!</v>
      </c>
      <c r="G216" s="489"/>
      <c r="H216" s="490"/>
      <c r="K216" s="132"/>
    </row>
    <row r="217" spans="1:11" x14ac:dyDescent="0.25">
      <c r="A217" s="106"/>
      <c r="D217" s="287"/>
      <c r="E217" s="262"/>
      <c r="F217" s="91" t="e">
        <f>E217/$E$219</f>
        <v>#DIV/0!</v>
      </c>
      <c r="G217" s="489"/>
      <c r="H217" s="490"/>
    </row>
    <row r="218" spans="1:11" x14ac:dyDescent="0.25">
      <c r="A218" s="106"/>
      <c r="D218" s="286"/>
      <c r="E218" s="262"/>
      <c r="F218" s="91" t="e">
        <f>E218/$E$219</f>
        <v>#DIV/0!</v>
      </c>
      <c r="G218" s="487"/>
      <c r="H218" s="488"/>
    </row>
    <row r="219" spans="1:11" x14ac:dyDescent="0.25">
      <c r="A219" s="106"/>
      <c r="D219" s="164" t="s">
        <v>289</v>
      </c>
      <c r="E219" s="168">
        <f>SUM(E211:E218)</f>
        <v>0</v>
      </c>
      <c r="F219" s="92"/>
      <c r="G219" s="166" t="s">
        <v>287</v>
      </c>
      <c r="H219" s="290"/>
    </row>
    <row r="220" spans="1:11" x14ac:dyDescent="0.25">
      <c r="A220" s="106"/>
      <c r="E220" s="92"/>
      <c r="F220" s="92"/>
      <c r="G220" s="92"/>
      <c r="H220" s="151"/>
    </row>
    <row r="221" spans="1:11" x14ac:dyDescent="0.25">
      <c r="A221" s="106"/>
      <c r="B221" s="44" t="s">
        <v>454</v>
      </c>
      <c r="C221" s="44" t="s">
        <v>469</v>
      </c>
      <c r="E221" s="92"/>
      <c r="F221" s="92"/>
      <c r="G221" s="92"/>
      <c r="H221" s="151"/>
      <c r="J221" s="139"/>
    </row>
    <row r="222" spans="1:11" x14ac:dyDescent="0.25">
      <c r="A222" s="106"/>
      <c r="C222" s="163" t="e">
        <f>IF(G155="Yes", "Complete Analysis", "N/A - Do Not Complete")</f>
        <v>#DIV/0!</v>
      </c>
      <c r="D222" s="285"/>
      <c r="E222" s="262"/>
      <c r="F222" s="91" t="e">
        <f>E222/$E$226</f>
        <v>#DIV/0!</v>
      </c>
      <c r="G222" s="489"/>
      <c r="H222" s="490"/>
      <c r="J222" s="132"/>
    </row>
    <row r="223" spans="1:11" x14ac:dyDescent="0.25">
      <c r="A223" s="106"/>
      <c r="C223" s="163"/>
      <c r="D223" s="285"/>
      <c r="E223" s="262"/>
      <c r="F223" s="91" t="e">
        <f>E223/$E$226</f>
        <v>#DIV/0!</v>
      </c>
      <c r="G223" s="489"/>
      <c r="H223" s="490"/>
      <c r="K223" s="132"/>
    </row>
    <row r="224" spans="1:11" x14ac:dyDescent="0.25">
      <c r="A224" s="106"/>
      <c r="D224" s="287"/>
      <c r="E224" s="262"/>
      <c r="F224" s="91" t="e">
        <f>E224/$E$226</f>
        <v>#DIV/0!</v>
      </c>
      <c r="G224" s="489"/>
      <c r="H224" s="490"/>
    </row>
    <row r="225" spans="1:10" x14ac:dyDescent="0.25">
      <c r="A225" s="106"/>
      <c r="D225" s="286"/>
      <c r="E225" s="262"/>
      <c r="F225" s="91" t="e">
        <f>E225/$E$226</f>
        <v>#DIV/0!</v>
      </c>
      <c r="G225" s="487"/>
      <c r="H225" s="488"/>
    </row>
    <row r="226" spans="1:10" x14ac:dyDescent="0.25">
      <c r="A226" s="106"/>
      <c r="D226" s="164" t="s">
        <v>289</v>
      </c>
      <c r="E226" s="168">
        <f>SUM(E222:E225)</f>
        <v>0</v>
      </c>
      <c r="F226" s="92"/>
      <c r="G226" s="166" t="s">
        <v>287</v>
      </c>
      <c r="H226" s="290"/>
    </row>
    <row r="227" spans="1:10" x14ac:dyDescent="0.25">
      <c r="A227" s="106"/>
      <c r="E227" s="92"/>
      <c r="F227" s="92"/>
      <c r="G227" s="92"/>
      <c r="H227" s="151"/>
    </row>
    <row r="228" spans="1:10" x14ac:dyDescent="0.25">
      <c r="A228" s="106"/>
      <c r="B228" s="44" t="s">
        <v>454</v>
      </c>
      <c r="C228" s="44" t="s">
        <v>456</v>
      </c>
      <c r="E228" s="92"/>
      <c r="F228" s="92"/>
      <c r="G228" s="92"/>
      <c r="H228" s="151"/>
    </row>
    <row r="229" spans="1:10" x14ac:dyDescent="0.25">
      <c r="A229" s="106"/>
      <c r="C229" s="163" t="str">
        <f>IF(H92="Yes", "Complete Analysis", "N/A - Do Not Complete")</f>
        <v>Complete Analysis</v>
      </c>
      <c r="D229" s="288">
        <v>5000</v>
      </c>
      <c r="E229" s="262">
        <v>230274139.47260964</v>
      </c>
      <c r="F229" s="91">
        <f>E229/E231</f>
        <v>1</v>
      </c>
      <c r="G229" s="489">
        <v>5000</v>
      </c>
      <c r="H229" s="490"/>
    </row>
    <row r="230" spans="1:10" x14ac:dyDescent="0.25">
      <c r="A230" s="106"/>
      <c r="C230" s="163"/>
      <c r="D230" s="286"/>
      <c r="E230" s="270"/>
      <c r="F230" s="91">
        <f>E230/E231</f>
        <v>0</v>
      </c>
      <c r="G230" s="487"/>
      <c r="H230" s="488"/>
    </row>
    <row r="231" spans="1:10" x14ac:dyDescent="0.25">
      <c r="A231" s="106"/>
      <c r="C231" s="163"/>
      <c r="D231" s="164" t="s">
        <v>290</v>
      </c>
      <c r="E231" s="168">
        <f>SUM(E229:E230)</f>
        <v>230274139.47260964</v>
      </c>
      <c r="F231" s="91"/>
      <c r="G231" s="166" t="s">
        <v>287</v>
      </c>
      <c r="H231" s="291">
        <v>5000</v>
      </c>
    </row>
    <row r="232" spans="1:10" ht="15.75" thickBot="1" x14ac:dyDescent="0.3">
      <c r="A232" s="121"/>
      <c r="B232" s="96"/>
      <c r="C232" s="169"/>
      <c r="D232" s="170"/>
      <c r="E232" s="170"/>
      <c r="F232" s="171"/>
      <c r="G232" s="97"/>
      <c r="H232" s="172"/>
    </row>
    <row r="233" spans="1:10" ht="15.75" thickBot="1" x14ac:dyDescent="0.3">
      <c r="C233" s="163"/>
      <c r="E233" s="140"/>
      <c r="F233" s="92"/>
      <c r="G233" s="92"/>
      <c r="H233" s="92"/>
    </row>
    <row r="234" spans="1:10" ht="16.5" thickBot="1" x14ac:dyDescent="0.3">
      <c r="A234" s="481" t="s">
        <v>372</v>
      </c>
      <c r="B234" s="482"/>
      <c r="C234" s="482"/>
      <c r="D234" s="482"/>
      <c r="E234" s="482"/>
      <c r="F234" s="482"/>
      <c r="G234" s="482"/>
      <c r="H234" s="483"/>
    </row>
    <row r="235" spans="1:10" x14ac:dyDescent="0.25">
      <c r="A235" s="74" t="s">
        <v>116</v>
      </c>
      <c r="B235" s="498" t="s">
        <v>317</v>
      </c>
      <c r="C235" s="498"/>
      <c r="D235" s="498"/>
      <c r="E235" s="498"/>
      <c r="F235" s="498"/>
      <c r="G235" s="498"/>
      <c r="H235" s="499"/>
    </row>
    <row r="236" spans="1:10" x14ac:dyDescent="0.25">
      <c r="A236" s="74"/>
      <c r="B236" s="493"/>
      <c r="C236" s="493"/>
      <c r="D236" s="493"/>
      <c r="E236" s="493"/>
      <c r="F236" s="493"/>
      <c r="G236" s="493"/>
      <c r="H236" s="494"/>
    </row>
    <row r="237" spans="1:10" x14ac:dyDescent="0.25">
      <c r="A237" s="106"/>
      <c r="H237" s="76"/>
    </row>
    <row r="238" spans="1:10" x14ac:dyDescent="0.25">
      <c r="A238" s="74"/>
      <c r="B238" s="50" t="s">
        <v>395</v>
      </c>
      <c r="D238" s="485" t="s">
        <v>659</v>
      </c>
      <c r="E238" s="485"/>
      <c r="F238" s="485"/>
      <c r="G238" s="485"/>
      <c r="H238" s="486"/>
      <c r="J238" s="132"/>
    </row>
    <row r="239" spans="1:10" x14ac:dyDescent="0.25">
      <c r="A239" s="74"/>
      <c r="C239" s="78"/>
      <c r="D239" s="78"/>
      <c r="E239" s="78"/>
      <c r="F239" s="78"/>
      <c r="G239" s="78"/>
      <c r="H239" s="79"/>
      <c r="J239" s="50"/>
    </row>
    <row r="240" spans="1:10" x14ac:dyDescent="0.25">
      <c r="A240" s="106"/>
      <c r="E240" s="500" t="s">
        <v>272</v>
      </c>
      <c r="F240" s="500"/>
      <c r="G240" s="500"/>
      <c r="H240" s="501"/>
      <c r="J240" s="50"/>
    </row>
    <row r="241" spans="1:10" x14ac:dyDescent="0.25">
      <c r="A241" s="106"/>
      <c r="E241" s="80" t="s">
        <v>120</v>
      </c>
      <c r="F241" s="80" t="s">
        <v>120</v>
      </c>
      <c r="G241" s="80" t="s">
        <v>120</v>
      </c>
      <c r="H241" s="81" t="s">
        <v>120</v>
      </c>
      <c r="J241" s="50"/>
    </row>
    <row r="242" spans="1:10" x14ac:dyDescent="0.25">
      <c r="A242" s="106"/>
      <c r="B242" s="82" t="s">
        <v>181</v>
      </c>
      <c r="C242" s="83"/>
      <c r="D242" s="84"/>
      <c r="E242" s="83" t="s">
        <v>332</v>
      </c>
      <c r="F242" s="83" t="s">
        <v>130</v>
      </c>
      <c r="G242" s="83" t="s">
        <v>267</v>
      </c>
      <c r="H242" s="135" t="s">
        <v>268</v>
      </c>
      <c r="J242" s="50"/>
    </row>
    <row r="243" spans="1:10" ht="21.95" customHeight="1" x14ac:dyDescent="0.25">
      <c r="A243" s="106"/>
      <c r="B243" s="88" t="s">
        <v>269</v>
      </c>
      <c r="C243" s="80"/>
      <c r="D243" s="80"/>
      <c r="E243" s="80"/>
      <c r="F243" s="80"/>
      <c r="G243" s="80"/>
      <c r="H243" s="81"/>
      <c r="J243" s="132"/>
    </row>
    <row r="244" spans="1:10" x14ac:dyDescent="0.25">
      <c r="A244" s="106"/>
      <c r="B244" s="502" t="s">
        <v>698</v>
      </c>
      <c r="C244" s="502"/>
      <c r="D244" s="502"/>
      <c r="E244" s="271">
        <v>2000</v>
      </c>
      <c r="F244" s="271">
        <v>20</v>
      </c>
      <c r="G244" s="273"/>
      <c r="H244" s="272">
        <v>5000</v>
      </c>
    </row>
    <row r="245" spans="1:10" x14ac:dyDescent="0.25">
      <c r="A245" s="106"/>
      <c r="B245" s="469" t="s">
        <v>699</v>
      </c>
      <c r="C245" s="469"/>
      <c r="D245" s="469"/>
      <c r="E245" s="273">
        <v>2000</v>
      </c>
      <c r="F245" s="273">
        <v>20</v>
      </c>
      <c r="G245" s="273"/>
      <c r="H245" s="272">
        <v>5000</v>
      </c>
    </row>
    <row r="246" spans="1:10" x14ac:dyDescent="0.25">
      <c r="A246" s="106"/>
      <c r="B246" s="469" t="s">
        <v>700</v>
      </c>
      <c r="C246" s="469"/>
      <c r="D246" s="469"/>
      <c r="E246" s="273">
        <v>2000</v>
      </c>
      <c r="F246" s="273">
        <v>20</v>
      </c>
      <c r="G246" s="273"/>
      <c r="H246" s="272">
        <v>5000</v>
      </c>
    </row>
    <row r="247" spans="1:10" x14ac:dyDescent="0.25">
      <c r="A247" s="106"/>
      <c r="B247" s="469" t="s">
        <v>701</v>
      </c>
      <c r="C247" s="469"/>
      <c r="D247" s="469"/>
      <c r="E247" s="273">
        <v>2000</v>
      </c>
      <c r="F247" s="273">
        <v>20</v>
      </c>
      <c r="G247" s="273"/>
      <c r="H247" s="272">
        <v>5000</v>
      </c>
    </row>
    <row r="248" spans="1:10" x14ac:dyDescent="0.25">
      <c r="A248" s="106"/>
      <c r="B248" s="377" t="s">
        <v>702</v>
      </c>
      <c r="C248" s="377"/>
      <c r="D248" s="377"/>
      <c r="E248" s="273">
        <v>2000</v>
      </c>
      <c r="F248" s="273">
        <v>20</v>
      </c>
      <c r="G248" s="273"/>
      <c r="H248" s="272">
        <v>5000</v>
      </c>
    </row>
    <row r="249" spans="1:10" x14ac:dyDescent="0.25">
      <c r="A249" s="106"/>
      <c r="B249" s="377" t="s">
        <v>703</v>
      </c>
      <c r="C249" s="377"/>
      <c r="D249" s="377"/>
      <c r="E249" s="273">
        <v>2000</v>
      </c>
      <c r="F249" s="273">
        <v>20</v>
      </c>
      <c r="G249" s="273"/>
      <c r="H249" s="272">
        <v>5000</v>
      </c>
    </row>
    <row r="250" spans="1:10" x14ac:dyDescent="0.25">
      <c r="A250" s="106"/>
      <c r="B250" s="377" t="s">
        <v>704</v>
      </c>
      <c r="C250" s="377"/>
      <c r="D250" s="377"/>
      <c r="E250" s="273">
        <v>0</v>
      </c>
      <c r="F250" s="273">
        <v>0</v>
      </c>
      <c r="G250" s="273"/>
      <c r="H250" s="272">
        <v>5000</v>
      </c>
    </row>
    <row r="251" spans="1:10" x14ac:dyDescent="0.25">
      <c r="A251" s="106"/>
      <c r="B251" s="377" t="s">
        <v>705</v>
      </c>
      <c r="C251" s="377"/>
      <c r="D251" s="377"/>
      <c r="E251" s="273">
        <v>0</v>
      </c>
      <c r="F251" s="273">
        <v>0</v>
      </c>
      <c r="G251" s="273"/>
      <c r="H251" s="272">
        <v>5000</v>
      </c>
    </row>
    <row r="252" spans="1:10" x14ac:dyDescent="0.25">
      <c r="A252" s="106"/>
      <c r="B252" s="497" t="s">
        <v>135</v>
      </c>
      <c r="C252" s="497"/>
      <c r="D252" s="497"/>
      <c r="E252" s="273"/>
      <c r="F252" s="273"/>
      <c r="G252" s="273"/>
      <c r="H252" s="274"/>
    </row>
    <row r="253" spans="1:10" x14ac:dyDescent="0.25">
      <c r="A253" s="106"/>
      <c r="B253" s="469"/>
      <c r="C253" s="469"/>
      <c r="D253" s="469"/>
      <c r="E253" s="273"/>
      <c r="F253" s="273"/>
      <c r="G253" s="273"/>
      <c r="H253" s="274"/>
    </row>
    <row r="254" spans="1:10" ht="21.95" customHeight="1" x14ac:dyDescent="0.25">
      <c r="A254" s="106"/>
      <c r="B254" s="88" t="s">
        <v>270</v>
      </c>
      <c r="C254" s="113"/>
      <c r="D254" s="140"/>
      <c r="E254" s="140"/>
      <c r="F254" s="140"/>
      <c r="G254" s="141"/>
      <c r="H254" s="142"/>
    </row>
    <row r="255" spans="1:10" x14ac:dyDescent="0.25">
      <c r="A255" s="106"/>
      <c r="B255" s="469" t="s">
        <v>698</v>
      </c>
      <c r="C255" s="469"/>
      <c r="D255" s="469"/>
      <c r="E255" s="273">
        <v>4000</v>
      </c>
      <c r="F255" s="273">
        <v>40</v>
      </c>
      <c r="G255" s="273"/>
      <c r="H255" s="274">
        <v>10000</v>
      </c>
    </row>
    <row r="256" spans="1:10" x14ac:dyDescent="0.25">
      <c r="A256" s="106"/>
      <c r="B256" s="491" t="s">
        <v>699</v>
      </c>
      <c r="C256" s="503"/>
      <c r="D256" s="492"/>
      <c r="E256" s="273">
        <v>4000</v>
      </c>
      <c r="F256" s="273">
        <v>40</v>
      </c>
      <c r="G256" s="273"/>
      <c r="H256" s="274">
        <v>10000</v>
      </c>
    </row>
    <row r="257" spans="1:10" x14ac:dyDescent="0.25">
      <c r="A257" s="106"/>
      <c r="B257" s="491" t="s">
        <v>700</v>
      </c>
      <c r="C257" s="503"/>
      <c r="D257" s="492"/>
      <c r="E257" s="273">
        <v>4000</v>
      </c>
      <c r="F257" s="273">
        <v>40</v>
      </c>
      <c r="G257" s="273"/>
      <c r="H257" s="274">
        <v>10000</v>
      </c>
    </row>
    <row r="258" spans="1:10" x14ac:dyDescent="0.25">
      <c r="A258" s="106"/>
      <c r="B258" s="491" t="s">
        <v>701</v>
      </c>
      <c r="C258" s="503"/>
      <c r="D258" s="492"/>
      <c r="E258" s="273">
        <v>4000</v>
      </c>
      <c r="F258" s="273">
        <v>40</v>
      </c>
      <c r="G258" s="273"/>
      <c r="H258" s="274">
        <v>10000</v>
      </c>
    </row>
    <row r="259" spans="1:10" x14ac:dyDescent="0.25">
      <c r="A259" s="106"/>
      <c r="B259" s="378" t="s">
        <v>702</v>
      </c>
      <c r="C259" s="380"/>
      <c r="D259" s="379"/>
      <c r="E259" s="273">
        <v>4000</v>
      </c>
      <c r="F259" s="273">
        <v>40</v>
      </c>
      <c r="G259" s="273"/>
      <c r="H259" s="274">
        <v>10000</v>
      </c>
    </row>
    <row r="260" spans="1:10" x14ac:dyDescent="0.25">
      <c r="A260" s="106"/>
      <c r="B260" s="378" t="s">
        <v>703</v>
      </c>
      <c r="C260" s="380"/>
      <c r="D260" s="379"/>
      <c r="E260" s="273">
        <v>4000</v>
      </c>
      <c r="F260" s="273">
        <v>40</v>
      </c>
      <c r="G260" s="273"/>
      <c r="H260" s="274">
        <v>10000</v>
      </c>
    </row>
    <row r="261" spans="1:10" x14ac:dyDescent="0.25">
      <c r="A261" s="106"/>
      <c r="B261" s="378" t="s">
        <v>704</v>
      </c>
      <c r="C261" s="380"/>
      <c r="D261" s="379"/>
      <c r="E261" s="273">
        <v>0</v>
      </c>
      <c r="F261" s="273">
        <v>0</v>
      </c>
      <c r="G261" s="273"/>
      <c r="H261" s="274">
        <v>10000</v>
      </c>
    </row>
    <row r="262" spans="1:10" x14ac:dyDescent="0.25">
      <c r="A262" s="106"/>
      <c r="B262" s="378" t="s">
        <v>705</v>
      </c>
      <c r="C262" s="380"/>
      <c r="D262" s="379"/>
      <c r="E262" s="273">
        <v>0</v>
      </c>
      <c r="F262" s="273">
        <v>0</v>
      </c>
      <c r="G262" s="273"/>
      <c r="H262" s="274">
        <v>10000</v>
      </c>
    </row>
    <row r="263" spans="1:10" x14ac:dyDescent="0.25">
      <c r="A263" s="106"/>
      <c r="B263" s="470" t="s">
        <v>135</v>
      </c>
      <c r="C263" s="471"/>
      <c r="D263" s="472"/>
      <c r="E263" s="273"/>
      <c r="F263" s="273"/>
      <c r="G263" s="273"/>
      <c r="H263" s="274"/>
    </row>
    <row r="264" spans="1:10" x14ac:dyDescent="0.25">
      <c r="A264" s="106"/>
      <c r="B264" s="469"/>
      <c r="C264" s="469"/>
      <c r="D264" s="469"/>
      <c r="E264" s="273"/>
      <c r="F264" s="273"/>
      <c r="G264" s="273"/>
      <c r="H264" s="274"/>
    </row>
    <row r="265" spans="1:10" x14ac:dyDescent="0.25">
      <c r="A265" s="106"/>
      <c r="B265" s="119"/>
      <c r="C265" s="119"/>
      <c r="D265" s="119"/>
      <c r="E265" s="120"/>
      <c r="F265" s="120"/>
      <c r="G265" s="120"/>
      <c r="H265" s="173"/>
    </row>
    <row r="266" spans="1:10" x14ac:dyDescent="0.25">
      <c r="A266" s="74" t="s">
        <v>117</v>
      </c>
      <c r="B266" s="118" t="s">
        <v>318</v>
      </c>
      <c r="C266" s="119"/>
      <c r="D266" s="119"/>
      <c r="E266" s="120"/>
      <c r="F266" s="120"/>
      <c r="G266" s="120"/>
      <c r="H266" s="173"/>
      <c r="J266" s="139"/>
    </row>
    <row r="267" spans="1:10" x14ac:dyDescent="0.25">
      <c r="A267" s="106"/>
      <c r="B267" s="473" t="s">
        <v>671</v>
      </c>
      <c r="C267" s="473"/>
      <c r="D267" s="473"/>
      <c r="E267" s="473"/>
      <c r="F267" s="473"/>
      <c r="G267" s="473"/>
      <c r="H267" s="474"/>
      <c r="J267" s="132"/>
    </row>
    <row r="268" spans="1:10" ht="43.15" customHeight="1" x14ac:dyDescent="0.25">
      <c r="A268" s="106"/>
      <c r="B268" s="473"/>
      <c r="C268" s="473"/>
      <c r="D268" s="473"/>
      <c r="E268" s="473"/>
      <c r="F268" s="473"/>
      <c r="G268" s="473"/>
      <c r="H268" s="474"/>
      <c r="J268" s="139"/>
    </row>
    <row r="269" spans="1:10" ht="15.75" thickBot="1" x14ac:dyDescent="0.3">
      <c r="A269" s="121"/>
      <c r="B269" s="174"/>
      <c r="C269" s="175"/>
      <c r="D269" s="175"/>
      <c r="E269" s="175"/>
      <c r="F269" s="175"/>
      <c r="G269" s="175"/>
      <c r="H269" s="176"/>
    </row>
    <row r="270" spans="1:10" x14ac:dyDescent="0.25">
      <c r="C270" s="163"/>
      <c r="E270" s="140"/>
      <c r="F270" s="92"/>
      <c r="G270" s="92"/>
      <c r="H270" s="92"/>
    </row>
  </sheetData>
  <sheetProtection algorithmName="SHA-512" hashValue="a8UCjipUz4RfRNZotRP2zZ/aGyy8G5j6T/M2AkBblGZ3isTmt5R2p0uqdn4O8EBUSG+c/8r07iaLlsF/KcZFTg==" saltValue="sLwXIntk3lUt+Mtx45r21A==" spinCount="100000" sheet="1" objects="1" scenarios="1" insertRows="0"/>
  <mergeCells count="112">
    <mergeCell ref="B17:E18"/>
    <mergeCell ref="B108:C108"/>
    <mergeCell ref="A28:H28"/>
    <mergeCell ref="B29:H30"/>
    <mergeCell ref="E37:H37"/>
    <mergeCell ref="B43:C43"/>
    <mergeCell ref="B64:C64"/>
    <mergeCell ref="B66:C66"/>
    <mergeCell ref="B87:C87"/>
    <mergeCell ref="B96:C96"/>
    <mergeCell ref="B101:C101"/>
    <mergeCell ref="B103:C103"/>
    <mergeCell ref="B69:C69"/>
    <mergeCell ref="B68:C68"/>
    <mergeCell ref="B105:C105"/>
    <mergeCell ref="B106:C106"/>
    <mergeCell ref="B107:C107"/>
    <mergeCell ref="B97:C97"/>
    <mergeCell ref="B98:C98"/>
    <mergeCell ref="B99:C99"/>
    <mergeCell ref="B100:C100"/>
    <mergeCell ref="B104:C104"/>
    <mergeCell ref="D33:H35"/>
    <mergeCell ref="D173:H173"/>
    <mergeCell ref="B117:C117"/>
    <mergeCell ref="B122:C122"/>
    <mergeCell ref="B124:C124"/>
    <mergeCell ref="B129:C129"/>
    <mergeCell ref="B138:C138"/>
    <mergeCell ref="B143:C143"/>
    <mergeCell ref="B145:C145"/>
    <mergeCell ref="B150:C150"/>
    <mergeCell ref="C159:H160"/>
    <mergeCell ref="B163:H165"/>
    <mergeCell ref="B167:H171"/>
    <mergeCell ref="B139:C139"/>
    <mergeCell ref="B140:C140"/>
    <mergeCell ref="B141:C141"/>
    <mergeCell ref="B142:C142"/>
    <mergeCell ref="B118:C118"/>
    <mergeCell ref="B119:C119"/>
    <mergeCell ref="B120:C120"/>
    <mergeCell ref="B121:C121"/>
    <mergeCell ref="B149:C149"/>
    <mergeCell ref="G191:H191"/>
    <mergeCell ref="G176:H176"/>
    <mergeCell ref="G178:H178"/>
    <mergeCell ref="G179:H179"/>
    <mergeCell ref="G180:H180"/>
    <mergeCell ref="G181:H181"/>
    <mergeCell ref="G182:H182"/>
    <mergeCell ref="G183:H183"/>
    <mergeCell ref="G187:H187"/>
    <mergeCell ref="G188:H188"/>
    <mergeCell ref="G189:H189"/>
    <mergeCell ref="G190:H190"/>
    <mergeCell ref="B264:D264"/>
    <mergeCell ref="B267:H268"/>
    <mergeCell ref="B245:D245"/>
    <mergeCell ref="B246:D246"/>
    <mergeCell ref="B247:D247"/>
    <mergeCell ref="B252:D252"/>
    <mergeCell ref="B253:D253"/>
    <mergeCell ref="B255:D255"/>
    <mergeCell ref="B256:D256"/>
    <mergeCell ref="B257:D257"/>
    <mergeCell ref="B258:D258"/>
    <mergeCell ref="B263:D263"/>
    <mergeCell ref="G230:H230"/>
    <mergeCell ref="A234:H234"/>
    <mergeCell ref="B235:H236"/>
    <mergeCell ref="D238:H238"/>
    <mergeCell ref="E240:H240"/>
    <mergeCell ref="G204:H204"/>
    <mergeCell ref="G205:H205"/>
    <mergeCell ref="G206:H206"/>
    <mergeCell ref="G207:H207"/>
    <mergeCell ref="G213:H213"/>
    <mergeCell ref="G212:H212"/>
    <mergeCell ref="G225:H225"/>
    <mergeCell ref="G224:H224"/>
    <mergeCell ref="G223:H223"/>
    <mergeCell ref="G218:H218"/>
    <mergeCell ref="G217:H217"/>
    <mergeCell ref="G216:H216"/>
    <mergeCell ref="G215:H215"/>
    <mergeCell ref="G214:H214"/>
    <mergeCell ref="G222:H222"/>
    <mergeCell ref="B244:D244"/>
    <mergeCell ref="G192:H192"/>
    <mergeCell ref="G196:H196"/>
    <mergeCell ref="G203:H203"/>
    <mergeCell ref="G211:H211"/>
    <mergeCell ref="B24:G24"/>
    <mergeCell ref="B25:G25"/>
    <mergeCell ref="G197:H197"/>
    <mergeCell ref="G198:H198"/>
    <mergeCell ref="G199:H199"/>
    <mergeCell ref="B67:C67"/>
    <mergeCell ref="B63:C63"/>
    <mergeCell ref="B46:C46"/>
    <mergeCell ref="B45:C45"/>
    <mergeCell ref="B44:C44"/>
    <mergeCell ref="B125:C125"/>
    <mergeCell ref="B126:C126"/>
    <mergeCell ref="B127:C127"/>
    <mergeCell ref="B128:C128"/>
    <mergeCell ref="B86:C86"/>
    <mergeCell ref="B146:C146"/>
    <mergeCell ref="B147:C147"/>
    <mergeCell ref="B148:C148"/>
    <mergeCell ref="G229:H229"/>
  </mergeCells>
  <conditionalFormatting sqref="A41">
    <cfRule type="expression" dxfId="180" priority="4">
      <formula>$F$17="no"</formula>
    </cfRule>
  </conditionalFormatting>
  <conditionalFormatting sqref="A28:H32 A33:D33 A34:C35 A36:H196 A197:G199 A200:H203 A204:G207 A208:H211 A212:G218 A219:H222 A223:G225 A226:H269">
    <cfRule type="expression" dxfId="179" priority="1">
      <formula>AND($F$11="no",$F$13="no",$F$15="no",$F$20="no")</formula>
    </cfRule>
  </conditionalFormatting>
  <conditionalFormatting sqref="A94:H96 A97:B100 D97:H100 A101:H103 A104:B107 D104:H107 A108:H117 A118:B121 D118:H121 A122:H124 A125:B128 D125:H128 A129:H138 A139:B142 D139:H142 A143:H145 A146:B149 D146:H149 A150:H156 A202:H203 A204:G207 A208:H211 A212:G218 A219:H222 A223:G225 A226:H226">
    <cfRule type="expression" dxfId="178" priority="5">
      <formula>$F$17="no"</formula>
    </cfRule>
  </conditionalFormatting>
  <conditionalFormatting sqref="B228">
    <cfRule type="expression" dxfId="177" priority="22">
      <formula>$F$20="no"</formula>
    </cfRule>
  </conditionalFormatting>
  <conditionalFormatting sqref="C195">
    <cfRule type="expression" dxfId="176" priority="3">
      <formula>$F$17="no"</formula>
    </cfRule>
  </conditionalFormatting>
  <conditionalFormatting sqref="C228">
    <cfRule type="expression" dxfId="175" priority="2">
      <formula>$F$17="no"</formula>
    </cfRule>
  </conditionalFormatting>
  <conditionalFormatting sqref="E43:E64 E66:E88 E90:E93 E103:E109 E111:E114 E124:E130 E132:E135 E145:E151 E153:E156 B177:H184 E255:E264">
    <cfRule type="expression" dxfId="174" priority="75">
      <formula>$F$11="no"</formula>
    </cfRule>
  </conditionalFormatting>
  <conditionalFormatting sqref="E96:E101">
    <cfRule type="expression" dxfId="173" priority="50">
      <formula>$F$11="no"</formula>
    </cfRule>
  </conditionalFormatting>
  <conditionalFormatting sqref="E117:E122">
    <cfRule type="expression" dxfId="172" priority="38">
      <formula>$F$11="no"</formula>
    </cfRule>
  </conditionalFormatting>
  <conditionalFormatting sqref="E138:E143">
    <cfRule type="expression" dxfId="171" priority="26">
      <formula>$F$11="no"</formula>
    </cfRule>
  </conditionalFormatting>
  <conditionalFormatting sqref="E244:E253">
    <cfRule type="expression" dxfId="170" priority="9">
      <formula>$F$11="no"</formula>
    </cfRule>
  </conditionalFormatting>
  <conditionalFormatting sqref="F43:F64 F66:F88 F90:F93 F103:F109 F111:F114 F124:F130 F132:F135 F145:F151 F153:F156 B186:H193 F255:F264">
    <cfRule type="expression" dxfId="169" priority="74">
      <formula>$F$13="no"</formula>
    </cfRule>
  </conditionalFormatting>
  <conditionalFormatting sqref="F96:F101">
    <cfRule type="expression" dxfId="168" priority="49">
      <formula>$F$13="no"</formula>
    </cfRule>
  </conditionalFormatting>
  <conditionalFormatting sqref="F117:F122">
    <cfRule type="expression" dxfId="167" priority="37">
      <formula>$F$13="no"</formula>
    </cfRule>
  </conditionalFormatting>
  <conditionalFormatting sqref="F138:F143">
    <cfRule type="expression" dxfId="166" priority="25">
      <formula>$F$13="no"</formula>
    </cfRule>
  </conditionalFormatting>
  <conditionalFormatting sqref="F244:F253">
    <cfRule type="expression" dxfId="165" priority="8">
      <formula>$F$13="no"</formula>
    </cfRule>
  </conditionalFormatting>
  <conditionalFormatting sqref="G43:G64 G66:G88 G90:G93 G96:G101 G103:G109 G111:G114 G117:G122 G124:G130 G132:G135 G138:G143 G145:G151 G153:G156 B195:H196 B197:G199 B200:H203 B204:G207 B208:H211 B212:G218 B219:H222 B223:G225 B226:H226 G244:G253 G255:G264">
    <cfRule type="expression" dxfId="164" priority="73">
      <formula>$F$15="no"</formula>
    </cfRule>
  </conditionalFormatting>
  <conditionalFormatting sqref="H43:H64 H66:H88 H90:H93 H103:H109 H111:H114 H124:H130 H132:H135 H145:H151 H153:H156 C228:H231 H255:H264">
    <cfRule type="expression" dxfId="163" priority="72">
      <formula>$F$20="no"</formula>
    </cfRule>
  </conditionalFormatting>
  <conditionalFormatting sqref="H96:H101">
    <cfRule type="expression" dxfId="162" priority="47">
      <formula>$F$20="no"</formula>
    </cfRule>
  </conditionalFormatting>
  <conditionalFormatting sqref="H117:H122">
    <cfRule type="expression" dxfId="161" priority="35">
      <formula>$F$20="no"</formula>
    </cfRule>
  </conditionalFormatting>
  <conditionalFormatting sqref="H138:H143">
    <cfRule type="expression" dxfId="160" priority="23">
      <formula>$F$20="no"</formula>
    </cfRule>
  </conditionalFormatting>
  <conditionalFormatting sqref="H244:H253">
    <cfRule type="expression" dxfId="159" priority="6">
      <formula>$F$20="no"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28"/>
  <sheetViews>
    <sheetView showGridLines="0" zoomScaleNormal="100" workbookViewId="0"/>
  </sheetViews>
  <sheetFormatPr defaultColWidth="9.140625" defaultRowHeight="15" x14ac:dyDescent="0.25"/>
  <cols>
    <col min="1" max="1" width="3" style="44" customWidth="1"/>
    <col min="2" max="2" width="12.28515625" style="44" customWidth="1"/>
    <col min="3" max="3" width="43.5703125" style="44" customWidth="1"/>
    <col min="4" max="8" width="32.7109375" style="44" customWidth="1"/>
    <col min="9" max="9" width="3.140625" style="44" customWidth="1"/>
    <col min="10" max="16384" width="9.140625" style="44"/>
  </cols>
  <sheetData>
    <row r="1" spans="1:8" ht="18.75" customHeight="1" x14ac:dyDescent="0.3">
      <c r="A1" s="43" t="str">
        <f>'Cover and Instructions'!A1</f>
        <v>Georgia State Health Benefit Plan MHPAEA Parity</v>
      </c>
      <c r="H1" s="45" t="s">
        <v>518</v>
      </c>
    </row>
    <row r="2" spans="1:8" ht="26.25" x14ac:dyDescent="0.4">
      <c r="A2" s="46" t="s">
        <v>16</v>
      </c>
    </row>
    <row r="3" spans="1:8" ht="21" x14ac:dyDescent="0.35">
      <c r="A3" s="48" t="s">
        <v>292</v>
      </c>
    </row>
    <row r="5" spans="1:8" x14ac:dyDescent="0.25">
      <c r="A5" s="50" t="s">
        <v>0</v>
      </c>
      <c r="C5" s="51" t="str">
        <f>'Cover and Instructions'!$D$4</f>
        <v>Anthem</v>
      </c>
      <c r="D5" s="51"/>
      <c r="E5" s="51"/>
      <c r="F5" s="51"/>
      <c r="G5" s="51"/>
    </row>
    <row r="6" spans="1:8" x14ac:dyDescent="0.25">
      <c r="A6" s="50" t="s">
        <v>466</v>
      </c>
      <c r="C6" s="51" t="str">
        <f>'Cover and Instructions'!D5</f>
        <v>Anthem SILVER</v>
      </c>
      <c r="D6" s="51"/>
      <c r="E6" s="51"/>
      <c r="F6" s="51"/>
      <c r="G6" s="51"/>
    </row>
    <row r="7" spans="1:8" ht="15.75" thickBot="1" x14ac:dyDescent="0.3"/>
    <row r="8" spans="1:8" x14ac:dyDescent="0.25">
      <c r="A8" s="53" t="s">
        <v>357</v>
      </c>
      <c r="B8" s="54"/>
      <c r="C8" s="54"/>
      <c r="D8" s="54"/>
      <c r="E8" s="54"/>
      <c r="F8" s="54"/>
      <c r="G8" s="54"/>
      <c r="H8" s="55"/>
    </row>
    <row r="9" spans="1:8" ht="15" customHeight="1" x14ac:dyDescent="0.25">
      <c r="A9" s="56" t="s">
        <v>356</v>
      </c>
      <c r="B9" s="127"/>
      <c r="C9" s="127"/>
      <c r="D9" s="127"/>
      <c r="E9" s="127"/>
      <c r="F9" s="127"/>
      <c r="G9" s="127"/>
      <c r="H9" s="128"/>
    </row>
    <row r="10" spans="1:8" x14ac:dyDescent="0.25">
      <c r="A10" s="59"/>
      <c r="B10" s="60"/>
      <c r="C10" s="60"/>
      <c r="D10" s="60"/>
      <c r="E10" s="60"/>
      <c r="F10" s="60"/>
      <c r="G10" s="60"/>
      <c r="H10" s="61"/>
    </row>
    <row r="11" spans="1:8" x14ac:dyDescent="0.25">
      <c r="A11" s="62" t="s">
        <v>352</v>
      </c>
      <c r="B11" s="63" t="s">
        <v>374</v>
      </c>
      <c r="C11" s="60"/>
      <c r="D11" s="60"/>
      <c r="E11" s="60"/>
      <c r="F11" s="129" t="s">
        <v>353</v>
      </c>
      <c r="G11" s="65" t="str">
        <f>IF(F11="yes","  Complete Section 1 and Section 2","")</f>
        <v xml:space="preserve">  Complete Section 1 and Section 2</v>
      </c>
      <c r="H11" s="61"/>
    </row>
    <row r="12" spans="1:8" ht="6" customHeight="1" x14ac:dyDescent="0.25">
      <c r="A12" s="62"/>
      <c r="B12" s="63"/>
      <c r="C12" s="60"/>
      <c r="D12" s="60"/>
      <c r="E12" s="60"/>
      <c r="F12" s="60"/>
      <c r="G12" s="65"/>
      <c r="H12" s="61"/>
    </row>
    <row r="13" spans="1:8" x14ac:dyDescent="0.25">
      <c r="A13" s="62" t="s">
        <v>355</v>
      </c>
      <c r="B13" s="63" t="s">
        <v>375</v>
      </c>
      <c r="C13" s="60"/>
      <c r="D13" s="60"/>
      <c r="E13" s="60"/>
      <c r="F13" s="129" t="s">
        <v>353</v>
      </c>
      <c r="G13" s="65" t="str">
        <f>IF(F13="yes","  Complete Section 1 and Section 2","")</f>
        <v xml:space="preserve">  Complete Section 1 and Section 2</v>
      </c>
      <c r="H13" s="61"/>
    </row>
    <row r="14" spans="1:8" ht="6" customHeight="1" x14ac:dyDescent="0.25">
      <c r="A14" s="62"/>
      <c r="B14" s="63"/>
      <c r="C14" s="60"/>
      <c r="D14" s="60"/>
      <c r="E14" s="60"/>
      <c r="F14" s="60"/>
      <c r="G14" s="65"/>
      <c r="H14" s="61"/>
    </row>
    <row r="15" spans="1:8" x14ac:dyDescent="0.25">
      <c r="A15" s="62" t="s">
        <v>360</v>
      </c>
      <c r="B15" s="63" t="s">
        <v>376</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10" x14ac:dyDescent="0.25">
      <c r="A17" s="62" t="s">
        <v>361</v>
      </c>
      <c r="B17" s="508" t="s">
        <v>460</v>
      </c>
      <c r="C17" s="508"/>
      <c r="D17" s="508"/>
      <c r="E17" s="508"/>
      <c r="F17" s="129" t="s">
        <v>354</v>
      </c>
      <c r="G17" s="65" t="str">
        <f>IF(F17="yes","  Report each income level in separate tiers in Section 1 and Section 2","")</f>
        <v/>
      </c>
      <c r="H17" s="61"/>
    </row>
    <row r="18" spans="1:10" x14ac:dyDescent="0.25">
      <c r="A18" s="62"/>
      <c r="B18" s="508"/>
      <c r="C18" s="508"/>
      <c r="D18" s="508"/>
      <c r="E18" s="508"/>
      <c r="F18" s="60"/>
      <c r="G18" s="65"/>
      <c r="H18" s="61"/>
    </row>
    <row r="19" spans="1:10" ht="6" customHeight="1" x14ac:dyDescent="0.25">
      <c r="A19" s="62"/>
      <c r="B19" s="63"/>
      <c r="C19" s="60"/>
      <c r="D19" s="60"/>
      <c r="E19" s="60"/>
      <c r="F19" s="60"/>
      <c r="G19" s="65"/>
      <c r="H19" s="61"/>
    </row>
    <row r="20" spans="1:10" x14ac:dyDescent="0.25">
      <c r="A20" s="62" t="s">
        <v>453</v>
      </c>
      <c r="B20" s="63" t="s">
        <v>377</v>
      </c>
      <c r="C20" s="60"/>
      <c r="D20" s="60"/>
      <c r="E20" s="60"/>
      <c r="F20" s="129" t="s">
        <v>353</v>
      </c>
      <c r="G20" s="65" t="str">
        <f>IF(F20="yes","  Complete Section 1 and Section 2","")</f>
        <v xml:space="preserve">  Complete Section 1 and Section 2</v>
      </c>
      <c r="H20" s="61"/>
    </row>
    <row r="21" spans="1:10" ht="6" customHeight="1" x14ac:dyDescent="0.25">
      <c r="A21" s="62"/>
      <c r="B21" s="63"/>
      <c r="C21" s="60"/>
      <c r="D21" s="60"/>
      <c r="E21" s="60"/>
      <c r="F21" s="60"/>
      <c r="G21" s="65"/>
      <c r="H21" s="130"/>
    </row>
    <row r="22" spans="1:10" x14ac:dyDescent="0.25">
      <c r="A22" s="62" t="s">
        <v>440</v>
      </c>
      <c r="B22" s="63"/>
      <c r="C22" s="60"/>
      <c r="D22" s="60"/>
      <c r="E22" s="60"/>
      <c r="F22" s="67"/>
      <c r="G22" s="65"/>
      <c r="H22" s="130"/>
    </row>
    <row r="23" spans="1:10" x14ac:dyDescent="0.25">
      <c r="A23" s="62"/>
      <c r="B23" s="63" t="s">
        <v>441</v>
      </c>
      <c r="C23" s="60"/>
      <c r="D23" s="60"/>
      <c r="E23" s="60"/>
      <c r="F23" s="67"/>
      <c r="G23" s="65"/>
      <c r="H23" s="130"/>
    </row>
    <row r="24" spans="1:10" x14ac:dyDescent="0.25">
      <c r="A24" s="62"/>
      <c r="B24" s="511" t="s">
        <v>649</v>
      </c>
      <c r="C24" s="511"/>
      <c r="D24" s="511"/>
      <c r="E24" s="511"/>
      <c r="F24" s="511"/>
      <c r="G24" s="511"/>
      <c r="H24" s="130"/>
      <c r="J24" s="132"/>
    </row>
    <row r="25" spans="1:10" x14ac:dyDescent="0.25">
      <c r="A25" s="62"/>
      <c r="B25" s="512"/>
      <c r="C25" s="512"/>
      <c r="D25" s="512"/>
      <c r="E25" s="512"/>
      <c r="F25" s="512"/>
      <c r="G25" s="512"/>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81" t="s">
        <v>379</v>
      </c>
      <c r="B28" s="482"/>
      <c r="C28" s="482"/>
      <c r="D28" s="482"/>
      <c r="E28" s="482"/>
      <c r="F28" s="482"/>
      <c r="G28" s="482"/>
      <c r="H28" s="483"/>
    </row>
    <row r="29" spans="1:10" x14ac:dyDescent="0.25">
      <c r="A29" s="74" t="s">
        <v>112</v>
      </c>
      <c r="B29" s="498" t="s">
        <v>350</v>
      </c>
      <c r="C29" s="498"/>
      <c r="D29" s="498"/>
      <c r="E29" s="498"/>
      <c r="F29" s="498"/>
      <c r="G29" s="498"/>
      <c r="H29" s="499"/>
    </row>
    <row r="30" spans="1:10" x14ac:dyDescent="0.25">
      <c r="A30" s="74"/>
      <c r="B30" s="493"/>
      <c r="C30" s="493"/>
      <c r="D30" s="493"/>
      <c r="E30" s="493"/>
      <c r="F30" s="493"/>
      <c r="G30" s="493"/>
      <c r="H30" s="494"/>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473" t="s">
        <v>658</v>
      </c>
      <c r="E33" s="473"/>
      <c r="F33" s="473"/>
      <c r="G33" s="473"/>
      <c r="H33" s="474"/>
    </row>
    <row r="34" spans="1:10" ht="15" customHeight="1" x14ac:dyDescent="0.25">
      <c r="A34" s="74"/>
      <c r="B34" s="50"/>
      <c r="D34" s="473"/>
      <c r="E34" s="473"/>
      <c r="F34" s="473"/>
      <c r="G34" s="473"/>
      <c r="H34" s="474"/>
    </row>
    <row r="35" spans="1:10" x14ac:dyDescent="0.25">
      <c r="A35" s="74"/>
      <c r="B35" s="50"/>
      <c r="D35" s="473"/>
      <c r="E35" s="473"/>
      <c r="F35" s="473"/>
      <c r="G35" s="473"/>
      <c r="H35" s="474"/>
    </row>
    <row r="36" spans="1:10" x14ac:dyDescent="0.25">
      <c r="A36" s="74"/>
      <c r="C36" s="78"/>
      <c r="D36" s="78"/>
      <c r="E36" s="78"/>
      <c r="F36" s="78"/>
      <c r="G36" s="78"/>
      <c r="H36" s="79"/>
    </row>
    <row r="37" spans="1:10" ht="15" customHeight="1" x14ac:dyDescent="0.25">
      <c r="A37" s="106"/>
      <c r="B37" s="78"/>
      <c r="C37" s="78"/>
      <c r="D37" s="78"/>
      <c r="E37" s="500" t="s">
        <v>272</v>
      </c>
      <c r="F37" s="500"/>
      <c r="G37" s="500"/>
      <c r="H37" s="501"/>
    </row>
    <row r="38" spans="1:10" x14ac:dyDescent="0.25">
      <c r="A38" s="106"/>
      <c r="E38" s="80" t="s">
        <v>140</v>
      </c>
      <c r="F38" s="80" t="s">
        <v>140</v>
      </c>
      <c r="G38" s="80" t="s">
        <v>140</v>
      </c>
      <c r="H38" s="81" t="s">
        <v>140</v>
      </c>
    </row>
    <row r="39" spans="1:10" x14ac:dyDescent="0.25">
      <c r="A39" s="106"/>
      <c r="B39" s="80"/>
      <c r="C39" s="80"/>
      <c r="D39" s="80" t="s">
        <v>147</v>
      </c>
      <c r="E39" s="80" t="s">
        <v>143</v>
      </c>
      <c r="F39" s="80" t="s">
        <v>143</v>
      </c>
      <c r="G39" s="80" t="s">
        <v>143</v>
      </c>
      <c r="H39" s="81" t="s">
        <v>143</v>
      </c>
    </row>
    <row r="40" spans="1:10" x14ac:dyDescent="0.25">
      <c r="A40" s="106"/>
      <c r="B40" s="82" t="s">
        <v>174</v>
      </c>
      <c r="C40" s="83"/>
      <c r="D40" s="83" t="s">
        <v>140</v>
      </c>
      <c r="E40" s="83" t="s">
        <v>332</v>
      </c>
      <c r="F40" s="83" t="s">
        <v>130</v>
      </c>
      <c r="G40" s="83" t="s">
        <v>267</v>
      </c>
      <c r="H40" s="135" t="s">
        <v>268</v>
      </c>
    </row>
    <row r="41" spans="1:10" x14ac:dyDescent="0.25">
      <c r="A41" s="137" t="s">
        <v>436</v>
      </c>
      <c r="B41" s="138"/>
      <c r="C41" s="80"/>
      <c r="D41" s="80"/>
      <c r="E41" s="80"/>
      <c r="F41" s="80"/>
      <c r="G41" s="80"/>
      <c r="H41" s="81"/>
    </row>
    <row r="42" spans="1:10" ht="21.95" customHeight="1" x14ac:dyDescent="0.25">
      <c r="A42" s="106"/>
      <c r="B42" s="88" t="s">
        <v>269</v>
      </c>
      <c r="C42" s="80"/>
      <c r="D42" s="80"/>
      <c r="E42" s="80"/>
      <c r="F42" s="80"/>
      <c r="G42" s="80"/>
      <c r="H42" s="81"/>
      <c r="J42" s="136"/>
    </row>
    <row r="43" spans="1:10" ht="15" customHeight="1" x14ac:dyDescent="0.25">
      <c r="A43" s="106"/>
      <c r="B43" s="469" t="s">
        <v>675</v>
      </c>
      <c r="C43" s="469"/>
      <c r="D43" s="262">
        <v>46260363.775748789</v>
      </c>
      <c r="E43" s="263">
        <v>46260363.775748789</v>
      </c>
      <c r="F43" s="263">
        <v>46260363.775748789</v>
      </c>
      <c r="G43" s="264"/>
      <c r="H43" s="265">
        <v>46260363.775748789</v>
      </c>
      <c r="J43" s="139"/>
    </row>
    <row r="44" spans="1:10" ht="15" customHeight="1" x14ac:dyDescent="0.25">
      <c r="A44" s="106"/>
      <c r="B44" s="491" t="s">
        <v>676</v>
      </c>
      <c r="C44" s="492"/>
      <c r="D44" s="262">
        <v>5496431.4353262093</v>
      </c>
      <c r="E44" s="263">
        <v>5496431.4353262093</v>
      </c>
      <c r="F44" s="263">
        <v>5496431.4353262093</v>
      </c>
      <c r="G44" s="264"/>
      <c r="H44" s="265">
        <v>5496431.4353262093</v>
      </c>
      <c r="J44" s="139"/>
    </row>
    <row r="45" spans="1:10" ht="15" customHeight="1" x14ac:dyDescent="0.25">
      <c r="A45" s="106"/>
      <c r="B45" s="491" t="s">
        <v>677</v>
      </c>
      <c r="C45" s="492"/>
      <c r="D45" s="262">
        <v>5396189.7775711594</v>
      </c>
      <c r="E45" s="263">
        <v>5396189.7775711594</v>
      </c>
      <c r="F45" s="263">
        <v>5396189.7775711594</v>
      </c>
      <c r="G45" s="264"/>
      <c r="H45" s="265">
        <v>5396189.7775711594</v>
      </c>
      <c r="J45" s="139"/>
    </row>
    <row r="46" spans="1:10" ht="15" customHeight="1" x14ac:dyDescent="0.25">
      <c r="A46" s="106"/>
      <c r="B46" s="491"/>
      <c r="C46" s="492"/>
      <c r="D46" s="262"/>
      <c r="E46" s="263"/>
      <c r="F46" s="263"/>
      <c r="G46" s="264"/>
      <c r="H46" s="265"/>
      <c r="J46" s="139"/>
    </row>
    <row r="47" spans="1:10" ht="15" customHeight="1" x14ac:dyDescent="0.25">
      <c r="A47" s="106"/>
      <c r="B47" s="470" t="s">
        <v>135</v>
      </c>
      <c r="C47" s="472"/>
      <c r="D47" s="262"/>
      <c r="E47" s="263"/>
      <c r="F47" s="263"/>
      <c r="G47" s="264"/>
      <c r="H47" s="265"/>
      <c r="J47" s="139"/>
    </row>
    <row r="48" spans="1:10" x14ac:dyDescent="0.25">
      <c r="A48" s="106"/>
      <c r="B48" s="469"/>
      <c r="C48" s="469"/>
      <c r="D48" s="263"/>
      <c r="E48" s="263"/>
      <c r="F48" s="263"/>
      <c r="G48" s="266"/>
      <c r="H48" s="267"/>
    </row>
    <row r="49" spans="1:8" ht="21.95" customHeight="1" x14ac:dyDescent="0.25">
      <c r="A49" s="106"/>
      <c r="B49" s="88" t="s">
        <v>270</v>
      </c>
      <c r="C49" s="113"/>
      <c r="D49" s="140"/>
      <c r="E49" s="140"/>
      <c r="F49" s="140"/>
      <c r="G49" s="141"/>
      <c r="H49" s="142"/>
    </row>
    <row r="50" spans="1:8" x14ac:dyDescent="0.25">
      <c r="A50" s="106"/>
      <c r="B50" s="469" t="s">
        <v>675</v>
      </c>
      <c r="C50" s="469"/>
      <c r="D50" s="263">
        <v>232464.13957662729</v>
      </c>
      <c r="E50" s="263">
        <v>232464.13957662729</v>
      </c>
      <c r="F50" s="263">
        <v>232464.13957662729</v>
      </c>
      <c r="G50" s="266"/>
      <c r="H50" s="267">
        <v>232464.13957662729</v>
      </c>
    </row>
    <row r="51" spans="1:8" x14ac:dyDescent="0.25">
      <c r="A51" s="106"/>
      <c r="B51" s="491" t="s">
        <v>676</v>
      </c>
      <c r="C51" s="492"/>
      <c r="D51" s="263">
        <v>543603.10898830625</v>
      </c>
      <c r="E51" s="263">
        <v>543603.10898830625</v>
      </c>
      <c r="F51" s="263">
        <v>543603.10898830625</v>
      </c>
      <c r="G51" s="266"/>
      <c r="H51" s="267">
        <v>543603.10898830625</v>
      </c>
    </row>
    <row r="52" spans="1:8" x14ac:dyDescent="0.25">
      <c r="A52" s="106"/>
      <c r="B52" s="491" t="s">
        <v>677</v>
      </c>
      <c r="C52" s="492"/>
      <c r="D52" s="263">
        <v>82175.478846262005</v>
      </c>
      <c r="E52" s="263">
        <v>82175.478846262005</v>
      </c>
      <c r="F52" s="263">
        <v>82175.478846262005</v>
      </c>
      <c r="G52" s="266"/>
      <c r="H52" s="267">
        <v>82175.478846262005</v>
      </c>
    </row>
    <row r="53" spans="1:8" x14ac:dyDescent="0.25">
      <c r="A53" s="106"/>
      <c r="B53" s="491"/>
      <c r="C53" s="492"/>
      <c r="D53" s="263"/>
      <c r="E53" s="263"/>
      <c r="F53" s="263"/>
      <c r="G53" s="266"/>
      <c r="H53" s="267"/>
    </row>
    <row r="54" spans="1:8" x14ac:dyDescent="0.25">
      <c r="A54" s="106"/>
      <c r="B54" s="470" t="s">
        <v>135</v>
      </c>
      <c r="C54" s="472"/>
      <c r="D54" s="263"/>
      <c r="E54" s="263"/>
      <c r="F54" s="263"/>
      <c r="G54" s="266"/>
      <c r="H54" s="267"/>
    </row>
    <row r="55" spans="1:8" x14ac:dyDescent="0.25">
      <c r="A55" s="106"/>
      <c r="B55" s="469"/>
      <c r="C55" s="469"/>
      <c r="D55" s="263"/>
      <c r="E55" s="263"/>
      <c r="F55" s="263"/>
      <c r="G55" s="266"/>
      <c r="H55" s="267"/>
    </row>
    <row r="56" spans="1:8" x14ac:dyDescent="0.25">
      <c r="A56" s="106"/>
      <c r="B56" s="143"/>
      <c r="C56" s="120"/>
      <c r="D56" s="144">
        <f>SUM(D43:D55)</f>
        <v>58011227.716057353</v>
      </c>
      <c r="E56" s="145">
        <f>SUM(E43:E55)</f>
        <v>58011227.716057353</v>
      </c>
      <c r="F56" s="145">
        <f>SUM(F43:F55)</f>
        <v>58011227.716057353</v>
      </c>
      <c r="G56" s="144">
        <f>SUM(G43:G55)</f>
        <v>0</v>
      </c>
      <c r="H56" s="146">
        <f>SUM(H43:H55)</f>
        <v>58011227.716057353</v>
      </c>
    </row>
    <row r="57" spans="1:8" x14ac:dyDescent="0.25">
      <c r="A57" s="74" t="s">
        <v>113</v>
      </c>
      <c r="B57" s="50" t="s">
        <v>279</v>
      </c>
      <c r="C57" s="120"/>
      <c r="D57" s="147"/>
      <c r="E57" s="147"/>
      <c r="F57" s="147"/>
      <c r="G57" s="141"/>
      <c r="H57" s="142"/>
    </row>
    <row r="58" spans="1:8" x14ac:dyDescent="0.25">
      <c r="A58" s="106"/>
      <c r="C58" s="44" t="s">
        <v>265</v>
      </c>
      <c r="D58" s="144">
        <f>D56</f>
        <v>58011227.716057353</v>
      </c>
      <c r="E58" s="145">
        <f t="shared" ref="E58:H58" si="0">E56</f>
        <v>58011227.716057353</v>
      </c>
      <c r="F58" s="145">
        <f t="shared" si="0"/>
        <v>58011227.716057353</v>
      </c>
      <c r="G58" s="144">
        <f t="shared" si="0"/>
        <v>0</v>
      </c>
      <c r="H58" s="150">
        <f t="shared" si="0"/>
        <v>58011227.716057353</v>
      </c>
    </row>
    <row r="59" spans="1:8" x14ac:dyDescent="0.25">
      <c r="A59" s="106"/>
      <c r="C59" s="44" t="s">
        <v>266</v>
      </c>
      <c r="E59" s="297">
        <f>E58/D58</f>
        <v>1</v>
      </c>
      <c r="F59" s="297">
        <f>F58/D58</f>
        <v>1</v>
      </c>
      <c r="G59" s="297">
        <f>G58/D58</f>
        <v>0</v>
      </c>
      <c r="H59" s="298">
        <f>H58/D58</f>
        <v>1</v>
      </c>
    </row>
    <row r="60" spans="1:8" x14ac:dyDescent="0.25">
      <c r="A60" s="106"/>
      <c r="C60" s="44" t="s">
        <v>280</v>
      </c>
      <c r="E60" s="92" t="str">
        <f>IF(E59&gt;=(2/3),"Yes","No")</f>
        <v>Yes</v>
      </c>
      <c r="F60" s="92" t="str">
        <f>IF(F59&gt;=(2/3),"Yes","No")</f>
        <v>Yes</v>
      </c>
      <c r="G60" s="92" t="str">
        <f>IF(G59&gt;=(2/3),"Yes","No")</f>
        <v>No</v>
      </c>
      <c r="H60" s="151" t="str">
        <f>IF(H59&gt;=(2/3),"Yes","No")</f>
        <v>Yes</v>
      </c>
    </row>
    <row r="61" spans="1:8" x14ac:dyDescent="0.25">
      <c r="A61" s="106"/>
      <c r="B61" s="84"/>
      <c r="C61" s="84"/>
      <c r="D61" s="84"/>
      <c r="E61" s="152" t="str">
        <f>IF(E60="No", "Note A", "Note B")</f>
        <v>Note B</v>
      </c>
      <c r="F61" s="152" t="str">
        <f>IF(F60="No", "Note A", "Note B")</f>
        <v>Note B</v>
      </c>
      <c r="G61" s="152" t="str">
        <f>IF(G60="No", "Note A", "Note B")</f>
        <v>Note A</v>
      </c>
      <c r="H61" s="153" t="str">
        <f>IF(H60="No", "Note A", "Note B")</f>
        <v>Note B</v>
      </c>
    </row>
    <row r="62" spans="1:8" x14ac:dyDescent="0.25">
      <c r="A62" s="137" t="s">
        <v>437</v>
      </c>
      <c r="B62" s="138"/>
      <c r="C62" s="80"/>
      <c r="D62" s="80"/>
      <c r="E62" s="80"/>
      <c r="F62" s="80"/>
      <c r="G62" s="80"/>
      <c r="H62" s="81"/>
    </row>
    <row r="63" spans="1:8" ht="19.5" customHeight="1" x14ac:dyDescent="0.25">
      <c r="A63" s="106"/>
      <c r="B63" s="88" t="s">
        <v>269</v>
      </c>
      <c r="C63" s="80"/>
      <c r="D63" s="80"/>
      <c r="E63" s="80"/>
      <c r="F63" s="80"/>
      <c r="G63" s="80"/>
      <c r="H63" s="81"/>
    </row>
    <row r="64" spans="1:8" x14ac:dyDescent="0.25">
      <c r="A64" s="106"/>
      <c r="B64" s="469"/>
      <c r="C64" s="469"/>
      <c r="D64" s="262"/>
      <c r="E64" s="263"/>
      <c r="F64" s="263"/>
      <c r="G64" s="264"/>
      <c r="H64" s="265"/>
    </row>
    <row r="65" spans="1:8" x14ac:dyDescent="0.25">
      <c r="A65" s="106"/>
      <c r="B65" s="491"/>
      <c r="C65" s="492"/>
      <c r="D65" s="262"/>
      <c r="E65" s="263"/>
      <c r="F65" s="263"/>
      <c r="G65" s="264"/>
      <c r="H65" s="265"/>
    </row>
    <row r="66" spans="1:8" x14ac:dyDescent="0.25">
      <c r="A66" s="106"/>
      <c r="B66" s="491"/>
      <c r="C66" s="492"/>
      <c r="D66" s="262"/>
      <c r="E66" s="263"/>
      <c r="F66" s="263"/>
      <c r="G66" s="264"/>
      <c r="H66" s="265"/>
    </row>
    <row r="67" spans="1:8" x14ac:dyDescent="0.25">
      <c r="A67" s="106"/>
      <c r="B67" s="491"/>
      <c r="C67" s="492"/>
      <c r="D67" s="262"/>
      <c r="E67" s="263"/>
      <c r="F67" s="263"/>
      <c r="G67" s="264"/>
      <c r="H67" s="265"/>
    </row>
    <row r="68" spans="1:8" x14ac:dyDescent="0.25">
      <c r="A68" s="106"/>
      <c r="B68" s="470" t="s">
        <v>135</v>
      </c>
      <c r="C68" s="472"/>
      <c r="D68" s="262"/>
      <c r="E68" s="263"/>
      <c r="F68" s="263"/>
      <c r="G68" s="264"/>
      <c r="H68" s="265"/>
    </row>
    <row r="69" spans="1:8" x14ac:dyDescent="0.25">
      <c r="A69" s="106"/>
      <c r="B69" s="469"/>
      <c r="C69" s="469"/>
      <c r="D69" s="263"/>
      <c r="E69" s="263"/>
      <c r="F69" s="263"/>
      <c r="G69" s="266"/>
      <c r="H69" s="267"/>
    </row>
    <row r="70" spans="1:8" ht="19.5" customHeight="1" x14ac:dyDescent="0.25">
      <c r="A70" s="106"/>
      <c r="B70" s="88" t="s">
        <v>270</v>
      </c>
      <c r="C70" s="113"/>
      <c r="D70" s="140"/>
      <c r="E70" s="140"/>
      <c r="F70" s="140"/>
      <c r="G70" s="141"/>
      <c r="H70" s="142"/>
    </row>
    <row r="71" spans="1:8" x14ac:dyDescent="0.25">
      <c r="A71" s="106"/>
      <c r="B71" s="469"/>
      <c r="C71" s="469"/>
      <c r="D71" s="263"/>
      <c r="E71" s="263"/>
      <c r="F71" s="263"/>
      <c r="G71" s="266"/>
      <c r="H71" s="267"/>
    </row>
    <row r="72" spans="1:8" x14ac:dyDescent="0.25">
      <c r="A72" s="106"/>
      <c r="B72" s="491"/>
      <c r="C72" s="492"/>
      <c r="D72" s="263"/>
      <c r="E72" s="263"/>
      <c r="F72" s="263"/>
      <c r="G72" s="266"/>
      <c r="H72" s="267"/>
    </row>
    <row r="73" spans="1:8" x14ac:dyDescent="0.25">
      <c r="A73" s="106"/>
      <c r="B73" s="491"/>
      <c r="C73" s="492"/>
      <c r="D73" s="263"/>
      <c r="E73" s="263"/>
      <c r="F73" s="263"/>
      <c r="G73" s="266"/>
      <c r="H73" s="267"/>
    </row>
    <row r="74" spans="1:8" x14ac:dyDescent="0.25">
      <c r="A74" s="106"/>
      <c r="B74" s="491"/>
      <c r="C74" s="492"/>
      <c r="D74" s="263"/>
      <c r="E74" s="263"/>
      <c r="F74" s="263"/>
      <c r="G74" s="266"/>
      <c r="H74" s="267"/>
    </row>
    <row r="75" spans="1:8" x14ac:dyDescent="0.25">
      <c r="A75" s="106"/>
      <c r="B75" s="470" t="s">
        <v>135</v>
      </c>
      <c r="C75" s="472"/>
      <c r="D75" s="263"/>
      <c r="E75" s="263"/>
      <c r="F75" s="263"/>
      <c r="G75" s="266"/>
      <c r="H75" s="267"/>
    </row>
    <row r="76" spans="1:8" x14ac:dyDescent="0.25">
      <c r="A76" s="106"/>
      <c r="B76" s="469"/>
      <c r="C76" s="469"/>
      <c r="D76" s="263"/>
      <c r="E76" s="263"/>
      <c r="F76" s="263"/>
      <c r="G76" s="266"/>
      <c r="H76" s="267"/>
    </row>
    <row r="77" spans="1:8" x14ac:dyDescent="0.25">
      <c r="A77" s="106"/>
      <c r="B77" s="143"/>
      <c r="C77" s="120"/>
      <c r="D77" s="144">
        <f>SUM(D64:D76)</f>
        <v>0</v>
      </c>
      <c r="E77" s="145">
        <f>SUM(E64:E76)</f>
        <v>0</v>
      </c>
      <c r="F77" s="145">
        <f>SUM(F64:F76)</f>
        <v>0</v>
      </c>
      <c r="G77" s="144">
        <f>SUM(G64:G76)</f>
        <v>0</v>
      </c>
      <c r="H77" s="146">
        <f>SUM(H64:H76)</f>
        <v>0</v>
      </c>
    </row>
    <row r="78" spans="1:8" x14ac:dyDescent="0.25">
      <c r="A78" s="74" t="s">
        <v>113</v>
      </c>
      <c r="B78" s="50" t="s">
        <v>279</v>
      </c>
      <c r="C78" s="120"/>
      <c r="D78" s="147"/>
      <c r="E78" s="147"/>
      <c r="F78" s="147"/>
      <c r="G78" s="141"/>
      <c r="H78" s="142"/>
    </row>
    <row r="79" spans="1:8" x14ac:dyDescent="0.25">
      <c r="A79" s="106"/>
      <c r="C79" s="44" t="s">
        <v>265</v>
      </c>
      <c r="D79" s="144">
        <f>D77</f>
        <v>0</v>
      </c>
      <c r="E79" s="145">
        <f t="shared" ref="E79:H79" si="1">E77</f>
        <v>0</v>
      </c>
      <c r="F79" s="145">
        <f t="shared" si="1"/>
        <v>0</v>
      </c>
      <c r="G79" s="144">
        <f t="shared" si="1"/>
        <v>0</v>
      </c>
      <c r="H79" s="150">
        <f t="shared" si="1"/>
        <v>0</v>
      </c>
    </row>
    <row r="80" spans="1:8" x14ac:dyDescent="0.25">
      <c r="A80" s="106"/>
      <c r="C80" s="44" t="s">
        <v>266</v>
      </c>
      <c r="E80" s="297" t="e">
        <f>E79/D79</f>
        <v>#DIV/0!</v>
      </c>
      <c r="F80" s="297" t="e">
        <f>F79/D79</f>
        <v>#DIV/0!</v>
      </c>
      <c r="G80" s="297" t="e">
        <f>G79/D79</f>
        <v>#DIV/0!</v>
      </c>
      <c r="H80" s="298" t="e">
        <f>H79/D79</f>
        <v>#DIV/0!</v>
      </c>
    </row>
    <row r="81" spans="1:8" x14ac:dyDescent="0.25">
      <c r="A81" s="106"/>
      <c r="C81" s="44" t="s">
        <v>280</v>
      </c>
      <c r="E81" s="92" t="e">
        <f>IF(E80&gt;=(2/3),"Yes","No")</f>
        <v>#DIV/0!</v>
      </c>
      <c r="F81" s="92" t="e">
        <f>IF(F80&gt;=(2/3),"Yes","No")</f>
        <v>#DIV/0!</v>
      </c>
      <c r="G81" s="92" t="e">
        <f>IF(G80&gt;=(2/3),"Yes","No")</f>
        <v>#DIV/0!</v>
      </c>
      <c r="H81" s="151" t="e">
        <f>IF(H80&gt;=(2/3),"Yes","No")</f>
        <v>#DIV/0!</v>
      </c>
    </row>
    <row r="82" spans="1:8" x14ac:dyDescent="0.25">
      <c r="A82" s="106"/>
      <c r="B82" s="84"/>
      <c r="C82" s="84"/>
      <c r="D82" s="84"/>
      <c r="E82" s="152" t="e">
        <f>IF(E81="No", "Note A", "Note B")</f>
        <v>#DIV/0!</v>
      </c>
      <c r="F82" s="152" t="e">
        <f>IF(F81="No", "Note A", "Note B")</f>
        <v>#DIV/0!</v>
      </c>
      <c r="G82" s="152" t="e">
        <f>IF(G81="No", "Note A", "Note B")</f>
        <v>#DIV/0!</v>
      </c>
      <c r="H82" s="153" t="e">
        <f>IF(H81="No", "Note A", "Note B")</f>
        <v>#DIV/0!</v>
      </c>
    </row>
    <row r="83" spans="1:8" x14ac:dyDescent="0.25">
      <c r="A83" s="137" t="s">
        <v>438</v>
      </c>
      <c r="B83" s="138"/>
      <c r="C83" s="80"/>
      <c r="D83" s="80"/>
      <c r="E83" s="80"/>
      <c r="F83" s="80"/>
      <c r="G83" s="80"/>
      <c r="H83" s="81"/>
    </row>
    <row r="84" spans="1:8" ht="19.5" customHeight="1" x14ac:dyDescent="0.25">
      <c r="A84" s="106"/>
      <c r="B84" s="88" t="s">
        <v>269</v>
      </c>
      <c r="C84" s="80"/>
      <c r="D84" s="80"/>
      <c r="E84" s="80"/>
      <c r="F84" s="80"/>
      <c r="G84" s="80"/>
      <c r="H84" s="81"/>
    </row>
    <row r="85" spans="1:8" x14ac:dyDescent="0.25">
      <c r="A85" s="106"/>
      <c r="B85" s="469"/>
      <c r="C85" s="469"/>
      <c r="D85" s="262"/>
      <c r="E85" s="263"/>
      <c r="F85" s="263"/>
      <c r="G85" s="264"/>
      <c r="H85" s="265"/>
    </row>
    <row r="86" spans="1:8" x14ac:dyDescent="0.25">
      <c r="A86" s="106"/>
      <c r="B86" s="491"/>
      <c r="C86" s="492"/>
      <c r="D86" s="262"/>
      <c r="E86" s="263"/>
      <c r="F86" s="263"/>
      <c r="G86" s="264"/>
      <c r="H86" s="265"/>
    </row>
    <row r="87" spans="1:8" x14ac:dyDescent="0.25">
      <c r="A87" s="106"/>
      <c r="B87" s="491"/>
      <c r="C87" s="492"/>
      <c r="D87" s="262"/>
      <c r="E87" s="263"/>
      <c r="F87" s="263"/>
      <c r="G87" s="264"/>
      <c r="H87" s="265"/>
    </row>
    <row r="88" spans="1:8" x14ac:dyDescent="0.25">
      <c r="A88" s="106"/>
      <c r="B88" s="491"/>
      <c r="C88" s="492"/>
      <c r="D88" s="262"/>
      <c r="E88" s="263"/>
      <c r="F88" s="263"/>
      <c r="G88" s="264"/>
      <c r="H88" s="265"/>
    </row>
    <row r="89" spans="1:8" x14ac:dyDescent="0.25">
      <c r="A89" s="106"/>
      <c r="B89" s="470" t="s">
        <v>135</v>
      </c>
      <c r="C89" s="472"/>
      <c r="D89" s="262"/>
      <c r="E89" s="263"/>
      <c r="F89" s="263"/>
      <c r="G89" s="264"/>
      <c r="H89" s="265"/>
    </row>
    <row r="90" spans="1:8" x14ac:dyDescent="0.25">
      <c r="A90" s="106"/>
      <c r="B90" s="469"/>
      <c r="C90" s="469"/>
      <c r="D90" s="263"/>
      <c r="E90" s="263"/>
      <c r="F90" s="263"/>
      <c r="G90" s="266"/>
      <c r="H90" s="267"/>
    </row>
    <row r="91" spans="1:8" ht="19.5" customHeight="1" x14ac:dyDescent="0.25">
      <c r="A91" s="106"/>
      <c r="B91" s="88" t="s">
        <v>270</v>
      </c>
      <c r="C91" s="113"/>
      <c r="D91" s="140"/>
      <c r="E91" s="140"/>
      <c r="F91" s="140"/>
      <c r="G91" s="141"/>
      <c r="H91" s="142"/>
    </row>
    <row r="92" spans="1:8" x14ac:dyDescent="0.25">
      <c r="A92" s="106"/>
      <c r="B92" s="469"/>
      <c r="C92" s="469"/>
      <c r="D92" s="263"/>
      <c r="E92" s="263"/>
      <c r="F92" s="263"/>
      <c r="G92" s="266"/>
      <c r="H92" s="267"/>
    </row>
    <row r="93" spans="1:8" x14ac:dyDescent="0.25">
      <c r="A93" s="106"/>
      <c r="B93" s="491"/>
      <c r="C93" s="492"/>
      <c r="D93" s="263"/>
      <c r="E93" s="263"/>
      <c r="F93" s="263"/>
      <c r="G93" s="266"/>
      <c r="H93" s="267"/>
    </row>
    <row r="94" spans="1:8" x14ac:dyDescent="0.25">
      <c r="A94" s="106"/>
      <c r="B94" s="491"/>
      <c r="C94" s="492"/>
      <c r="D94" s="263"/>
      <c r="E94" s="263"/>
      <c r="F94" s="263"/>
      <c r="G94" s="266"/>
      <c r="H94" s="267"/>
    </row>
    <row r="95" spans="1:8" x14ac:dyDescent="0.25">
      <c r="A95" s="106"/>
      <c r="B95" s="491"/>
      <c r="C95" s="492"/>
      <c r="D95" s="263"/>
      <c r="E95" s="263"/>
      <c r="F95" s="263"/>
      <c r="G95" s="266"/>
      <c r="H95" s="267"/>
    </row>
    <row r="96" spans="1:8" x14ac:dyDescent="0.25">
      <c r="A96" s="106"/>
      <c r="B96" s="470" t="s">
        <v>135</v>
      </c>
      <c r="C96" s="472"/>
      <c r="D96" s="263"/>
      <c r="E96" s="263"/>
      <c r="F96" s="263"/>
      <c r="G96" s="266"/>
      <c r="H96" s="267"/>
    </row>
    <row r="97" spans="1:8" x14ac:dyDescent="0.25">
      <c r="A97" s="106"/>
      <c r="B97" s="469"/>
      <c r="C97" s="469"/>
      <c r="D97" s="263"/>
      <c r="E97" s="263"/>
      <c r="F97" s="263"/>
      <c r="G97" s="266"/>
      <c r="H97" s="267"/>
    </row>
    <row r="98" spans="1:8" x14ac:dyDescent="0.25">
      <c r="A98" s="106"/>
      <c r="B98" s="143"/>
      <c r="C98" s="120"/>
      <c r="D98" s="144">
        <f>SUM(D85:D97)</f>
        <v>0</v>
      </c>
      <c r="E98" s="145">
        <f>SUM(E85:E97)</f>
        <v>0</v>
      </c>
      <c r="F98" s="145">
        <f>SUM(F85:F97)</f>
        <v>0</v>
      </c>
      <c r="G98" s="144">
        <f>SUM(G85:G97)</f>
        <v>0</v>
      </c>
      <c r="H98" s="146">
        <f>SUM(H85:H97)</f>
        <v>0</v>
      </c>
    </row>
    <row r="99" spans="1:8" x14ac:dyDescent="0.25">
      <c r="A99" s="74" t="s">
        <v>113</v>
      </c>
      <c r="B99" s="50" t="s">
        <v>279</v>
      </c>
      <c r="C99" s="120"/>
      <c r="D99" s="147"/>
      <c r="E99" s="147"/>
      <c r="F99" s="147"/>
      <c r="G99" s="141"/>
      <c r="H99" s="142"/>
    </row>
    <row r="100" spans="1:8" x14ac:dyDescent="0.25">
      <c r="A100" s="106"/>
      <c r="C100" s="44" t="s">
        <v>265</v>
      </c>
      <c r="D100" s="144">
        <f>D98</f>
        <v>0</v>
      </c>
      <c r="E100" s="145">
        <f t="shared" ref="E100:H100" si="2">E98</f>
        <v>0</v>
      </c>
      <c r="F100" s="145">
        <f t="shared" si="2"/>
        <v>0</v>
      </c>
      <c r="G100" s="144">
        <f t="shared" si="2"/>
        <v>0</v>
      </c>
      <c r="H100" s="150">
        <f t="shared" si="2"/>
        <v>0</v>
      </c>
    </row>
    <row r="101" spans="1:8" x14ac:dyDescent="0.25">
      <c r="A101" s="106"/>
      <c r="C101" s="44" t="s">
        <v>266</v>
      </c>
      <c r="E101" s="297" t="e">
        <f>E100/D100</f>
        <v>#DIV/0!</v>
      </c>
      <c r="F101" s="297" t="e">
        <f>F100/D100</f>
        <v>#DIV/0!</v>
      </c>
      <c r="G101" s="297" t="e">
        <f>G100/D100</f>
        <v>#DIV/0!</v>
      </c>
      <c r="H101" s="298" t="e">
        <f>H100/D100</f>
        <v>#DIV/0!</v>
      </c>
    </row>
    <row r="102" spans="1:8" x14ac:dyDescent="0.25">
      <c r="A102" s="106"/>
      <c r="C102" s="44" t="s">
        <v>280</v>
      </c>
      <c r="E102" s="92" t="e">
        <f>IF(E101&gt;=(2/3),"Yes","No")</f>
        <v>#DIV/0!</v>
      </c>
      <c r="F102" s="92" t="e">
        <f>IF(F101&gt;=(2/3),"Yes","No")</f>
        <v>#DIV/0!</v>
      </c>
      <c r="G102" s="92" t="e">
        <f>IF(G101&gt;=(2/3),"Yes","No")</f>
        <v>#DIV/0!</v>
      </c>
      <c r="H102" s="151" t="e">
        <f>IF(H101&gt;=(2/3),"Yes","No")</f>
        <v>#DIV/0!</v>
      </c>
    </row>
    <row r="103" spans="1:8" x14ac:dyDescent="0.25">
      <c r="A103" s="106"/>
      <c r="B103" s="84"/>
      <c r="C103" s="84"/>
      <c r="D103" s="84"/>
      <c r="E103" s="152" t="e">
        <f>IF(E102="No", "Note A", "Note B")</f>
        <v>#DIV/0!</v>
      </c>
      <c r="F103" s="152" t="e">
        <f>IF(F102="No", "Note A", "Note B")</f>
        <v>#DIV/0!</v>
      </c>
      <c r="G103" s="152" t="e">
        <f>IF(G102="No", "Note A", "Note B")</f>
        <v>#DIV/0!</v>
      </c>
      <c r="H103" s="153" t="e">
        <f>IF(H102="No", "Note A", "Note B")</f>
        <v>#DIV/0!</v>
      </c>
    </row>
    <row r="104" spans="1:8" x14ac:dyDescent="0.25">
      <c r="A104" s="137" t="s">
        <v>439</v>
      </c>
      <c r="B104" s="138"/>
      <c r="C104" s="80"/>
      <c r="D104" s="80"/>
      <c r="E104" s="80"/>
      <c r="F104" s="80"/>
      <c r="G104" s="80"/>
      <c r="H104" s="81"/>
    </row>
    <row r="105" spans="1:8" ht="19.5" customHeight="1" x14ac:dyDescent="0.25">
      <c r="A105" s="106"/>
      <c r="B105" s="88" t="s">
        <v>269</v>
      </c>
      <c r="C105" s="80"/>
      <c r="D105" s="80"/>
      <c r="E105" s="80"/>
      <c r="F105" s="80"/>
      <c r="G105" s="80"/>
      <c r="H105" s="81"/>
    </row>
    <row r="106" spans="1:8" x14ac:dyDescent="0.25">
      <c r="A106" s="106"/>
      <c r="B106" s="469"/>
      <c r="C106" s="469"/>
      <c r="D106" s="262"/>
      <c r="E106" s="263"/>
      <c r="F106" s="263"/>
      <c r="G106" s="264"/>
      <c r="H106" s="265"/>
    </row>
    <row r="107" spans="1:8" x14ac:dyDescent="0.25">
      <c r="A107" s="106"/>
      <c r="B107" s="491"/>
      <c r="C107" s="492"/>
      <c r="D107" s="262"/>
      <c r="E107" s="263"/>
      <c r="F107" s="263"/>
      <c r="G107" s="264"/>
      <c r="H107" s="265"/>
    </row>
    <row r="108" spans="1:8" x14ac:dyDescent="0.25">
      <c r="A108" s="106"/>
      <c r="B108" s="491"/>
      <c r="C108" s="492"/>
      <c r="D108" s="262"/>
      <c r="E108" s="263"/>
      <c r="F108" s="263"/>
      <c r="G108" s="264"/>
      <c r="H108" s="265"/>
    </row>
    <row r="109" spans="1:8" x14ac:dyDescent="0.25">
      <c r="A109" s="106"/>
      <c r="B109" s="491"/>
      <c r="C109" s="492"/>
      <c r="D109" s="262"/>
      <c r="E109" s="263"/>
      <c r="F109" s="263"/>
      <c r="G109" s="264"/>
      <c r="H109" s="265"/>
    </row>
    <row r="110" spans="1:8" x14ac:dyDescent="0.25">
      <c r="A110" s="106"/>
      <c r="B110" s="470" t="s">
        <v>135</v>
      </c>
      <c r="C110" s="472"/>
      <c r="D110" s="262"/>
      <c r="E110" s="263"/>
      <c r="F110" s="263"/>
      <c r="G110" s="264"/>
      <c r="H110" s="265"/>
    </row>
    <row r="111" spans="1:8" x14ac:dyDescent="0.25">
      <c r="A111" s="106"/>
      <c r="B111" s="469"/>
      <c r="C111" s="469"/>
      <c r="D111" s="263"/>
      <c r="E111" s="263"/>
      <c r="F111" s="263"/>
      <c r="G111" s="266"/>
      <c r="H111" s="267"/>
    </row>
    <row r="112" spans="1:8" ht="19.5" customHeight="1" x14ac:dyDescent="0.25">
      <c r="A112" s="106"/>
      <c r="B112" s="88" t="s">
        <v>270</v>
      </c>
      <c r="C112" s="113"/>
      <c r="D112" s="140"/>
      <c r="E112" s="140"/>
      <c r="F112" s="140"/>
      <c r="G112" s="141"/>
      <c r="H112" s="142"/>
    </row>
    <row r="113" spans="1:8" x14ac:dyDescent="0.25">
      <c r="A113" s="106"/>
      <c r="B113" s="469"/>
      <c r="C113" s="469"/>
      <c r="D113" s="263"/>
      <c r="E113" s="263"/>
      <c r="F113" s="263"/>
      <c r="G113" s="266"/>
      <c r="H113" s="267"/>
    </row>
    <row r="114" spans="1:8" x14ac:dyDescent="0.25">
      <c r="A114" s="106"/>
      <c r="B114" s="491"/>
      <c r="C114" s="492"/>
      <c r="D114" s="263"/>
      <c r="E114" s="263"/>
      <c r="F114" s="263"/>
      <c r="G114" s="266"/>
      <c r="H114" s="267"/>
    </row>
    <row r="115" spans="1:8" x14ac:dyDescent="0.25">
      <c r="A115" s="106"/>
      <c r="B115" s="491"/>
      <c r="C115" s="492"/>
      <c r="D115" s="263"/>
      <c r="E115" s="263"/>
      <c r="F115" s="263"/>
      <c r="G115" s="266"/>
      <c r="H115" s="267"/>
    </row>
    <row r="116" spans="1:8" x14ac:dyDescent="0.25">
      <c r="A116" s="106"/>
      <c r="B116" s="491"/>
      <c r="C116" s="492"/>
      <c r="D116" s="263"/>
      <c r="E116" s="263"/>
      <c r="F116" s="263"/>
      <c r="G116" s="266"/>
      <c r="H116" s="267"/>
    </row>
    <row r="117" spans="1:8" x14ac:dyDescent="0.25">
      <c r="A117" s="106"/>
      <c r="B117" s="470" t="s">
        <v>135</v>
      </c>
      <c r="C117" s="472"/>
      <c r="D117" s="263"/>
      <c r="E117" s="263"/>
      <c r="F117" s="263"/>
      <c r="G117" s="266"/>
      <c r="H117" s="267"/>
    </row>
    <row r="118" spans="1:8" x14ac:dyDescent="0.25">
      <c r="A118" s="106"/>
      <c r="B118" s="469"/>
      <c r="C118" s="469"/>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C121" s="44" t="s">
        <v>265</v>
      </c>
      <c r="D121" s="144">
        <f>D119</f>
        <v>0</v>
      </c>
      <c r="E121" s="145">
        <f t="shared" ref="E121:H121" si="3">E119</f>
        <v>0</v>
      </c>
      <c r="F121" s="145">
        <f t="shared" si="3"/>
        <v>0</v>
      </c>
      <c r="G121" s="144">
        <f t="shared" si="3"/>
        <v>0</v>
      </c>
      <c r="H121" s="150">
        <f t="shared" si="3"/>
        <v>0</v>
      </c>
    </row>
    <row r="122" spans="1:8" x14ac:dyDescent="0.25">
      <c r="A122" s="106"/>
      <c r="C122" s="44" t="s">
        <v>266</v>
      </c>
      <c r="E122" s="297" t="e">
        <f>E121/D121</f>
        <v>#DIV/0!</v>
      </c>
      <c r="F122" s="297" t="e">
        <f>F121/D121</f>
        <v>#DIV/0!</v>
      </c>
      <c r="G122" s="297" t="e">
        <f>G121/D121</f>
        <v>#DIV/0!</v>
      </c>
      <c r="H122" s="298" t="e">
        <f>H121/D121</f>
        <v>#DIV/0!</v>
      </c>
    </row>
    <row r="123" spans="1:8" x14ac:dyDescent="0.25">
      <c r="A123" s="106"/>
      <c r="C123" s="44" t="s">
        <v>280</v>
      </c>
      <c r="E123" s="92" t="e">
        <f>IF(E122&gt;=(2/3),"Yes","No")</f>
        <v>#DIV/0!</v>
      </c>
      <c r="F123" s="92" t="e">
        <f>IF(F122&gt;=(2/3),"Yes","No")</f>
        <v>#DIV/0!</v>
      </c>
      <c r="G123" s="92" t="e">
        <f>IF(G122&gt;=(2/3),"Yes","No")</f>
        <v>#DIV/0!</v>
      </c>
      <c r="H123" s="151" t="e">
        <f>IF(H122&gt;=(2/3),"Yes","No")</f>
        <v>#DIV/0!</v>
      </c>
    </row>
    <row r="124" spans="1:8" x14ac:dyDescent="0.25">
      <c r="A124" s="106"/>
      <c r="B124" s="84"/>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E125" s="154"/>
      <c r="F125" s="154"/>
      <c r="G125" s="154"/>
      <c r="H125" s="184"/>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504" t="s">
        <v>333</v>
      </c>
      <c r="D127" s="504"/>
      <c r="E127" s="504"/>
      <c r="F127" s="504"/>
      <c r="G127" s="504"/>
      <c r="H127" s="505"/>
    </row>
    <row r="128" spans="1:8" x14ac:dyDescent="0.25">
      <c r="A128" s="106"/>
      <c r="B128" s="157"/>
      <c r="C128" s="504"/>
      <c r="D128" s="504"/>
      <c r="E128" s="504"/>
      <c r="F128" s="504"/>
      <c r="G128" s="504"/>
      <c r="H128" s="505"/>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93" t="s">
        <v>283</v>
      </c>
      <c r="C131" s="493"/>
      <c r="D131" s="493"/>
      <c r="E131" s="493"/>
      <c r="F131" s="493"/>
      <c r="G131" s="493"/>
      <c r="H131" s="494"/>
    </row>
    <row r="132" spans="1:8" x14ac:dyDescent="0.25">
      <c r="A132" s="74"/>
      <c r="B132" s="493"/>
      <c r="C132" s="493"/>
      <c r="D132" s="493"/>
      <c r="E132" s="493"/>
      <c r="F132" s="493"/>
      <c r="G132" s="493"/>
      <c r="H132" s="494"/>
    </row>
    <row r="133" spans="1:8" x14ac:dyDescent="0.25">
      <c r="A133" s="74"/>
      <c r="B133" s="493"/>
      <c r="C133" s="493"/>
      <c r="D133" s="493"/>
      <c r="E133" s="493"/>
      <c r="F133" s="493"/>
      <c r="G133" s="493"/>
      <c r="H133" s="494"/>
    </row>
    <row r="134" spans="1:8" x14ac:dyDescent="0.25">
      <c r="A134" s="74"/>
      <c r="E134" s="92"/>
      <c r="F134" s="92"/>
      <c r="G134" s="92"/>
      <c r="H134" s="151"/>
    </row>
    <row r="135" spans="1:8" x14ac:dyDescent="0.25">
      <c r="A135" s="74"/>
      <c r="B135" s="493" t="s">
        <v>316</v>
      </c>
      <c r="C135" s="493"/>
      <c r="D135" s="493"/>
      <c r="E135" s="493"/>
      <c r="F135" s="493"/>
      <c r="G135" s="493"/>
      <c r="H135" s="494"/>
    </row>
    <row r="136" spans="1:8" x14ac:dyDescent="0.25">
      <c r="A136" s="74"/>
      <c r="B136" s="493"/>
      <c r="C136" s="493"/>
      <c r="D136" s="493"/>
      <c r="E136" s="493"/>
      <c r="F136" s="493"/>
      <c r="G136" s="493"/>
      <c r="H136" s="494"/>
    </row>
    <row r="137" spans="1:8" x14ac:dyDescent="0.25">
      <c r="A137" s="74"/>
      <c r="B137" s="493"/>
      <c r="C137" s="493"/>
      <c r="D137" s="493"/>
      <c r="E137" s="493"/>
      <c r="F137" s="493"/>
      <c r="G137" s="493"/>
      <c r="H137" s="494"/>
    </row>
    <row r="138" spans="1:8" x14ac:dyDescent="0.25">
      <c r="A138" s="74"/>
      <c r="B138" s="493"/>
      <c r="C138" s="493"/>
      <c r="D138" s="493"/>
      <c r="E138" s="493"/>
      <c r="F138" s="493"/>
      <c r="G138" s="493"/>
      <c r="H138" s="494"/>
    </row>
    <row r="139" spans="1:8" x14ac:dyDescent="0.25">
      <c r="A139" s="74"/>
      <c r="B139" s="493"/>
      <c r="C139" s="493"/>
      <c r="D139" s="493"/>
      <c r="E139" s="493"/>
      <c r="F139" s="493"/>
      <c r="G139" s="493"/>
      <c r="H139" s="494"/>
    </row>
    <row r="140" spans="1:8" x14ac:dyDescent="0.25">
      <c r="A140" s="74"/>
      <c r="E140" s="92"/>
      <c r="F140" s="92"/>
      <c r="G140" s="92"/>
      <c r="H140" s="151"/>
    </row>
    <row r="141" spans="1:8" x14ac:dyDescent="0.25">
      <c r="A141" s="74"/>
      <c r="B141" s="50" t="s">
        <v>395</v>
      </c>
      <c r="D141" s="485" t="s">
        <v>658</v>
      </c>
      <c r="E141" s="485"/>
      <c r="F141" s="485"/>
      <c r="G141" s="485"/>
      <c r="H141" s="486"/>
    </row>
    <row r="142" spans="1:8" x14ac:dyDescent="0.25">
      <c r="A142" s="74"/>
      <c r="D142" s="185"/>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506" t="s">
        <v>286</v>
      </c>
      <c r="H144" s="507"/>
    </row>
    <row r="145" spans="1:8" x14ac:dyDescent="0.25">
      <c r="A145" s="74"/>
      <c r="B145" s="44" t="s">
        <v>454</v>
      </c>
      <c r="C145" s="44" t="s">
        <v>332</v>
      </c>
      <c r="E145" s="92"/>
      <c r="G145" s="92"/>
      <c r="H145" s="151"/>
    </row>
    <row r="146" spans="1:8" x14ac:dyDescent="0.25">
      <c r="A146" s="74"/>
      <c r="C146" s="163" t="str">
        <f>IF(E60="Yes", "Complete Analysis", "N/A - Do Not Complete")</f>
        <v>Complete Analysis</v>
      </c>
      <c r="D146" s="285">
        <v>2000</v>
      </c>
      <c r="E146" s="263">
        <v>57152984.988646157</v>
      </c>
      <c r="F146" s="91">
        <f>E146/E152</f>
        <v>1</v>
      </c>
      <c r="G146" s="489">
        <v>2000</v>
      </c>
      <c r="H146" s="490"/>
    </row>
    <row r="147" spans="1:8" x14ac:dyDescent="0.25">
      <c r="A147" s="74"/>
      <c r="D147" s="285"/>
      <c r="E147" s="263"/>
      <c r="F147" s="91">
        <f>E147/E152</f>
        <v>0</v>
      </c>
      <c r="G147" s="489"/>
      <c r="H147" s="490"/>
    </row>
    <row r="148" spans="1:8" x14ac:dyDescent="0.25">
      <c r="A148" s="74"/>
      <c r="D148" s="285"/>
      <c r="E148" s="263"/>
      <c r="F148" s="91">
        <f>E148/E152</f>
        <v>0</v>
      </c>
      <c r="G148" s="489"/>
      <c r="H148" s="490"/>
    </row>
    <row r="149" spans="1:8" x14ac:dyDescent="0.25">
      <c r="A149" s="74"/>
      <c r="D149" s="285"/>
      <c r="E149" s="263"/>
      <c r="F149" s="91">
        <f>E149/E152</f>
        <v>0</v>
      </c>
      <c r="G149" s="489"/>
      <c r="H149" s="490"/>
    </row>
    <row r="150" spans="1:8" x14ac:dyDescent="0.25">
      <c r="A150" s="74"/>
      <c r="D150" s="285"/>
      <c r="E150" s="263"/>
      <c r="F150" s="91">
        <f>E150/E152</f>
        <v>0</v>
      </c>
      <c r="G150" s="489"/>
      <c r="H150" s="490"/>
    </row>
    <row r="151" spans="1:8" x14ac:dyDescent="0.25">
      <c r="A151" s="74"/>
      <c r="D151" s="286"/>
      <c r="E151" s="269"/>
      <c r="F151" s="91">
        <f>E151/E152</f>
        <v>0</v>
      </c>
      <c r="G151" s="487"/>
      <c r="H151" s="488"/>
    </row>
    <row r="152" spans="1:8" x14ac:dyDescent="0.25">
      <c r="A152" s="74"/>
      <c r="C152" s="164"/>
      <c r="D152" s="164" t="s">
        <v>334</v>
      </c>
      <c r="E152" s="165">
        <f>SUM(E146:E151)</f>
        <v>57152984.988646157</v>
      </c>
      <c r="F152" s="92"/>
      <c r="G152" s="166" t="s">
        <v>287</v>
      </c>
      <c r="H152" s="289">
        <v>2000</v>
      </c>
    </row>
    <row r="153" spans="1:8" x14ac:dyDescent="0.25">
      <c r="A153" s="74"/>
      <c r="E153" s="92"/>
      <c r="F153" s="92"/>
      <c r="G153" s="92"/>
      <c r="H153" s="151"/>
    </row>
    <row r="154" spans="1:8" x14ac:dyDescent="0.25">
      <c r="A154" s="74"/>
      <c r="B154" s="44" t="s">
        <v>454</v>
      </c>
      <c r="C154" s="44" t="s">
        <v>130</v>
      </c>
      <c r="E154" s="92"/>
      <c r="F154" s="92"/>
      <c r="G154" s="92"/>
      <c r="H154" s="151"/>
    </row>
    <row r="155" spans="1:8" x14ac:dyDescent="0.25">
      <c r="A155" s="74"/>
      <c r="C155" s="163" t="str">
        <f>IF(F60="Yes", "Complete Analysis", "N/A - Do Not Complete")</f>
        <v>Complete Analysis</v>
      </c>
      <c r="D155" s="285">
        <v>20</v>
      </c>
      <c r="E155" s="263">
        <v>57152984.988646157</v>
      </c>
      <c r="F155" s="91">
        <f>E155/E161</f>
        <v>1</v>
      </c>
      <c r="G155" s="489">
        <v>20</v>
      </c>
      <c r="H155" s="490"/>
    </row>
    <row r="156" spans="1:8" x14ac:dyDescent="0.25">
      <c r="A156" s="74"/>
      <c r="D156" s="285"/>
      <c r="E156" s="263"/>
      <c r="F156" s="91">
        <f>E156/E161</f>
        <v>0</v>
      </c>
      <c r="G156" s="489"/>
      <c r="H156" s="490"/>
    </row>
    <row r="157" spans="1:8" x14ac:dyDescent="0.25">
      <c r="A157" s="74"/>
      <c r="D157" s="285"/>
      <c r="E157" s="263"/>
      <c r="F157" s="91">
        <f>E157/E161</f>
        <v>0</v>
      </c>
      <c r="G157" s="489"/>
      <c r="H157" s="490"/>
    </row>
    <row r="158" spans="1:8" x14ac:dyDescent="0.25">
      <c r="A158" s="74"/>
      <c r="D158" s="285"/>
      <c r="E158" s="263"/>
      <c r="F158" s="91">
        <f>E158/E161</f>
        <v>0</v>
      </c>
      <c r="G158" s="489"/>
      <c r="H158" s="490"/>
    </row>
    <row r="159" spans="1:8" x14ac:dyDescent="0.25">
      <c r="A159" s="74"/>
      <c r="D159" s="285"/>
      <c r="E159" s="263"/>
      <c r="F159" s="91">
        <f>E159/E161</f>
        <v>0</v>
      </c>
      <c r="G159" s="489"/>
      <c r="H159" s="490"/>
    </row>
    <row r="160" spans="1:8" x14ac:dyDescent="0.25">
      <c r="A160" s="74"/>
      <c r="D160" s="286"/>
      <c r="E160" s="269"/>
      <c r="F160" s="91">
        <f>E160/E161</f>
        <v>0</v>
      </c>
      <c r="G160" s="487"/>
      <c r="H160" s="488"/>
    </row>
    <row r="161" spans="1:10" x14ac:dyDescent="0.25">
      <c r="A161" s="74"/>
      <c r="D161" s="164" t="s">
        <v>288</v>
      </c>
      <c r="E161" s="165">
        <f>SUM(E155:E160)</f>
        <v>57152984.988646157</v>
      </c>
      <c r="F161" s="92"/>
      <c r="G161" s="166" t="s">
        <v>287</v>
      </c>
      <c r="H161" s="290">
        <v>20</v>
      </c>
    </row>
    <row r="162" spans="1:10" x14ac:dyDescent="0.25">
      <c r="A162" s="74"/>
      <c r="D162" s="164"/>
      <c r="E162" s="140"/>
      <c r="F162" s="92"/>
      <c r="G162" s="166"/>
      <c r="H162" s="167"/>
    </row>
    <row r="163" spans="1:10" x14ac:dyDescent="0.25">
      <c r="A163" s="106"/>
      <c r="B163" s="44" t="s">
        <v>454</v>
      </c>
      <c r="C163" s="44" t="s">
        <v>455</v>
      </c>
      <c r="E163" s="92"/>
      <c r="F163" s="92"/>
      <c r="G163" s="92"/>
      <c r="H163" s="151"/>
      <c r="I163" s="179"/>
      <c r="J163" s="139"/>
    </row>
    <row r="164" spans="1:10" x14ac:dyDescent="0.25">
      <c r="A164" s="106"/>
      <c r="C164" s="163" t="str">
        <f>IF(G60="Yes", "Complete Analysis", "N/A - Do Not Complete")</f>
        <v>N/A - Do Not Complete</v>
      </c>
      <c r="D164" s="285"/>
      <c r="E164" s="262"/>
      <c r="F164" s="91" t="e">
        <f>E164/$E$169</f>
        <v>#DIV/0!</v>
      </c>
      <c r="G164" s="489"/>
      <c r="H164" s="490"/>
      <c r="J164" s="139"/>
    </row>
    <row r="165" spans="1:10" x14ac:dyDescent="0.25">
      <c r="A165" s="106"/>
      <c r="D165" s="285"/>
      <c r="E165" s="262"/>
      <c r="F165" s="91" t="e">
        <f>E165/$E$169</f>
        <v>#DIV/0!</v>
      </c>
      <c r="G165" s="489"/>
      <c r="H165" s="490"/>
      <c r="J165" s="139"/>
    </row>
    <row r="166" spans="1:10" x14ac:dyDescent="0.25">
      <c r="A166" s="106"/>
      <c r="D166" s="285"/>
      <c r="E166" s="262"/>
      <c r="F166" s="91" t="e">
        <f>E166/$E$169</f>
        <v>#DIV/0!</v>
      </c>
      <c r="G166" s="489"/>
      <c r="H166" s="490"/>
    </row>
    <row r="167" spans="1:10" x14ac:dyDescent="0.25">
      <c r="A167" s="106"/>
      <c r="D167" s="287"/>
      <c r="E167" s="262"/>
      <c r="F167" s="91" t="e">
        <f>E167/E169</f>
        <v>#DIV/0!</v>
      </c>
      <c r="G167" s="489"/>
      <c r="H167" s="490"/>
    </row>
    <row r="168" spans="1:10" x14ac:dyDescent="0.25">
      <c r="A168" s="106"/>
      <c r="D168" s="286"/>
      <c r="E168" s="270"/>
      <c r="F168" s="91" t="e">
        <f>E168/E169</f>
        <v>#DIV/0!</v>
      </c>
      <c r="G168" s="487"/>
      <c r="H168" s="488"/>
    </row>
    <row r="169" spans="1:10" x14ac:dyDescent="0.25">
      <c r="A169" s="106"/>
      <c r="D169" s="164" t="s">
        <v>289</v>
      </c>
      <c r="E169" s="168">
        <f>SUM(E164:E168)</f>
        <v>0</v>
      </c>
      <c r="F169" s="92"/>
      <c r="G169" s="166" t="s">
        <v>287</v>
      </c>
      <c r="H169" s="290"/>
    </row>
    <row r="170" spans="1:10" x14ac:dyDescent="0.25">
      <c r="A170" s="106"/>
      <c r="E170" s="92"/>
      <c r="F170" s="92"/>
      <c r="G170" s="92"/>
      <c r="H170" s="151"/>
    </row>
    <row r="171" spans="1:10" x14ac:dyDescent="0.25">
      <c r="A171" s="106"/>
      <c r="B171" s="44" t="s">
        <v>454</v>
      </c>
      <c r="C171" s="44" t="s">
        <v>467</v>
      </c>
      <c r="E171" s="92"/>
      <c r="F171" s="92"/>
      <c r="G171" s="92"/>
      <c r="H171" s="151"/>
      <c r="J171" s="139"/>
    </row>
    <row r="172" spans="1:10" x14ac:dyDescent="0.25">
      <c r="A172" s="106"/>
      <c r="C172" s="163" t="e">
        <f>IF(G82="Yes", "Complete Analysis", "N/A - Do Not Complete")</f>
        <v>#DIV/0!</v>
      </c>
      <c r="D172" s="285"/>
      <c r="E172" s="262"/>
      <c r="F172" s="91" t="e">
        <f>E172/$E$177</f>
        <v>#DIV/0!</v>
      </c>
      <c r="G172" s="489"/>
      <c r="H172" s="490"/>
      <c r="J172" s="139"/>
    </row>
    <row r="173" spans="1:10" x14ac:dyDescent="0.25">
      <c r="A173" s="106"/>
      <c r="D173" s="285"/>
      <c r="E173" s="262"/>
      <c r="F173" s="91" t="e">
        <f>E173/$E$177</f>
        <v>#DIV/0!</v>
      </c>
      <c r="G173" s="489"/>
      <c r="H173" s="490"/>
    </row>
    <row r="174" spans="1:10" x14ac:dyDescent="0.25">
      <c r="A174" s="106"/>
      <c r="D174" s="285"/>
      <c r="E174" s="262"/>
      <c r="F174" s="91" t="e">
        <f>E174/$E$177</f>
        <v>#DIV/0!</v>
      </c>
      <c r="G174" s="489"/>
      <c r="H174" s="490"/>
    </row>
    <row r="175" spans="1:10" x14ac:dyDescent="0.25">
      <c r="A175" s="106"/>
      <c r="D175" s="285"/>
      <c r="E175" s="262"/>
      <c r="F175" s="91" t="e">
        <f>E175/$E$177</f>
        <v>#DIV/0!</v>
      </c>
      <c r="G175" s="489"/>
      <c r="H175" s="490"/>
    </row>
    <row r="176" spans="1:10" x14ac:dyDescent="0.25">
      <c r="A176" s="106"/>
      <c r="D176" s="286"/>
      <c r="E176" s="270"/>
      <c r="F176" s="91" t="e">
        <f>E176/$E$177</f>
        <v>#DIV/0!</v>
      </c>
      <c r="G176" s="487"/>
      <c r="H176" s="488"/>
    </row>
    <row r="177" spans="1:10" x14ac:dyDescent="0.25">
      <c r="A177" s="106"/>
      <c r="D177" s="164" t="s">
        <v>289</v>
      </c>
      <c r="E177" s="168">
        <f>SUM(E172:E176)</f>
        <v>0</v>
      </c>
      <c r="F177" s="92"/>
      <c r="G177" s="166" t="s">
        <v>287</v>
      </c>
      <c r="H177" s="290"/>
    </row>
    <row r="178" spans="1:10" x14ac:dyDescent="0.25">
      <c r="A178" s="106"/>
      <c r="E178" s="92"/>
      <c r="F178" s="92"/>
      <c r="G178" s="92"/>
      <c r="H178" s="151"/>
    </row>
    <row r="179" spans="1:10" x14ac:dyDescent="0.25">
      <c r="A179" s="106"/>
      <c r="B179" s="44" t="s">
        <v>454</v>
      </c>
      <c r="C179" s="44" t="s">
        <v>468</v>
      </c>
      <c r="E179" s="92"/>
      <c r="F179" s="92"/>
      <c r="G179" s="92"/>
      <c r="H179" s="151"/>
      <c r="J179" s="139"/>
    </row>
    <row r="180" spans="1:10" x14ac:dyDescent="0.25">
      <c r="A180" s="106"/>
      <c r="C180" s="163" t="e">
        <f>IF(G103="Yes", "Complete Analysis", "N/A - Do Not Complete")</f>
        <v>#DIV/0!</v>
      </c>
      <c r="D180" s="285"/>
      <c r="E180" s="262"/>
      <c r="F180" s="91" t="e">
        <f>E180/$E$185</f>
        <v>#DIV/0!</v>
      </c>
      <c r="G180" s="489"/>
      <c r="H180" s="490"/>
      <c r="J180" s="139"/>
    </row>
    <row r="181" spans="1:10" x14ac:dyDescent="0.25">
      <c r="A181" s="106"/>
      <c r="D181" s="285"/>
      <c r="E181" s="262"/>
      <c r="F181" s="91" t="e">
        <f>E181/$E$185</f>
        <v>#DIV/0!</v>
      </c>
      <c r="G181" s="489"/>
      <c r="H181" s="490"/>
    </row>
    <row r="182" spans="1:10" x14ac:dyDescent="0.25">
      <c r="A182" s="106"/>
      <c r="D182" s="285"/>
      <c r="E182" s="262"/>
      <c r="F182" s="91" t="e">
        <f>E182/$E$185</f>
        <v>#DIV/0!</v>
      </c>
      <c r="G182" s="489"/>
      <c r="H182" s="490"/>
    </row>
    <row r="183" spans="1:10" x14ac:dyDescent="0.25">
      <c r="A183" s="106"/>
      <c r="D183" s="285"/>
      <c r="E183" s="262"/>
      <c r="F183" s="91" t="e">
        <f>E183/$E$185</f>
        <v>#DIV/0!</v>
      </c>
      <c r="G183" s="489"/>
      <c r="H183" s="490"/>
    </row>
    <row r="184" spans="1:10" x14ac:dyDescent="0.25">
      <c r="A184" s="106"/>
      <c r="D184" s="286"/>
      <c r="E184" s="270"/>
      <c r="F184" s="91" t="e">
        <f>E184/$E$185</f>
        <v>#DIV/0!</v>
      </c>
      <c r="G184" s="487"/>
      <c r="H184" s="488"/>
    </row>
    <row r="185" spans="1:10" x14ac:dyDescent="0.25">
      <c r="A185" s="106"/>
      <c r="D185" s="164" t="s">
        <v>289</v>
      </c>
      <c r="E185" s="168">
        <f>SUM(E180:E184)</f>
        <v>0</v>
      </c>
      <c r="F185" s="92"/>
      <c r="G185" s="166" t="s">
        <v>287</v>
      </c>
      <c r="H185" s="290"/>
    </row>
    <row r="186" spans="1:10" x14ac:dyDescent="0.25">
      <c r="A186" s="106"/>
      <c r="E186" s="92"/>
      <c r="F186" s="92"/>
      <c r="G186" s="92"/>
      <c r="H186" s="151"/>
    </row>
    <row r="187" spans="1:10" x14ac:dyDescent="0.25">
      <c r="A187" s="106"/>
      <c r="B187" s="44" t="s">
        <v>454</v>
      </c>
      <c r="C187" s="44" t="s">
        <v>469</v>
      </c>
      <c r="E187" s="92"/>
      <c r="F187" s="92"/>
      <c r="G187" s="92"/>
      <c r="H187" s="151"/>
      <c r="J187" s="139"/>
    </row>
    <row r="188" spans="1:10" x14ac:dyDescent="0.25">
      <c r="A188" s="106"/>
      <c r="C188" s="163" t="e">
        <f>IF(G124="Yes", "Complete Analysis", "N/A - Do Not Complete")</f>
        <v>#DIV/0!</v>
      </c>
      <c r="D188" s="285"/>
      <c r="E188" s="262"/>
      <c r="F188" s="91" t="e">
        <f>E188/$E$193</f>
        <v>#DIV/0!</v>
      </c>
      <c r="G188" s="489"/>
      <c r="H188" s="490"/>
      <c r="J188" s="139"/>
    </row>
    <row r="189" spans="1:10" x14ac:dyDescent="0.25">
      <c r="A189" s="106"/>
      <c r="D189" s="285"/>
      <c r="E189" s="262"/>
      <c r="F189" s="91" t="e">
        <f>E189/$E$193</f>
        <v>#DIV/0!</v>
      </c>
      <c r="G189" s="489"/>
      <c r="H189" s="490"/>
    </row>
    <row r="190" spans="1:10" x14ac:dyDescent="0.25">
      <c r="A190" s="106"/>
      <c r="D190" s="285"/>
      <c r="E190" s="262"/>
      <c r="F190" s="91" t="e">
        <f>E190/$E$193</f>
        <v>#DIV/0!</v>
      </c>
      <c r="G190" s="489"/>
      <c r="H190" s="490"/>
    </row>
    <row r="191" spans="1:10" x14ac:dyDescent="0.25">
      <c r="A191" s="106"/>
      <c r="D191" s="285"/>
      <c r="E191" s="262"/>
      <c r="F191" s="91" t="e">
        <f>E191/$E$193</f>
        <v>#DIV/0!</v>
      </c>
      <c r="G191" s="489"/>
      <c r="H191" s="490"/>
    </row>
    <row r="192" spans="1:10" x14ac:dyDescent="0.25">
      <c r="A192" s="106"/>
      <c r="D192" s="286"/>
      <c r="E192" s="275"/>
      <c r="F192" s="91" t="e">
        <f>E192/$E$193</f>
        <v>#DIV/0!</v>
      </c>
      <c r="G192" s="487"/>
      <c r="H192" s="488"/>
    </row>
    <row r="193" spans="1:8" x14ac:dyDescent="0.25">
      <c r="A193" s="106"/>
      <c r="D193" s="164" t="s">
        <v>289</v>
      </c>
      <c r="E193" s="186">
        <f>SUM(E188:E192)</f>
        <v>0</v>
      </c>
      <c r="F193" s="92"/>
      <c r="G193" s="166" t="s">
        <v>287</v>
      </c>
      <c r="H193" s="290"/>
    </row>
    <row r="194" spans="1:8" x14ac:dyDescent="0.25">
      <c r="A194" s="106"/>
      <c r="D194" s="164"/>
      <c r="E194" s="187"/>
      <c r="F194" s="92"/>
      <c r="G194" s="166"/>
      <c r="H194" s="167"/>
    </row>
    <row r="195" spans="1:8" x14ac:dyDescent="0.25">
      <c r="A195" s="106"/>
      <c r="B195" s="44" t="s">
        <v>454</v>
      </c>
      <c r="C195" s="44" t="s">
        <v>456</v>
      </c>
      <c r="E195" s="92"/>
      <c r="F195" s="92"/>
      <c r="G195" s="92"/>
      <c r="H195" s="151"/>
    </row>
    <row r="196" spans="1:8" x14ac:dyDescent="0.25">
      <c r="A196" s="106"/>
      <c r="C196" s="163" t="str">
        <f>IF(H60="Yes", "Complete Analysis", "N/A - Do Not Complete")</f>
        <v>Complete Analysis</v>
      </c>
      <c r="D196" s="288">
        <v>5000</v>
      </c>
      <c r="E196" s="262">
        <v>57152984.988646157</v>
      </c>
      <c r="F196" s="91">
        <f>E196/E198</f>
        <v>1</v>
      </c>
      <c r="G196" s="489">
        <v>5000</v>
      </c>
      <c r="H196" s="490"/>
    </row>
    <row r="197" spans="1:8" x14ac:dyDescent="0.25">
      <c r="A197" s="106"/>
      <c r="C197" s="163"/>
      <c r="D197" s="286"/>
      <c r="E197" s="276"/>
      <c r="F197" s="91">
        <f>E197/E198</f>
        <v>0</v>
      </c>
      <c r="G197" s="487"/>
      <c r="H197" s="488"/>
    </row>
    <row r="198" spans="1:8" x14ac:dyDescent="0.25">
      <c r="A198" s="106"/>
      <c r="C198" s="163"/>
      <c r="D198" s="164" t="s">
        <v>290</v>
      </c>
      <c r="E198" s="358">
        <f>SUM(E196:E197)</f>
        <v>57152984.988646157</v>
      </c>
      <c r="F198" s="91"/>
      <c r="G198" s="166" t="s">
        <v>287</v>
      </c>
      <c r="H198" s="291">
        <v>5000</v>
      </c>
    </row>
    <row r="199" spans="1:8" ht="15.75" thickBot="1" x14ac:dyDescent="0.3">
      <c r="A199" s="121"/>
      <c r="B199" s="96"/>
      <c r="C199" s="169"/>
      <c r="D199" s="170"/>
      <c r="E199" s="170"/>
      <c r="F199" s="171"/>
      <c r="G199" s="97"/>
      <c r="H199" s="172"/>
    </row>
    <row r="200" spans="1:8" ht="15.75" thickBot="1" x14ac:dyDescent="0.3">
      <c r="C200" s="163"/>
      <c r="E200" s="140"/>
      <c r="F200" s="92"/>
      <c r="G200" s="92"/>
      <c r="H200" s="92"/>
    </row>
    <row r="201" spans="1:8" ht="16.5" thickBot="1" x14ac:dyDescent="0.3">
      <c r="A201" s="481" t="s">
        <v>378</v>
      </c>
      <c r="B201" s="482"/>
      <c r="C201" s="482"/>
      <c r="D201" s="482"/>
      <c r="E201" s="482"/>
      <c r="F201" s="482"/>
      <c r="G201" s="482"/>
      <c r="H201" s="483"/>
    </row>
    <row r="202" spans="1:8" x14ac:dyDescent="0.25">
      <c r="A202" s="74" t="s">
        <v>116</v>
      </c>
      <c r="B202" s="498" t="s">
        <v>317</v>
      </c>
      <c r="C202" s="498"/>
      <c r="D202" s="498"/>
      <c r="E202" s="498"/>
      <c r="F202" s="498"/>
      <c r="G202" s="498"/>
      <c r="H202" s="499"/>
    </row>
    <row r="203" spans="1:8" x14ac:dyDescent="0.25">
      <c r="A203" s="74"/>
      <c r="B203" s="493"/>
      <c r="C203" s="493"/>
      <c r="D203" s="493"/>
      <c r="E203" s="493"/>
      <c r="F203" s="493"/>
      <c r="G203" s="493"/>
      <c r="H203" s="494"/>
    </row>
    <row r="204" spans="1:8" x14ac:dyDescent="0.25">
      <c r="A204" s="106"/>
      <c r="H204" s="76"/>
    </row>
    <row r="205" spans="1:8" x14ac:dyDescent="0.25">
      <c r="A205" s="74"/>
      <c r="B205" s="50" t="s">
        <v>395</v>
      </c>
      <c r="D205" s="485" t="s">
        <v>659</v>
      </c>
      <c r="E205" s="485"/>
      <c r="F205" s="485"/>
      <c r="G205" s="485"/>
      <c r="H205" s="486"/>
    </row>
    <row r="206" spans="1:8" x14ac:dyDescent="0.25">
      <c r="A206" s="74"/>
      <c r="C206" s="78"/>
      <c r="D206" s="78"/>
      <c r="E206" s="78"/>
      <c r="F206" s="78"/>
      <c r="G206" s="78"/>
      <c r="H206" s="79"/>
    </row>
    <row r="207" spans="1:8" x14ac:dyDescent="0.25">
      <c r="A207" s="106"/>
      <c r="E207" s="500" t="s">
        <v>272</v>
      </c>
      <c r="F207" s="500"/>
      <c r="G207" s="500"/>
      <c r="H207" s="501"/>
    </row>
    <row r="208" spans="1:8" x14ac:dyDescent="0.25">
      <c r="A208" s="106"/>
      <c r="E208" s="80" t="s">
        <v>120</v>
      </c>
      <c r="F208" s="80" t="s">
        <v>120</v>
      </c>
      <c r="G208" s="80" t="s">
        <v>120</v>
      </c>
      <c r="H208" s="81" t="s">
        <v>120</v>
      </c>
    </row>
    <row r="209" spans="1:8" x14ac:dyDescent="0.25">
      <c r="A209" s="106"/>
      <c r="B209" s="82" t="s">
        <v>182</v>
      </c>
      <c r="C209" s="83"/>
      <c r="D209" s="84"/>
      <c r="E209" s="83" t="s">
        <v>332</v>
      </c>
      <c r="F209" s="83" t="s">
        <v>130</v>
      </c>
      <c r="G209" s="83" t="s">
        <v>267</v>
      </c>
      <c r="H209" s="135" t="s">
        <v>268</v>
      </c>
    </row>
    <row r="210" spans="1:8" ht="21.95" customHeight="1" x14ac:dyDescent="0.25">
      <c r="A210" s="106"/>
      <c r="B210" s="88" t="s">
        <v>269</v>
      </c>
      <c r="C210" s="80"/>
      <c r="D210" s="80"/>
      <c r="E210" s="80"/>
      <c r="F210" s="80"/>
      <c r="G210" s="80"/>
      <c r="H210" s="81"/>
    </row>
    <row r="211" spans="1:8" x14ac:dyDescent="0.25">
      <c r="A211" s="106"/>
      <c r="B211" s="502" t="s">
        <v>672</v>
      </c>
      <c r="C211" s="502"/>
      <c r="D211" s="502"/>
      <c r="E211" s="271">
        <v>2000</v>
      </c>
      <c r="F211" s="271">
        <v>20</v>
      </c>
      <c r="G211" s="273"/>
      <c r="H211" s="272">
        <v>5000</v>
      </c>
    </row>
    <row r="212" spans="1:8" x14ac:dyDescent="0.25">
      <c r="A212" s="106"/>
      <c r="B212" s="469" t="s">
        <v>673</v>
      </c>
      <c r="C212" s="469"/>
      <c r="D212" s="469"/>
      <c r="E212" s="273">
        <v>2000</v>
      </c>
      <c r="F212" s="273">
        <v>20</v>
      </c>
      <c r="G212" s="273"/>
      <c r="H212" s="272">
        <v>5000</v>
      </c>
    </row>
    <row r="213" spans="1:8" x14ac:dyDescent="0.25">
      <c r="A213" s="106"/>
      <c r="B213" s="469"/>
      <c r="C213" s="469"/>
      <c r="D213" s="469"/>
      <c r="E213" s="273"/>
      <c r="F213" s="273"/>
      <c r="G213" s="273"/>
      <c r="H213" s="272"/>
    </row>
    <row r="214" spans="1:8" x14ac:dyDescent="0.25">
      <c r="A214" s="106"/>
      <c r="B214" s="469"/>
      <c r="C214" s="469"/>
      <c r="D214" s="469"/>
      <c r="E214" s="273"/>
      <c r="F214" s="273"/>
      <c r="G214" s="273"/>
      <c r="H214" s="272"/>
    </row>
    <row r="215" spans="1:8" x14ac:dyDescent="0.25">
      <c r="A215" s="106"/>
      <c r="B215" s="497" t="s">
        <v>135</v>
      </c>
      <c r="C215" s="497"/>
      <c r="D215" s="497"/>
      <c r="E215" s="273"/>
      <c r="F215" s="273"/>
      <c r="G215" s="273"/>
      <c r="H215" s="274"/>
    </row>
    <row r="216" spans="1:8" x14ac:dyDescent="0.25">
      <c r="A216" s="106"/>
      <c r="B216" s="469"/>
      <c r="C216" s="469"/>
      <c r="D216" s="469"/>
      <c r="E216" s="273"/>
      <c r="F216" s="273"/>
      <c r="G216" s="273"/>
      <c r="H216" s="274"/>
    </row>
    <row r="217" spans="1:8" ht="21.95" customHeight="1" x14ac:dyDescent="0.25">
      <c r="A217" s="106"/>
      <c r="B217" s="88" t="s">
        <v>270</v>
      </c>
      <c r="C217" s="113"/>
      <c r="D217" s="140"/>
      <c r="E217" s="140"/>
      <c r="F217" s="140"/>
      <c r="G217" s="141"/>
      <c r="H217" s="142"/>
    </row>
    <row r="218" spans="1:8" x14ac:dyDescent="0.25">
      <c r="A218" s="106"/>
      <c r="B218" s="469" t="s">
        <v>672</v>
      </c>
      <c r="C218" s="469"/>
      <c r="D218" s="469"/>
      <c r="E218" s="273">
        <v>2000</v>
      </c>
      <c r="F218" s="273">
        <v>20</v>
      </c>
      <c r="G218" s="273"/>
      <c r="H218" s="274">
        <v>5000</v>
      </c>
    </row>
    <row r="219" spans="1:8" x14ac:dyDescent="0.25">
      <c r="A219" s="106"/>
      <c r="B219" s="491" t="s">
        <v>673</v>
      </c>
      <c r="C219" s="503"/>
      <c r="D219" s="492"/>
      <c r="E219" s="273">
        <v>2000</v>
      </c>
      <c r="F219" s="273">
        <v>20</v>
      </c>
      <c r="G219" s="273"/>
      <c r="H219" s="274">
        <v>5000</v>
      </c>
    </row>
    <row r="220" spans="1:8" x14ac:dyDescent="0.25">
      <c r="A220" s="106"/>
      <c r="B220" s="491"/>
      <c r="C220" s="503"/>
      <c r="D220" s="492"/>
      <c r="E220" s="273"/>
      <c r="F220" s="273"/>
      <c r="G220" s="273"/>
      <c r="H220" s="274"/>
    </row>
    <row r="221" spans="1:8" x14ac:dyDescent="0.25">
      <c r="A221" s="106"/>
      <c r="B221" s="491"/>
      <c r="C221" s="503"/>
      <c r="D221" s="492"/>
      <c r="E221" s="273"/>
      <c r="F221" s="273"/>
      <c r="G221" s="273"/>
      <c r="H221" s="274"/>
    </row>
    <row r="222" spans="1:8" x14ac:dyDescent="0.25">
      <c r="A222" s="106"/>
      <c r="B222" s="470" t="s">
        <v>135</v>
      </c>
      <c r="C222" s="471"/>
      <c r="D222" s="472"/>
      <c r="E222" s="273"/>
      <c r="F222" s="273"/>
      <c r="G222" s="273"/>
      <c r="H222" s="274"/>
    </row>
    <row r="223" spans="1:8" x14ac:dyDescent="0.25">
      <c r="A223" s="106"/>
      <c r="B223" s="469"/>
      <c r="C223" s="469"/>
      <c r="D223" s="469"/>
      <c r="E223" s="273"/>
      <c r="F223" s="273"/>
      <c r="G223" s="273"/>
      <c r="H223" s="274"/>
    </row>
    <row r="224" spans="1:8" x14ac:dyDescent="0.25">
      <c r="A224" s="106"/>
      <c r="B224" s="119"/>
      <c r="C224" s="119"/>
      <c r="D224" s="119"/>
      <c r="E224" s="120"/>
      <c r="F224" s="120"/>
      <c r="G224" s="120"/>
      <c r="H224" s="173"/>
    </row>
    <row r="225" spans="1:10" x14ac:dyDescent="0.25">
      <c r="A225" s="74" t="s">
        <v>117</v>
      </c>
      <c r="B225" s="118" t="s">
        <v>318</v>
      </c>
      <c r="C225" s="119"/>
      <c r="D225" s="119"/>
      <c r="E225" s="120"/>
      <c r="F225" s="120"/>
      <c r="G225" s="120"/>
      <c r="H225" s="173"/>
      <c r="J225" s="139"/>
    </row>
    <row r="226" spans="1:10" x14ac:dyDescent="0.25">
      <c r="A226" s="106"/>
      <c r="B226" s="473" t="s">
        <v>674</v>
      </c>
      <c r="C226" s="473"/>
      <c r="D226" s="473"/>
      <c r="E226" s="473"/>
      <c r="F226" s="473"/>
      <c r="G226" s="473"/>
      <c r="H226" s="474"/>
      <c r="J226" s="139"/>
    </row>
    <row r="227" spans="1:10" x14ac:dyDescent="0.25">
      <c r="A227" s="106"/>
      <c r="B227" s="473"/>
      <c r="C227" s="473"/>
      <c r="D227" s="473"/>
      <c r="E227" s="473"/>
      <c r="F227" s="473"/>
      <c r="G227" s="473"/>
      <c r="H227" s="474"/>
      <c r="J227" s="139"/>
    </row>
    <row r="228" spans="1:10" ht="15.75" thickBot="1" x14ac:dyDescent="0.3">
      <c r="A228" s="121"/>
      <c r="B228" s="174"/>
      <c r="C228" s="175"/>
      <c r="D228" s="175"/>
      <c r="E228" s="175"/>
      <c r="F228" s="175"/>
      <c r="G228" s="175"/>
      <c r="H228" s="176"/>
    </row>
  </sheetData>
  <sheetProtection algorithmName="SHA-512" hashValue="9b9yPX6SHG7xnceW6s7YNFmW8KN8Yik7ERmYy2JLBSlthpx7B0iLmAwqLD5YlqPMVtygXShwyQThUJ4UlvH5hQ==" saltValue="bH5C9GgHnJTkMeGrYbvx4g==" spinCount="100000" sheet="1" objects="1" scenarios="1" insertRows="0"/>
  <mergeCells count="111">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s>
  <conditionalFormatting sqref="A41">
    <cfRule type="expression" dxfId="158" priority="4">
      <formula>$F$17="no"</formula>
    </cfRule>
    <cfRule type="expression" dxfId="157" priority="6">
      <formula>$F$20="no"</formula>
    </cfRule>
  </conditionalFormatting>
  <conditionalFormatting sqref="A62">
    <cfRule type="expression" dxfId="156" priority="7">
      <formula>$F$20="no"</formula>
    </cfRule>
  </conditionalFormatting>
  <conditionalFormatting sqref="A83">
    <cfRule type="expression" dxfId="155" priority="8">
      <formula>$F$20="no"</formula>
    </cfRule>
  </conditionalFormatting>
  <conditionalFormatting sqref="A104">
    <cfRule type="expression" dxfId="154" priority="9">
      <formula>$F$20="no"</formula>
    </cfRule>
  </conditionalFormatting>
  <conditionalFormatting sqref="A28:H32 A33:D33 A34:C35 A36:H174 A175:G175 A176:H182 A183:G183 A184:H190 A191:G191 A192:H228">
    <cfRule type="expression" dxfId="153"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52" priority="5">
      <formula>$F$17="no"</formula>
    </cfRule>
  </conditionalFormatting>
  <conditionalFormatting sqref="B171:B175">
    <cfRule type="expression" dxfId="151" priority="34">
      <formula>$F$15="no"</formula>
    </cfRule>
  </conditionalFormatting>
  <conditionalFormatting sqref="B178:B179">
    <cfRule type="expression" dxfId="150" priority="38">
      <formula>$F$15="no"</formula>
    </cfRule>
  </conditionalFormatting>
  <conditionalFormatting sqref="B163:H169">
    <cfRule type="expression" dxfId="149" priority="43">
      <formula>$F$15="no"</formula>
    </cfRule>
  </conditionalFormatting>
  <conditionalFormatting sqref="B187:H190">
    <cfRule type="expression" dxfId="148" priority="35">
      <formula>$F$15="no"</formula>
    </cfRule>
  </conditionalFormatting>
  <conditionalFormatting sqref="C163">
    <cfRule type="expression" dxfId="147" priority="3">
      <formula>$F$17="no"</formula>
    </cfRule>
  </conditionalFormatting>
  <conditionalFormatting sqref="C195">
    <cfRule type="expression" dxfId="146" priority="2">
      <formula>$F$17="no"</formula>
    </cfRule>
  </conditionalFormatting>
  <conditionalFormatting sqref="C171:H174">
    <cfRule type="expression" dxfId="145" priority="46">
      <formula>$F$15="no"</formula>
    </cfRule>
  </conditionalFormatting>
  <conditionalFormatting sqref="C179:H179">
    <cfRule type="expression" dxfId="144" priority="41">
      <formula>$F$15="no"</formula>
    </cfRule>
  </conditionalFormatting>
  <conditionalFormatting sqref="E43:E48 E50:E56 E58:E61 E71:E77 E79:E82 E92:E98 E100:E103 E113:E119 E121:E125 B145:H152 E218:E223">
    <cfRule type="expression" dxfId="143" priority="55">
      <formula>$F$11="no"</formula>
    </cfRule>
  </conditionalFormatting>
  <conditionalFormatting sqref="E64:E69">
    <cfRule type="expression" dxfId="142" priority="21">
      <formula>$F$11="no"</formula>
    </cfRule>
  </conditionalFormatting>
  <conditionalFormatting sqref="E85:E90">
    <cfRule type="expression" dxfId="141" priority="17">
      <formula>$F$11="no"</formula>
    </cfRule>
  </conditionalFormatting>
  <conditionalFormatting sqref="E106:E111">
    <cfRule type="expression" dxfId="140" priority="13">
      <formula>$F$11="no"</formula>
    </cfRule>
  </conditionalFormatting>
  <conditionalFormatting sqref="E211:E216">
    <cfRule type="expression" dxfId="139" priority="51">
      <formula>$F$11="no"</formula>
    </cfRule>
  </conditionalFormatting>
  <conditionalFormatting sqref="F43:F48 F50:F56 F58:F61 F71:F77 F79:F82 F92:F98 F100:F103 F113:F119 F121:F125 B154:H161 F218:F223">
    <cfRule type="expression" dxfId="138" priority="54">
      <formula>$F$13="no"</formula>
    </cfRule>
  </conditionalFormatting>
  <conditionalFormatting sqref="F64:F69">
    <cfRule type="expression" dxfId="137" priority="20">
      <formula>$F$13="no"</formula>
    </cfRule>
  </conditionalFormatting>
  <conditionalFormatting sqref="F85:F90">
    <cfRule type="expression" dxfId="136" priority="16">
      <formula>$F$13="no"</formula>
    </cfRule>
  </conditionalFormatting>
  <conditionalFormatting sqref="F106:F111">
    <cfRule type="expression" dxfId="135" priority="12">
      <formula>$F$13="no"</formula>
    </cfRule>
  </conditionalFormatting>
  <conditionalFormatting sqref="F211:F216">
    <cfRule type="expression" dxfId="134" priority="50">
      <formula>$F$13="no"</formula>
    </cfRule>
  </conditionalFormatting>
  <conditionalFormatting sqref="G43:G48 G50:G56 G58:G61 G71:G77 G79:G82 G92:G98 G100:G103 G113:G119 G121:G125 C175:G175 C176:H177 B180:H182 B183:G183 B184:H184 C185:H185 B191:G191 B192:H194 G218:G223">
    <cfRule type="expression" dxfId="133" priority="53">
      <formula>$F$15="no"</formula>
    </cfRule>
  </conditionalFormatting>
  <conditionalFormatting sqref="G64:G69">
    <cfRule type="expression" dxfId="132" priority="19">
      <formula>$F$15="no"</formula>
    </cfRule>
  </conditionalFormatting>
  <conditionalFormatting sqref="G85:G90">
    <cfRule type="expression" dxfId="131" priority="15">
      <formula>$F$15="no"</formula>
    </cfRule>
  </conditionalFormatting>
  <conditionalFormatting sqref="G106:G111">
    <cfRule type="expression" dxfId="130" priority="11">
      <formula>$F$15="no"</formula>
    </cfRule>
  </conditionalFormatting>
  <conditionalFormatting sqref="G211:G216">
    <cfRule type="expression" dxfId="129" priority="49">
      <formula>$F$15="no"</formula>
    </cfRule>
  </conditionalFormatting>
  <conditionalFormatting sqref="H43:H48 H50:H56 H58:H61 H71:H77 H79:H82 H92:H98 H100:H103 H113:H119 H121:H125 B195:H198 H218:H223">
    <cfRule type="expression" dxfId="128" priority="52">
      <formula>$F$20="no"</formula>
    </cfRule>
  </conditionalFormatting>
  <conditionalFormatting sqref="H64:H69">
    <cfRule type="expression" dxfId="127" priority="18">
      <formula>$F$20="no"</formula>
    </cfRule>
  </conditionalFormatting>
  <conditionalFormatting sqref="H85:H90">
    <cfRule type="expression" dxfId="126" priority="14">
      <formula>$F$20="no"</formula>
    </cfRule>
  </conditionalFormatting>
  <conditionalFormatting sqref="H106:H111">
    <cfRule type="expression" dxfId="125" priority="10">
      <formula>$F$20="no"</formula>
    </cfRule>
  </conditionalFormatting>
  <conditionalFormatting sqref="H211:H216">
    <cfRule type="expression" dxfId="124" priority="48">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233"/>
  <sheetViews>
    <sheetView showGridLines="0" zoomScaleNormal="100" workbookViewId="0">
      <selection activeCell="B24" sqref="B24:G24"/>
    </sheetView>
  </sheetViews>
  <sheetFormatPr defaultColWidth="9.140625" defaultRowHeight="15" x14ac:dyDescent="0.25"/>
  <cols>
    <col min="1" max="1" width="3" style="44" customWidth="1"/>
    <col min="2" max="2" width="13.85546875" style="44" customWidth="1"/>
    <col min="3" max="3" width="45.28515625" style="44" customWidth="1"/>
    <col min="4" max="8" width="32.7109375" style="44" customWidth="1"/>
    <col min="9" max="9" width="2.85546875" style="44" customWidth="1"/>
    <col min="10" max="16384" width="9.140625" style="44"/>
  </cols>
  <sheetData>
    <row r="1" spans="1:8" ht="18.75" customHeight="1" x14ac:dyDescent="0.3">
      <c r="A1" s="43" t="str">
        <f>'Cover and Instructions'!A1</f>
        <v>Georgia State Health Benefit Plan MHPAEA Parity</v>
      </c>
      <c r="H1" s="45" t="s">
        <v>518</v>
      </c>
    </row>
    <row r="2" spans="1:8" ht="26.25" x14ac:dyDescent="0.4">
      <c r="A2" s="46" t="s">
        <v>16</v>
      </c>
    </row>
    <row r="3" spans="1:8" ht="21" x14ac:dyDescent="0.35">
      <c r="A3" s="48" t="s">
        <v>409</v>
      </c>
    </row>
    <row r="5" spans="1:8" x14ac:dyDescent="0.25">
      <c r="A5" s="50" t="s">
        <v>0</v>
      </c>
      <c r="C5" s="51" t="str">
        <f>'Cover and Instructions'!$D$4</f>
        <v>Anthem</v>
      </c>
      <c r="D5" s="51"/>
      <c r="E5" s="51"/>
      <c r="F5" s="51"/>
      <c r="G5" s="51"/>
    </row>
    <row r="6" spans="1:8" x14ac:dyDescent="0.25">
      <c r="A6" s="50" t="s">
        <v>466</v>
      </c>
      <c r="C6" s="51" t="str">
        <f>'Cover and Instructions'!D5</f>
        <v>Anthem SILVER</v>
      </c>
      <c r="D6" s="51"/>
      <c r="E6" s="51"/>
      <c r="F6" s="51"/>
      <c r="G6" s="51"/>
    </row>
    <row r="7" spans="1:8" ht="15.75" thickBot="1" x14ac:dyDescent="0.3"/>
    <row r="8" spans="1:8" x14ac:dyDescent="0.25">
      <c r="A8" s="188" t="s">
        <v>357</v>
      </c>
      <c r="B8" s="189"/>
      <c r="C8" s="189"/>
      <c r="D8" s="189"/>
      <c r="E8" s="189"/>
      <c r="F8" s="189"/>
      <c r="G8" s="189"/>
      <c r="H8" s="190"/>
    </row>
    <row r="9" spans="1:8" ht="15" customHeight="1" x14ac:dyDescent="0.25">
      <c r="A9" s="191" t="s">
        <v>356</v>
      </c>
      <c r="B9" s="192"/>
      <c r="C9" s="192"/>
      <c r="D9" s="192"/>
      <c r="E9" s="192"/>
      <c r="F9" s="192"/>
      <c r="G9" s="192"/>
      <c r="H9" s="193"/>
    </row>
    <row r="10" spans="1:8" x14ac:dyDescent="0.25">
      <c r="A10" s="194"/>
      <c r="B10" s="195"/>
      <c r="C10" s="195"/>
      <c r="D10" s="195"/>
      <c r="E10" s="195"/>
      <c r="F10" s="195"/>
      <c r="G10" s="195"/>
      <c r="H10" s="130"/>
    </row>
    <row r="11" spans="1:8" x14ac:dyDescent="0.25">
      <c r="A11" s="196" t="s">
        <v>352</v>
      </c>
      <c r="B11" s="197" t="s">
        <v>410</v>
      </c>
      <c r="C11" s="195"/>
      <c r="D11" s="195"/>
      <c r="E11" s="195"/>
      <c r="F11" s="129" t="s">
        <v>354</v>
      </c>
      <c r="G11" s="65" t="str">
        <f>IF(F11="yes","  Complete Section 1 and Section 2","")</f>
        <v/>
      </c>
      <c r="H11" s="130"/>
    </row>
    <row r="12" spans="1:8" ht="6" customHeight="1" x14ac:dyDescent="0.25">
      <c r="A12" s="196"/>
      <c r="B12" s="197"/>
      <c r="C12" s="195"/>
      <c r="D12" s="195"/>
      <c r="E12" s="195"/>
      <c r="F12" s="60"/>
      <c r="G12" s="65"/>
      <c r="H12" s="130"/>
    </row>
    <row r="13" spans="1:8" x14ac:dyDescent="0.25">
      <c r="A13" s="196" t="s">
        <v>355</v>
      </c>
      <c r="B13" s="197" t="s">
        <v>411</v>
      </c>
      <c r="C13" s="195"/>
      <c r="D13" s="195"/>
      <c r="E13" s="195"/>
      <c r="F13" s="129" t="s">
        <v>354</v>
      </c>
      <c r="G13" s="65" t="str">
        <f>IF(F13="yes","  Complete Section 1 and Section 2","")</f>
        <v/>
      </c>
      <c r="H13" s="130"/>
    </row>
    <row r="14" spans="1:8" ht="6" customHeight="1" x14ac:dyDescent="0.25">
      <c r="A14" s="196"/>
      <c r="B14" s="197"/>
      <c r="C14" s="195"/>
      <c r="D14" s="195"/>
      <c r="E14" s="195"/>
      <c r="F14" s="60"/>
      <c r="G14" s="65"/>
      <c r="H14" s="130"/>
    </row>
    <row r="15" spans="1:8" x14ac:dyDescent="0.25">
      <c r="A15" s="196" t="s">
        <v>360</v>
      </c>
      <c r="B15" s="197" t="s">
        <v>412</v>
      </c>
      <c r="C15" s="195"/>
      <c r="D15" s="195"/>
      <c r="E15" s="195"/>
      <c r="F15" s="64" t="s">
        <v>354</v>
      </c>
      <c r="G15" s="65" t="str">
        <f>IF(F15="yes","  Complete Section 1 and Section 2","")</f>
        <v/>
      </c>
      <c r="H15" s="130"/>
    </row>
    <row r="16" spans="1:8" ht="6" customHeight="1" x14ac:dyDescent="0.25">
      <c r="A16" s="196"/>
      <c r="B16" s="197"/>
      <c r="C16" s="195"/>
      <c r="D16" s="195"/>
      <c r="E16" s="195"/>
      <c r="F16" s="60"/>
      <c r="G16" s="65"/>
      <c r="H16" s="130"/>
    </row>
    <row r="17" spans="1:10" x14ac:dyDescent="0.25">
      <c r="A17" s="196" t="s">
        <v>361</v>
      </c>
      <c r="B17" s="515" t="s">
        <v>461</v>
      </c>
      <c r="C17" s="515"/>
      <c r="D17" s="515"/>
      <c r="E17" s="515"/>
      <c r="F17" s="129" t="s">
        <v>354</v>
      </c>
      <c r="G17" s="65" t="str">
        <f>IF(F17="yes","  Report each income level in separate tiers in Section 1 and Section 2","")</f>
        <v/>
      </c>
      <c r="H17" s="130"/>
    </row>
    <row r="18" spans="1:10" x14ac:dyDescent="0.25">
      <c r="A18" s="196"/>
      <c r="B18" s="515"/>
      <c r="C18" s="515"/>
      <c r="D18" s="515"/>
      <c r="E18" s="515"/>
      <c r="F18" s="60"/>
      <c r="G18" s="65"/>
      <c r="H18" s="130"/>
    </row>
    <row r="19" spans="1:10" ht="6" customHeight="1" x14ac:dyDescent="0.25">
      <c r="A19" s="196"/>
      <c r="B19" s="197"/>
      <c r="C19" s="195"/>
      <c r="D19" s="195"/>
      <c r="E19" s="195"/>
      <c r="F19" s="60"/>
      <c r="G19" s="65"/>
      <c r="H19" s="130"/>
    </row>
    <row r="20" spans="1:10" x14ac:dyDescent="0.25">
      <c r="A20" s="196" t="s">
        <v>453</v>
      </c>
      <c r="B20" s="197" t="s">
        <v>413</v>
      </c>
      <c r="C20" s="195"/>
      <c r="D20" s="195"/>
      <c r="E20" s="195"/>
      <c r="F20" s="129" t="s">
        <v>354</v>
      </c>
      <c r="G20" s="65" t="str">
        <f>IF(F20="yes","  Complete Section 1 and Section 2","")</f>
        <v/>
      </c>
      <c r="H20" s="130"/>
    </row>
    <row r="21" spans="1:10" ht="6" customHeight="1" x14ac:dyDescent="0.25">
      <c r="A21" s="62"/>
      <c r="B21" s="63"/>
      <c r="C21" s="60"/>
      <c r="D21" s="60"/>
      <c r="E21" s="60"/>
      <c r="F21" s="60"/>
      <c r="G21" s="65"/>
      <c r="H21" s="130"/>
    </row>
    <row r="22" spans="1:10" x14ac:dyDescent="0.25">
      <c r="A22" s="62" t="s">
        <v>440</v>
      </c>
      <c r="B22" s="63"/>
      <c r="C22" s="60"/>
      <c r="D22" s="60"/>
      <c r="E22" s="60"/>
      <c r="F22" s="67"/>
      <c r="G22" s="65"/>
      <c r="H22" s="130"/>
    </row>
    <row r="23" spans="1:10" x14ac:dyDescent="0.25">
      <c r="A23" s="62"/>
      <c r="B23" s="63" t="s">
        <v>441</v>
      </c>
      <c r="C23" s="60"/>
      <c r="D23" s="60"/>
      <c r="E23" s="60"/>
      <c r="F23" s="67"/>
      <c r="G23" s="65"/>
      <c r="H23" s="130"/>
    </row>
    <row r="24" spans="1:10" x14ac:dyDescent="0.25">
      <c r="A24" s="62"/>
      <c r="B24" s="511" t="s">
        <v>648</v>
      </c>
      <c r="C24" s="511"/>
      <c r="D24" s="511"/>
      <c r="E24" s="511"/>
      <c r="F24" s="511"/>
      <c r="G24" s="511"/>
      <c r="H24" s="130"/>
      <c r="J24" s="132"/>
    </row>
    <row r="25" spans="1:10" x14ac:dyDescent="0.25">
      <c r="A25" s="62"/>
      <c r="B25" s="512"/>
      <c r="C25" s="512"/>
      <c r="D25" s="512"/>
      <c r="E25" s="512"/>
      <c r="F25" s="512"/>
      <c r="G25" s="512"/>
      <c r="H25" s="130"/>
      <c r="J25" s="133"/>
    </row>
    <row r="26" spans="1:10" ht="15.75" thickBot="1" x14ac:dyDescent="0.3">
      <c r="A26" s="68"/>
      <c r="B26" s="69"/>
      <c r="C26" s="70"/>
      <c r="D26" s="70"/>
      <c r="E26" s="70"/>
      <c r="F26" s="70"/>
      <c r="G26" s="70"/>
      <c r="H26" s="134"/>
    </row>
    <row r="27" spans="1:10" ht="15.75" thickBot="1" x14ac:dyDescent="0.3">
      <c r="A27" s="96"/>
      <c r="B27" s="96"/>
      <c r="C27" s="96"/>
      <c r="D27" s="96"/>
      <c r="E27" s="96"/>
      <c r="F27" s="96"/>
      <c r="G27" s="96"/>
      <c r="H27" s="183"/>
    </row>
    <row r="28" spans="1:10" ht="16.5" thickBot="1" x14ac:dyDescent="0.3">
      <c r="A28" s="481" t="s">
        <v>415</v>
      </c>
      <c r="B28" s="482"/>
      <c r="C28" s="482"/>
      <c r="D28" s="482"/>
      <c r="E28" s="482"/>
      <c r="F28" s="482"/>
      <c r="G28" s="482"/>
      <c r="H28" s="483"/>
    </row>
    <row r="29" spans="1:10" x14ac:dyDescent="0.25">
      <c r="A29" s="74" t="s">
        <v>112</v>
      </c>
      <c r="B29" s="498" t="s">
        <v>350</v>
      </c>
      <c r="C29" s="498"/>
      <c r="D29" s="498"/>
      <c r="E29" s="498"/>
      <c r="F29" s="498"/>
      <c r="G29" s="498"/>
      <c r="H29" s="499"/>
    </row>
    <row r="30" spans="1:10" x14ac:dyDescent="0.25">
      <c r="A30" s="74"/>
      <c r="B30" s="493"/>
      <c r="C30" s="493"/>
      <c r="D30" s="493"/>
      <c r="E30" s="493"/>
      <c r="F30" s="493"/>
      <c r="G30" s="493"/>
      <c r="H30" s="494"/>
    </row>
    <row r="31" spans="1:10" x14ac:dyDescent="0.25">
      <c r="A31" s="74"/>
      <c r="B31" s="77" t="s">
        <v>291</v>
      </c>
      <c r="C31" s="78"/>
      <c r="D31" s="78"/>
      <c r="E31" s="78"/>
      <c r="F31" s="78"/>
      <c r="G31" s="78"/>
      <c r="H31" s="79"/>
    </row>
    <row r="32" spans="1:10" x14ac:dyDescent="0.25">
      <c r="A32" s="74"/>
      <c r="C32" s="78"/>
      <c r="D32" s="78"/>
      <c r="E32" s="78"/>
      <c r="F32" s="78"/>
      <c r="G32" s="78"/>
      <c r="H32" s="79"/>
    </row>
    <row r="33" spans="1:10" x14ac:dyDescent="0.25">
      <c r="A33" s="74"/>
      <c r="B33" s="50" t="s">
        <v>395</v>
      </c>
      <c r="D33" s="513" t="s">
        <v>452</v>
      </c>
      <c r="E33" s="513"/>
      <c r="F33" s="513"/>
      <c r="G33" s="513"/>
      <c r="H33" s="514"/>
    </row>
    <row r="34" spans="1:10" ht="15" customHeight="1" x14ac:dyDescent="0.25">
      <c r="A34" s="74"/>
      <c r="B34" s="50"/>
      <c r="D34" s="513"/>
      <c r="E34" s="513"/>
      <c r="F34" s="513"/>
      <c r="G34" s="513"/>
      <c r="H34" s="514"/>
    </row>
    <row r="35" spans="1:10" x14ac:dyDescent="0.25">
      <c r="A35" s="74"/>
      <c r="B35" s="50"/>
      <c r="D35" s="513"/>
      <c r="E35" s="513"/>
      <c r="F35" s="513"/>
      <c r="G35" s="513"/>
      <c r="H35" s="514"/>
    </row>
    <row r="36" spans="1:10" x14ac:dyDescent="0.25">
      <c r="A36" s="74"/>
      <c r="C36" s="78"/>
      <c r="D36" s="78"/>
      <c r="E36" s="78"/>
      <c r="F36" s="78"/>
      <c r="G36" s="78"/>
      <c r="H36" s="79"/>
    </row>
    <row r="37" spans="1:10" ht="15" customHeight="1" x14ac:dyDescent="0.25">
      <c r="A37" s="106"/>
      <c r="B37" s="78"/>
      <c r="C37" s="78"/>
      <c r="D37" s="78"/>
      <c r="E37" s="500" t="s">
        <v>272</v>
      </c>
      <c r="F37" s="500"/>
      <c r="G37" s="500"/>
      <c r="H37" s="501"/>
    </row>
    <row r="38" spans="1:10" x14ac:dyDescent="0.25">
      <c r="A38" s="106"/>
      <c r="E38" s="80" t="s">
        <v>140</v>
      </c>
      <c r="F38" s="80" t="s">
        <v>140</v>
      </c>
      <c r="G38" s="80" t="s">
        <v>140</v>
      </c>
      <c r="H38" s="81" t="s">
        <v>140</v>
      </c>
    </row>
    <row r="39" spans="1:10" x14ac:dyDescent="0.25">
      <c r="A39" s="106"/>
      <c r="B39" s="80"/>
      <c r="C39" s="80"/>
      <c r="D39" s="80" t="s">
        <v>162</v>
      </c>
      <c r="E39" s="80" t="s">
        <v>143</v>
      </c>
      <c r="F39" s="80" t="s">
        <v>143</v>
      </c>
      <c r="G39" s="80" t="s">
        <v>143</v>
      </c>
      <c r="H39" s="81" t="s">
        <v>143</v>
      </c>
    </row>
    <row r="40" spans="1:10" x14ac:dyDescent="0.25">
      <c r="A40" s="106"/>
      <c r="B40" s="82" t="s">
        <v>175</v>
      </c>
      <c r="C40" s="83"/>
      <c r="D40" s="83" t="s">
        <v>140</v>
      </c>
      <c r="E40" s="83" t="s">
        <v>332</v>
      </c>
      <c r="F40" s="83" t="s">
        <v>130</v>
      </c>
      <c r="G40" s="83" t="s">
        <v>267</v>
      </c>
      <c r="H40" s="135" t="s">
        <v>268</v>
      </c>
    </row>
    <row r="41" spans="1:10" x14ac:dyDescent="0.25">
      <c r="A41" s="137" t="s">
        <v>436</v>
      </c>
      <c r="B41" s="138"/>
      <c r="C41" s="80"/>
      <c r="D41" s="80"/>
      <c r="E41" s="80"/>
      <c r="F41" s="80"/>
      <c r="G41" s="80"/>
      <c r="H41" s="81"/>
      <c r="J41" s="136"/>
    </row>
    <row r="42" spans="1:10" ht="21.95" customHeight="1" x14ac:dyDescent="0.25">
      <c r="A42" s="106"/>
      <c r="B42" s="88" t="s">
        <v>269</v>
      </c>
      <c r="C42" s="80"/>
      <c r="D42" s="80"/>
      <c r="E42" s="80"/>
      <c r="F42" s="80"/>
      <c r="G42" s="80"/>
      <c r="H42" s="81"/>
      <c r="J42" s="139"/>
    </row>
    <row r="43" spans="1:10" ht="15" customHeight="1" x14ac:dyDescent="0.25">
      <c r="A43" s="106"/>
      <c r="B43" s="469"/>
      <c r="C43" s="469"/>
      <c r="D43" s="262"/>
      <c r="E43" s="277"/>
      <c r="F43" s="277"/>
      <c r="G43" s="262"/>
      <c r="H43" s="278"/>
      <c r="J43" s="139"/>
    </row>
    <row r="44" spans="1:10" ht="15" customHeight="1" x14ac:dyDescent="0.25">
      <c r="A44" s="106"/>
      <c r="B44" s="491"/>
      <c r="C44" s="492"/>
      <c r="D44" s="262"/>
      <c r="E44" s="277"/>
      <c r="F44" s="277"/>
      <c r="G44" s="262"/>
      <c r="H44" s="278"/>
      <c r="J44" s="139"/>
    </row>
    <row r="45" spans="1:10" ht="15" customHeight="1" x14ac:dyDescent="0.25">
      <c r="A45" s="106"/>
      <c r="B45" s="491"/>
      <c r="C45" s="492"/>
      <c r="D45" s="262"/>
      <c r="E45" s="277"/>
      <c r="F45" s="277"/>
      <c r="G45" s="262"/>
      <c r="H45" s="278"/>
      <c r="J45" s="139"/>
    </row>
    <row r="46" spans="1:10" ht="15" customHeight="1" x14ac:dyDescent="0.25">
      <c r="A46" s="106"/>
      <c r="B46" s="491"/>
      <c r="C46" s="492"/>
      <c r="D46" s="262"/>
      <c r="E46" s="277"/>
      <c r="F46" s="277"/>
      <c r="G46" s="262"/>
      <c r="H46" s="278"/>
      <c r="J46" s="139"/>
    </row>
    <row r="47" spans="1:10" ht="15" customHeight="1" x14ac:dyDescent="0.25">
      <c r="A47" s="106"/>
      <c r="B47" s="470" t="s">
        <v>135</v>
      </c>
      <c r="C47" s="472"/>
      <c r="D47" s="262"/>
      <c r="E47" s="277"/>
      <c r="F47" s="277"/>
      <c r="G47" s="262"/>
      <c r="H47" s="278"/>
      <c r="J47" s="139"/>
    </row>
    <row r="48" spans="1:10" x14ac:dyDescent="0.25">
      <c r="A48" s="106"/>
      <c r="B48" s="469"/>
      <c r="C48" s="469"/>
      <c r="D48" s="263"/>
      <c r="E48" s="263"/>
      <c r="F48" s="279"/>
      <c r="G48" s="266"/>
      <c r="H48" s="267"/>
      <c r="J48" s="123"/>
    </row>
    <row r="49" spans="1:10" ht="21.95" customHeight="1" x14ac:dyDescent="0.25">
      <c r="A49" s="106"/>
      <c r="B49" s="88" t="s">
        <v>270</v>
      </c>
      <c r="C49" s="113"/>
      <c r="D49" s="140"/>
      <c r="E49" s="140"/>
      <c r="F49" s="140"/>
      <c r="G49" s="141"/>
      <c r="H49" s="142"/>
      <c r="J49" s="123"/>
    </row>
    <row r="50" spans="1:10" x14ac:dyDescent="0.25">
      <c r="A50" s="106"/>
      <c r="B50" s="469"/>
      <c r="C50" s="469"/>
      <c r="D50" s="263"/>
      <c r="E50" s="263"/>
      <c r="F50" s="263"/>
      <c r="G50" s="266"/>
      <c r="H50" s="267"/>
      <c r="J50" s="123"/>
    </row>
    <row r="51" spans="1:10" x14ac:dyDescent="0.25">
      <c r="A51" s="106"/>
      <c r="B51" s="491"/>
      <c r="C51" s="492"/>
      <c r="D51" s="263"/>
      <c r="E51" s="263"/>
      <c r="F51" s="263"/>
      <c r="G51" s="266"/>
      <c r="H51" s="267"/>
      <c r="J51" s="123"/>
    </row>
    <row r="52" spans="1:10" x14ac:dyDescent="0.25">
      <c r="A52" s="106"/>
      <c r="B52" s="491"/>
      <c r="C52" s="492"/>
      <c r="D52" s="263"/>
      <c r="E52" s="263"/>
      <c r="F52" s="263"/>
      <c r="G52" s="266"/>
      <c r="H52" s="267"/>
      <c r="J52" s="123"/>
    </row>
    <row r="53" spans="1:10" x14ac:dyDescent="0.25">
      <c r="A53" s="106"/>
      <c r="B53" s="491"/>
      <c r="C53" s="492"/>
      <c r="D53" s="263"/>
      <c r="E53" s="263"/>
      <c r="F53" s="263"/>
      <c r="G53" s="266"/>
      <c r="H53" s="267"/>
      <c r="J53" s="123"/>
    </row>
    <row r="54" spans="1:10" x14ac:dyDescent="0.25">
      <c r="A54" s="106"/>
      <c r="B54" s="470" t="s">
        <v>135</v>
      </c>
      <c r="C54" s="472"/>
      <c r="D54" s="263"/>
      <c r="E54" s="263"/>
      <c r="F54" s="263"/>
      <c r="G54" s="266"/>
      <c r="H54" s="267"/>
      <c r="J54" s="123"/>
    </row>
    <row r="55" spans="1:10" x14ac:dyDescent="0.25">
      <c r="A55" s="106"/>
      <c r="B55" s="469"/>
      <c r="C55" s="469"/>
      <c r="D55" s="263"/>
      <c r="E55" s="263"/>
      <c r="F55" s="263"/>
      <c r="G55" s="266"/>
      <c r="H55" s="267"/>
      <c r="J55" s="123"/>
    </row>
    <row r="56" spans="1:10" x14ac:dyDescent="0.25">
      <c r="A56" s="106"/>
      <c r="B56" s="143"/>
      <c r="C56" s="120"/>
      <c r="D56" s="144">
        <f>SUM(D43:D55)</f>
        <v>0</v>
      </c>
      <c r="E56" s="145">
        <f>SUM(E43:E55)</f>
        <v>0</v>
      </c>
      <c r="F56" s="145">
        <f>SUM(F43:F55)</f>
        <v>0</v>
      </c>
      <c r="G56" s="144">
        <f>SUM(G43:G55)</f>
        <v>0</v>
      </c>
      <c r="H56" s="146">
        <f>SUM(H43:H55)</f>
        <v>0</v>
      </c>
      <c r="J56" s="123"/>
    </row>
    <row r="57" spans="1:10" x14ac:dyDescent="0.25">
      <c r="A57" s="74" t="s">
        <v>113</v>
      </c>
      <c r="B57" s="50" t="s">
        <v>279</v>
      </c>
      <c r="C57" s="120"/>
      <c r="D57" s="147"/>
      <c r="E57" s="147"/>
      <c r="F57" s="147"/>
      <c r="G57" s="141"/>
      <c r="H57" s="142"/>
      <c r="J57" s="123"/>
    </row>
    <row r="58" spans="1:10" x14ac:dyDescent="0.25">
      <c r="A58" s="106"/>
      <c r="C58" s="44" t="s">
        <v>265</v>
      </c>
      <c r="D58" s="144">
        <f>D56</f>
        <v>0</v>
      </c>
      <c r="E58" s="145">
        <f t="shared" ref="E58:H58" si="0">E56</f>
        <v>0</v>
      </c>
      <c r="F58" s="145">
        <f t="shared" si="0"/>
        <v>0</v>
      </c>
      <c r="G58" s="144">
        <f t="shared" si="0"/>
        <v>0</v>
      </c>
      <c r="H58" s="150">
        <f t="shared" si="0"/>
        <v>0</v>
      </c>
      <c r="J58" s="123"/>
    </row>
    <row r="59" spans="1:10" x14ac:dyDescent="0.25">
      <c r="A59" s="106"/>
      <c r="C59" s="44" t="s">
        <v>266</v>
      </c>
      <c r="E59" s="297" t="e">
        <f>E58/D58</f>
        <v>#DIV/0!</v>
      </c>
      <c r="F59" s="297" t="e">
        <f>F58/D58</f>
        <v>#DIV/0!</v>
      </c>
      <c r="G59" s="297" t="e">
        <f>G58/D58</f>
        <v>#DIV/0!</v>
      </c>
      <c r="H59" s="298" t="e">
        <f>H58/D58</f>
        <v>#DIV/0!</v>
      </c>
      <c r="J59" s="123"/>
    </row>
    <row r="60" spans="1:10" x14ac:dyDescent="0.25">
      <c r="A60" s="106"/>
      <c r="C60" s="44" t="s">
        <v>280</v>
      </c>
      <c r="E60" s="92" t="e">
        <f>IF(E59&gt;=(2/3),"Yes","No")</f>
        <v>#DIV/0!</v>
      </c>
      <c r="F60" s="92" t="e">
        <f>IF(F59&gt;=(2/3),"Yes","No")</f>
        <v>#DIV/0!</v>
      </c>
      <c r="G60" s="92" t="e">
        <f>IF(G59&gt;=(2/3),"Yes","No")</f>
        <v>#DIV/0!</v>
      </c>
      <c r="H60" s="151" t="e">
        <f>IF(H59&gt;=(2/3),"Yes","No")</f>
        <v>#DIV/0!</v>
      </c>
      <c r="J60" s="123"/>
    </row>
    <row r="61" spans="1:10" x14ac:dyDescent="0.25">
      <c r="A61" s="106"/>
      <c r="B61" s="84"/>
      <c r="C61" s="84"/>
      <c r="D61" s="84"/>
      <c r="E61" s="152" t="e">
        <f>IF(E60="No", "Note A", "Note B")</f>
        <v>#DIV/0!</v>
      </c>
      <c r="F61" s="152" t="e">
        <f>IF(F60="No", "Note A", "Note B")</f>
        <v>#DIV/0!</v>
      </c>
      <c r="G61" s="152" t="e">
        <f>IF(G60="No", "Note A", "Note B")</f>
        <v>#DIV/0!</v>
      </c>
      <c r="H61" s="153" t="e">
        <f>IF(H60="No", "Note A", "Note B")</f>
        <v>#DIV/0!</v>
      </c>
      <c r="J61" s="123"/>
    </row>
    <row r="62" spans="1:10" x14ac:dyDescent="0.25">
      <c r="A62" s="137" t="s">
        <v>437</v>
      </c>
      <c r="D62" s="154"/>
      <c r="E62" s="154"/>
      <c r="F62" s="154"/>
      <c r="G62" s="154"/>
      <c r="H62" s="76"/>
      <c r="J62" s="139"/>
    </row>
    <row r="63" spans="1:10" x14ac:dyDescent="0.25">
      <c r="A63" s="106"/>
      <c r="B63" s="88" t="s">
        <v>269</v>
      </c>
      <c r="C63" s="80"/>
      <c r="D63" s="80"/>
      <c r="E63" s="80"/>
      <c r="F63" s="80"/>
      <c r="G63" s="80"/>
      <c r="H63" s="81"/>
      <c r="J63" s="139"/>
    </row>
    <row r="64" spans="1:10" x14ac:dyDescent="0.25">
      <c r="A64" s="106"/>
      <c r="B64" s="469"/>
      <c r="C64" s="469"/>
      <c r="D64" s="262"/>
      <c r="E64" s="263"/>
      <c r="F64" s="263"/>
      <c r="G64" s="264"/>
      <c r="H64" s="278"/>
      <c r="J64" s="123"/>
    </row>
    <row r="65" spans="1:10" x14ac:dyDescent="0.25">
      <c r="A65" s="106"/>
      <c r="B65" s="491"/>
      <c r="C65" s="492"/>
      <c r="D65" s="262"/>
      <c r="E65" s="263"/>
      <c r="F65" s="263"/>
      <c r="G65" s="264"/>
      <c r="H65" s="278"/>
      <c r="J65" s="123"/>
    </row>
    <row r="66" spans="1:10" x14ac:dyDescent="0.25">
      <c r="A66" s="106"/>
      <c r="B66" s="491"/>
      <c r="C66" s="492"/>
      <c r="D66" s="262"/>
      <c r="E66" s="263"/>
      <c r="F66" s="263"/>
      <c r="G66" s="264"/>
      <c r="H66" s="278"/>
      <c r="J66" s="123"/>
    </row>
    <row r="67" spans="1:10" x14ac:dyDescent="0.25">
      <c r="A67" s="106"/>
      <c r="B67" s="491"/>
      <c r="C67" s="492"/>
      <c r="D67" s="262"/>
      <c r="E67" s="263"/>
      <c r="F67" s="263"/>
      <c r="G67" s="264"/>
      <c r="H67" s="278"/>
      <c r="J67" s="123"/>
    </row>
    <row r="68" spans="1:10" x14ac:dyDescent="0.25">
      <c r="A68" s="106"/>
      <c r="B68" s="470" t="s">
        <v>135</v>
      </c>
      <c r="C68" s="472"/>
      <c r="D68" s="262"/>
      <c r="E68" s="263"/>
      <c r="F68" s="263"/>
      <c r="G68" s="264"/>
      <c r="H68" s="278"/>
      <c r="J68" s="123"/>
    </row>
    <row r="69" spans="1:10" x14ac:dyDescent="0.25">
      <c r="A69" s="106"/>
      <c r="B69" s="469"/>
      <c r="C69" s="469"/>
      <c r="D69" s="263"/>
      <c r="E69" s="263"/>
      <c r="F69" s="263"/>
      <c r="G69" s="266"/>
      <c r="H69" s="267"/>
      <c r="J69" s="123"/>
    </row>
    <row r="70" spans="1:10" x14ac:dyDescent="0.25">
      <c r="A70" s="106"/>
      <c r="B70" s="88" t="s">
        <v>270</v>
      </c>
      <c r="C70" s="113"/>
      <c r="D70" s="140"/>
      <c r="E70" s="140"/>
      <c r="F70" s="140"/>
      <c r="G70" s="141"/>
      <c r="H70" s="142"/>
      <c r="J70" s="123"/>
    </row>
    <row r="71" spans="1:10" x14ac:dyDescent="0.25">
      <c r="A71" s="106"/>
      <c r="B71" s="469"/>
      <c r="C71" s="469"/>
      <c r="D71" s="263"/>
      <c r="E71" s="263"/>
      <c r="F71" s="263"/>
      <c r="G71" s="266"/>
      <c r="H71" s="267"/>
      <c r="J71" s="123"/>
    </row>
    <row r="72" spans="1:10" x14ac:dyDescent="0.25">
      <c r="A72" s="106"/>
      <c r="B72" s="491"/>
      <c r="C72" s="492"/>
      <c r="D72" s="263"/>
      <c r="E72" s="263"/>
      <c r="F72" s="263"/>
      <c r="G72" s="266"/>
      <c r="H72" s="267"/>
      <c r="J72" s="123"/>
    </row>
    <row r="73" spans="1:10" x14ac:dyDescent="0.25">
      <c r="A73" s="106"/>
      <c r="B73" s="491"/>
      <c r="C73" s="492"/>
      <c r="D73" s="263"/>
      <c r="E73" s="263"/>
      <c r="F73" s="263"/>
      <c r="G73" s="266"/>
      <c r="H73" s="267"/>
      <c r="J73" s="123"/>
    </row>
    <row r="74" spans="1:10" x14ac:dyDescent="0.25">
      <c r="A74" s="106"/>
      <c r="B74" s="491"/>
      <c r="C74" s="492"/>
      <c r="D74" s="263"/>
      <c r="E74" s="263"/>
      <c r="F74" s="263"/>
      <c r="G74" s="266"/>
      <c r="H74" s="267"/>
      <c r="J74" s="123"/>
    </row>
    <row r="75" spans="1:10" x14ac:dyDescent="0.25">
      <c r="A75" s="106"/>
      <c r="B75" s="470" t="s">
        <v>135</v>
      </c>
      <c r="C75" s="472"/>
      <c r="D75" s="263"/>
      <c r="E75" s="263"/>
      <c r="F75" s="263"/>
      <c r="G75" s="266"/>
      <c r="H75" s="267"/>
      <c r="J75" s="123"/>
    </row>
    <row r="76" spans="1:10" x14ac:dyDescent="0.25">
      <c r="A76" s="106"/>
      <c r="B76" s="469"/>
      <c r="C76" s="469"/>
      <c r="D76" s="263"/>
      <c r="E76" s="263"/>
      <c r="F76" s="263"/>
      <c r="G76" s="266"/>
      <c r="H76" s="267"/>
      <c r="J76" s="123"/>
    </row>
    <row r="77" spans="1:10" x14ac:dyDescent="0.25">
      <c r="A77" s="106"/>
      <c r="B77" s="143"/>
      <c r="C77" s="120"/>
      <c r="D77" s="144">
        <f>SUM(D64:D76)</f>
        <v>0</v>
      </c>
      <c r="E77" s="145">
        <f>SUM(E64:E76)</f>
        <v>0</v>
      </c>
      <c r="F77" s="145">
        <f>SUM(F64:F76)</f>
        <v>0</v>
      </c>
      <c r="G77" s="144">
        <f>SUM(G64:G76)</f>
        <v>0</v>
      </c>
      <c r="H77" s="146">
        <f>SUM(H64:H76)</f>
        <v>0</v>
      </c>
      <c r="J77" s="123"/>
    </row>
    <row r="78" spans="1:10" x14ac:dyDescent="0.25">
      <c r="A78" s="74" t="s">
        <v>113</v>
      </c>
      <c r="B78" s="50" t="s">
        <v>279</v>
      </c>
      <c r="C78" s="120"/>
      <c r="D78" s="147"/>
      <c r="E78" s="147"/>
      <c r="F78" s="147"/>
      <c r="G78" s="141"/>
      <c r="H78" s="142"/>
      <c r="J78" s="123"/>
    </row>
    <row r="79" spans="1:10" x14ac:dyDescent="0.25">
      <c r="A79" s="106"/>
      <c r="C79" s="44" t="s">
        <v>265</v>
      </c>
      <c r="D79" s="144">
        <f>D77</f>
        <v>0</v>
      </c>
      <c r="E79" s="145">
        <f t="shared" ref="E79:H79" si="1">E77</f>
        <v>0</v>
      </c>
      <c r="F79" s="145">
        <f t="shared" si="1"/>
        <v>0</v>
      </c>
      <c r="G79" s="144">
        <f t="shared" si="1"/>
        <v>0</v>
      </c>
      <c r="H79" s="150">
        <f t="shared" si="1"/>
        <v>0</v>
      </c>
      <c r="J79" s="123"/>
    </row>
    <row r="80" spans="1:10" x14ac:dyDescent="0.25">
      <c r="A80" s="106"/>
      <c r="C80" s="44" t="s">
        <v>266</v>
      </c>
      <c r="E80" s="297" t="e">
        <f>E79/D79</f>
        <v>#DIV/0!</v>
      </c>
      <c r="F80" s="297" t="e">
        <f>F79/D79</f>
        <v>#DIV/0!</v>
      </c>
      <c r="G80" s="297" t="e">
        <f>G79/D79</f>
        <v>#DIV/0!</v>
      </c>
      <c r="H80" s="298" t="e">
        <f>H79/D79</f>
        <v>#DIV/0!</v>
      </c>
      <c r="J80" s="123"/>
    </row>
    <row r="81" spans="1:10" x14ac:dyDescent="0.25">
      <c r="A81" s="106"/>
      <c r="C81" s="44" t="s">
        <v>280</v>
      </c>
      <c r="E81" s="92" t="e">
        <f>IF(E80&gt;=(2/3),"Yes","No")</f>
        <v>#DIV/0!</v>
      </c>
      <c r="F81" s="92" t="e">
        <f>IF(F80&gt;=(2/3),"Yes","No")</f>
        <v>#DIV/0!</v>
      </c>
      <c r="G81" s="92" t="e">
        <f>IF(G80&gt;=(2/3),"Yes","No")</f>
        <v>#DIV/0!</v>
      </c>
      <c r="H81" s="151" t="e">
        <f>IF(H80&gt;=(2/3),"Yes","No")</f>
        <v>#DIV/0!</v>
      </c>
      <c r="J81" s="123"/>
    </row>
    <row r="82" spans="1:10" x14ac:dyDescent="0.25">
      <c r="A82" s="106"/>
      <c r="B82" s="84"/>
      <c r="C82" s="84"/>
      <c r="D82" s="84"/>
      <c r="E82" s="152" t="e">
        <f>IF(E81="No", "Note A", "Note B")</f>
        <v>#DIV/0!</v>
      </c>
      <c r="F82" s="152" t="e">
        <f>IF(F81="No", "Note A", "Note B")</f>
        <v>#DIV/0!</v>
      </c>
      <c r="G82" s="152" t="e">
        <f>IF(G81="No", "Note A", "Note B")</f>
        <v>#DIV/0!</v>
      </c>
      <c r="H82" s="153" t="e">
        <f>IF(H81="No", "Note A", "Note B")</f>
        <v>#DIV/0!</v>
      </c>
      <c r="J82" s="123"/>
    </row>
    <row r="83" spans="1:10" x14ac:dyDescent="0.25">
      <c r="A83" s="137" t="s">
        <v>438</v>
      </c>
      <c r="D83" s="154"/>
      <c r="E83" s="154"/>
      <c r="F83" s="154"/>
      <c r="G83" s="154"/>
      <c r="H83" s="76"/>
      <c r="J83" s="139"/>
    </row>
    <row r="84" spans="1:10" x14ac:dyDescent="0.25">
      <c r="A84" s="106"/>
      <c r="B84" s="88" t="s">
        <v>269</v>
      </c>
      <c r="C84" s="80"/>
      <c r="D84" s="80"/>
      <c r="E84" s="80"/>
      <c r="F84" s="80"/>
      <c r="G84" s="80"/>
      <c r="H84" s="81"/>
      <c r="J84" s="123"/>
    </row>
    <row r="85" spans="1:10" x14ac:dyDescent="0.25">
      <c r="A85" s="106"/>
      <c r="B85" s="469"/>
      <c r="C85" s="469"/>
      <c r="D85" s="262"/>
      <c r="E85" s="263"/>
      <c r="F85" s="263"/>
      <c r="G85" s="264"/>
      <c r="H85" s="278"/>
      <c r="J85" s="139"/>
    </row>
    <row r="86" spans="1:10" x14ac:dyDescent="0.25">
      <c r="A86" s="106"/>
      <c r="B86" s="491"/>
      <c r="C86" s="492"/>
      <c r="D86" s="262"/>
      <c r="E86" s="263"/>
      <c r="F86" s="263"/>
      <c r="G86" s="264"/>
      <c r="H86" s="278"/>
      <c r="J86" s="139"/>
    </row>
    <row r="87" spans="1:10" x14ac:dyDescent="0.25">
      <c r="A87" s="106"/>
      <c r="B87" s="491"/>
      <c r="C87" s="492"/>
      <c r="D87" s="262"/>
      <c r="E87" s="263"/>
      <c r="F87" s="263"/>
      <c r="G87" s="264"/>
      <c r="H87" s="278"/>
      <c r="J87" s="139"/>
    </row>
    <row r="88" spans="1:10" x14ac:dyDescent="0.25">
      <c r="A88" s="106"/>
      <c r="B88" s="491"/>
      <c r="C88" s="492"/>
      <c r="D88" s="262"/>
      <c r="E88" s="263"/>
      <c r="F88" s="263"/>
      <c r="G88" s="264"/>
      <c r="H88" s="278"/>
      <c r="J88" s="139"/>
    </row>
    <row r="89" spans="1:10" x14ac:dyDescent="0.25">
      <c r="A89" s="106"/>
      <c r="B89" s="497" t="s">
        <v>135</v>
      </c>
      <c r="C89" s="497"/>
      <c r="D89" s="262"/>
      <c r="E89" s="263"/>
      <c r="F89" s="263"/>
      <c r="G89" s="264"/>
      <c r="H89" s="265"/>
      <c r="J89" s="139"/>
    </row>
    <row r="90" spans="1:10" x14ac:dyDescent="0.25">
      <c r="A90" s="106"/>
      <c r="B90" s="469"/>
      <c r="C90" s="469"/>
      <c r="D90" s="263"/>
      <c r="E90" s="263"/>
      <c r="F90" s="263"/>
      <c r="G90" s="266"/>
      <c r="H90" s="267"/>
      <c r="J90" s="123"/>
    </row>
    <row r="91" spans="1:10" x14ac:dyDescent="0.25">
      <c r="A91" s="106"/>
      <c r="B91" s="88" t="s">
        <v>270</v>
      </c>
      <c r="C91" s="113"/>
      <c r="D91" s="140"/>
      <c r="E91" s="140"/>
      <c r="F91" s="140"/>
      <c r="G91" s="141"/>
      <c r="H91" s="142"/>
      <c r="J91" s="123"/>
    </row>
    <row r="92" spans="1:10" x14ac:dyDescent="0.25">
      <c r="A92" s="106"/>
      <c r="B92" s="469"/>
      <c r="C92" s="469"/>
      <c r="D92" s="263"/>
      <c r="E92" s="263"/>
      <c r="F92" s="263"/>
      <c r="G92" s="266"/>
      <c r="H92" s="267"/>
      <c r="J92" s="123"/>
    </row>
    <row r="93" spans="1:10" x14ac:dyDescent="0.25">
      <c r="A93" s="106"/>
      <c r="B93" s="491"/>
      <c r="C93" s="492"/>
      <c r="D93" s="263"/>
      <c r="E93" s="263"/>
      <c r="F93" s="263"/>
      <c r="G93" s="266"/>
      <c r="H93" s="267"/>
      <c r="J93" s="123"/>
    </row>
    <row r="94" spans="1:10" x14ac:dyDescent="0.25">
      <c r="A94" s="106"/>
      <c r="B94" s="491"/>
      <c r="C94" s="492"/>
      <c r="D94" s="263"/>
      <c r="E94" s="263"/>
      <c r="F94" s="263"/>
      <c r="G94" s="266"/>
      <c r="H94" s="267"/>
      <c r="J94" s="123"/>
    </row>
    <row r="95" spans="1:10" x14ac:dyDescent="0.25">
      <c r="A95" s="106"/>
      <c r="B95" s="491"/>
      <c r="C95" s="492"/>
      <c r="D95" s="263"/>
      <c r="E95" s="263"/>
      <c r="F95" s="263"/>
      <c r="G95" s="266"/>
      <c r="H95" s="267"/>
      <c r="J95" s="123"/>
    </row>
    <row r="96" spans="1:10" x14ac:dyDescent="0.25">
      <c r="A96" s="106"/>
      <c r="B96" s="470" t="s">
        <v>135</v>
      </c>
      <c r="C96" s="472"/>
      <c r="D96" s="263"/>
      <c r="E96" s="263"/>
      <c r="F96" s="263"/>
      <c r="G96" s="266"/>
      <c r="H96" s="267"/>
      <c r="J96" s="123"/>
    </row>
    <row r="97" spans="1:10" x14ac:dyDescent="0.25">
      <c r="A97" s="106"/>
      <c r="B97" s="469"/>
      <c r="C97" s="469"/>
      <c r="D97" s="263"/>
      <c r="E97" s="263"/>
      <c r="F97" s="263"/>
      <c r="G97" s="266"/>
      <c r="H97" s="267"/>
      <c r="J97" s="123"/>
    </row>
    <row r="98" spans="1:10" x14ac:dyDescent="0.25">
      <c r="A98" s="106"/>
      <c r="B98" s="143"/>
      <c r="C98" s="120"/>
      <c r="D98" s="144">
        <f>SUM(D85:D97)</f>
        <v>0</v>
      </c>
      <c r="E98" s="145">
        <f>SUM(E85:E97)</f>
        <v>0</v>
      </c>
      <c r="F98" s="145">
        <f>SUM(F85:F97)</f>
        <v>0</v>
      </c>
      <c r="G98" s="144">
        <f>SUM(G85:G97)</f>
        <v>0</v>
      </c>
      <c r="H98" s="146">
        <f>SUM(H85:H97)</f>
        <v>0</v>
      </c>
      <c r="J98" s="123"/>
    </row>
    <row r="99" spans="1:10" x14ac:dyDescent="0.25">
      <c r="A99" s="74" t="s">
        <v>113</v>
      </c>
      <c r="B99" s="50" t="s">
        <v>279</v>
      </c>
      <c r="C99" s="120"/>
      <c r="D99" s="147"/>
      <c r="E99" s="147"/>
      <c r="F99" s="147"/>
      <c r="G99" s="141"/>
      <c r="H99" s="142"/>
      <c r="J99" s="123"/>
    </row>
    <row r="100" spans="1:10" x14ac:dyDescent="0.25">
      <c r="A100" s="106"/>
      <c r="B100" s="198"/>
      <c r="C100" s="44" t="s">
        <v>265</v>
      </c>
      <c r="D100" s="144">
        <f>D85</f>
        <v>0</v>
      </c>
      <c r="E100" s="145">
        <f>E98</f>
        <v>0</v>
      </c>
      <c r="F100" s="145">
        <f>F98</f>
        <v>0</v>
      </c>
      <c r="G100" s="144">
        <f>G85</f>
        <v>0</v>
      </c>
      <c r="H100" s="150">
        <f>H85</f>
        <v>0</v>
      </c>
      <c r="J100" s="123"/>
    </row>
    <row r="101" spans="1:10" x14ac:dyDescent="0.25">
      <c r="A101" s="106"/>
      <c r="B101" s="198"/>
      <c r="C101" s="44" t="s">
        <v>266</v>
      </c>
      <c r="E101" s="297" t="e">
        <f>E100/D100</f>
        <v>#DIV/0!</v>
      </c>
      <c r="F101" s="297" t="e">
        <f>F100/D100</f>
        <v>#DIV/0!</v>
      </c>
      <c r="G101" s="297" t="e">
        <f>G100/D100</f>
        <v>#DIV/0!</v>
      </c>
      <c r="H101" s="298" t="e">
        <f>H100/D100</f>
        <v>#DIV/0!</v>
      </c>
      <c r="J101" s="123"/>
    </row>
    <row r="102" spans="1:10" x14ac:dyDescent="0.25">
      <c r="A102" s="106"/>
      <c r="B102" s="198"/>
      <c r="C102" s="44" t="s">
        <v>280</v>
      </c>
      <c r="E102" s="92" t="e">
        <f>IF(E101&gt;=(2/3),"Yes","No")</f>
        <v>#DIV/0!</v>
      </c>
      <c r="F102" s="92" t="e">
        <f>IF(F101&gt;=(2/3),"Yes","No")</f>
        <v>#DIV/0!</v>
      </c>
      <c r="G102" s="92" t="e">
        <f>IF(G101&gt;=(2/3),"Yes","No")</f>
        <v>#DIV/0!</v>
      </c>
      <c r="H102" s="151" t="e">
        <f>IF(H101&gt;=(2/3),"Yes","No")</f>
        <v>#DIV/0!</v>
      </c>
      <c r="J102" s="123"/>
    </row>
    <row r="103" spans="1:10" x14ac:dyDescent="0.25">
      <c r="A103" s="106"/>
      <c r="B103" s="199"/>
      <c r="C103" s="84"/>
      <c r="D103" s="84"/>
      <c r="E103" s="152" t="e">
        <f>IF(E102="No", "Note A", "Note B")</f>
        <v>#DIV/0!</v>
      </c>
      <c r="F103" s="152" t="e">
        <f>IF(F102="No", "Note A", "Note B")</f>
        <v>#DIV/0!</v>
      </c>
      <c r="G103" s="152" t="e">
        <f>IF(G102="No", "Note A", "Note B")</f>
        <v>#DIV/0!</v>
      </c>
      <c r="H103" s="153" t="e">
        <f>IF(H102="No", "Note A", "Note B")</f>
        <v>#DIV/0!</v>
      </c>
      <c r="J103" s="123"/>
    </row>
    <row r="104" spans="1:10" x14ac:dyDescent="0.25">
      <c r="A104" s="137" t="s">
        <v>439</v>
      </c>
      <c r="D104" s="154"/>
      <c r="E104" s="154"/>
      <c r="F104" s="154"/>
      <c r="G104" s="154"/>
      <c r="H104" s="76"/>
      <c r="J104" s="139"/>
    </row>
    <row r="105" spans="1:10" x14ac:dyDescent="0.25">
      <c r="A105" s="106"/>
      <c r="B105" s="88" t="s">
        <v>269</v>
      </c>
      <c r="C105" s="80"/>
      <c r="D105" s="80"/>
      <c r="E105" s="80"/>
      <c r="F105" s="80"/>
      <c r="G105" s="80"/>
      <c r="H105" s="81"/>
    </row>
    <row r="106" spans="1:10" x14ac:dyDescent="0.25">
      <c r="A106" s="106"/>
      <c r="B106" s="469"/>
      <c r="C106" s="469"/>
      <c r="D106" s="262"/>
      <c r="E106" s="263"/>
      <c r="F106" s="263"/>
      <c r="G106" s="264"/>
      <c r="H106" s="265"/>
      <c r="J106" s="139"/>
    </row>
    <row r="107" spans="1:10" x14ac:dyDescent="0.25">
      <c r="A107" s="106"/>
      <c r="B107" s="491"/>
      <c r="C107" s="492"/>
      <c r="D107" s="262"/>
      <c r="E107" s="263"/>
      <c r="F107" s="263"/>
      <c r="G107" s="264"/>
      <c r="H107" s="265"/>
      <c r="J107" s="139"/>
    </row>
    <row r="108" spans="1:10" x14ac:dyDescent="0.25">
      <c r="A108" s="106"/>
      <c r="B108" s="491"/>
      <c r="C108" s="492"/>
      <c r="D108" s="262"/>
      <c r="E108" s="263"/>
      <c r="F108" s="263"/>
      <c r="G108" s="264"/>
      <c r="H108" s="265"/>
      <c r="J108" s="139"/>
    </row>
    <row r="109" spans="1:10" x14ac:dyDescent="0.25">
      <c r="A109" s="106"/>
      <c r="B109" s="491"/>
      <c r="C109" s="492"/>
      <c r="D109" s="262"/>
      <c r="E109" s="263"/>
      <c r="F109" s="263"/>
      <c r="G109" s="264"/>
      <c r="H109" s="265"/>
      <c r="J109" s="139"/>
    </row>
    <row r="110" spans="1:10" x14ac:dyDescent="0.25">
      <c r="A110" s="106"/>
      <c r="B110" s="497" t="s">
        <v>135</v>
      </c>
      <c r="C110" s="497"/>
      <c r="D110" s="262"/>
      <c r="E110" s="263"/>
      <c r="F110" s="263"/>
      <c r="G110" s="264"/>
      <c r="H110" s="265"/>
      <c r="J110" s="139"/>
    </row>
    <row r="111" spans="1:10" x14ac:dyDescent="0.25">
      <c r="A111" s="106"/>
      <c r="B111" s="469"/>
      <c r="C111" s="469"/>
      <c r="D111" s="263"/>
      <c r="E111" s="263"/>
      <c r="F111" s="263"/>
      <c r="G111" s="266"/>
      <c r="H111" s="267"/>
    </row>
    <row r="112" spans="1:10" x14ac:dyDescent="0.25">
      <c r="A112" s="106"/>
      <c r="B112" s="88" t="s">
        <v>270</v>
      </c>
      <c r="C112" s="113"/>
      <c r="D112" s="140"/>
      <c r="E112" s="140"/>
      <c r="F112" s="140"/>
      <c r="G112" s="141"/>
      <c r="H112" s="142"/>
    </row>
    <row r="113" spans="1:8" x14ac:dyDescent="0.25">
      <c r="A113" s="106"/>
      <c r="B113" s="469"/>
      <c r="C113" s="469"/>
      <c r="D113" s="263"/>
      <c r="E113" s="263"/>
      <c r="F113" s="263"/>
      <c r="G113" s="266"/>
      <c r="H113" s="267"/>
    </row>
    <row r="114" spans="1:8" x14ac:dyDescent="0.25">
      <c r="A114" s="106"/>
      <c r="B114" s="491"/>
      <c r="C114" s="492"/>
      <c r="D114" s="263"/>
      <c r="E114" s="263"/>
      <c r="F114" s="263"/>
      <c r="G114" s="266"/>
      <c r="H114" s="267"/>
    </row>
    <row r="115" spans="1:8" x14ac:dyDescent="0.25">
      <c r="A115" s="106"/>
      <c r="B115" s="491"/>
      <c r="C115" s="492"/>
      <c r="D115" s="263"/>
      <c r="E115" s="263"/>
      <c r="F115" s="263"/>
      <c r="G115" s="266"/>
      <c r="H115" s="267"/>
    </row>
    <row r="116" spans="1:8" x14ac:dyDescent="0.25">
      <c r="A116" s="106"/>
      <c r="B116" s="491"/>
      <c r="C116" s="492"/>
      <c r="D116" s="263"/>
      <c r="E116" s="263"/>
      <c r="F116" s="263"/>
      <c r="G116" s="266"/>
      <c r="H116" s="267"/>
    </row>
    <row r="117" spans="1:8" x14ac:dyDescent="0.25">
      <c r="A117" s="106"/>
      <c r="B117" s="470" t="s">
        <v>135</v>
      </c>
      <c r="C117" s="472"/>
      <c r="D117" s="263"/>
      <c r="E117" s="263"/>
      <c r="F117" s="263"/>
      <c r="G117" s="266"/>
      <c r="H117" s="267"/>
    </row>
    <row r="118" spans="1:8" x14ac:dyDescent="0.25">
      <c r="A118" s="106"/>
      <c r="B118" s="469"/>
      <c r="C118" s="469"/>
      <c r="D118" s="263"/>
      <c r="E118" s="263"/>
      <c r="F118" s="263"/>
      <c r="G118" s="266"/>
      <c r="H118" s="267"/>
    </row>
    <row r="119" spans="1:8" x14ac:dyDescent="0.25">
      <c r="A119" s="106"/>
      <c r="B119" s="143"/>
      <c r="C119" s="120"/>
      <c r="D119" s="144">
        <f>SUM(D106:D118)</f>
        <v>0</v>
      </c>
      <c r="E119" s="145">
        <f>SUM(E106:E118)</f>
        <v>0</v>
      </c>
      <c r="F119" s="145">
        <f>SUM(F106:F118)</f>
        <v>0</v>
      </c>
      <c r="G119" s="144">
        <f>SUM(G106:G118)</f>
        <v>0</v>
      </c>
      <c r="H119" s="146">
        <f>SUM(H106:H118)</f>
        <v>0</v>
      </c>
    </row>
    <row r="120" spans="1:8" x14ac:dyDescent="0.25">
      <c r="A120" s="74" t="s">
        <v>113</v>
      </c>
      <c r="B120" s="50" t="s">
        <v>279</v>
      </c>
      <c r="C120" s="120"/>
      <c r="D120" s="147"/>
      <c r="E120" s="147"/>
      <c r="F120" s="147"/>
      <c r="G120" s="141"/>
      <c r="H120" s="142"/>
    </row>
    <row r="121" spans="1:8" x14ac:dyDescent="0.25">
      <c r="A121" s="106"/>
      <c r="B121" s="198"/>
      <c r="C121" s="44" t="s">
        <v>265</v>
      </c>
      <c r="D121" s="144">
        <f>D106</f>
        <v>0</v>
      </c>
      <c r="E121" s="145">
        <f>E119</f>
        <v>0</v>
      </c>
      <c r="F121" s="145">
        <f>F119</f>
        <v>0</v>
      </c>
      <c r="G121" s="144">
        <f>G106</f>
        <v>0</v>
      </c>
      <c r="H121" s="150">
        <f>H106</f>
        <v>0</v>
      </c>
    </row>
    <row r="122" spans="1:8" x14ac:dyDescent="0.25">
      <c r="A122" s="106"/>
      <c r="B122" s="198"/>
      <c r="C122" s="44" t="s">
        <v>266</v>
      </c>
      <c r="E122" s="297" t="e">
        <f>E121/D121</f>
        <v>#DIV/0!</v>
      </c>
      <c r="F122" s="297" t="e">
        <f>F121/D121</f>
        <v>#DIV/0!</v>
      </c>
      <c r="G122" s="297" t="e">
        <f>G121/D121</f>
        <v>#DIV/0!</v>
      </c>
      <c r="H122" s="298" t="e">
        <f>H121/D121</f>
        <v>#DIV/0!</v>
      </c>
    </row>
    <row r="123" spans="1:8" x14ac:dyDescent="0.25">
      <c r="A123" s="106"/>
      <c r="B123" s="198"/>
      <c r="C123" s="44" t="s">
        <v>280</v>
      </c>
      <c r="E123" s="92" t="e">
        <f>IF(E122&gt;=(2/3),"Yes","No")</f>
        <v>#DIV/0!</v>
      </c>
      <c r="F123" s="92" t="e">
        <f>IF(F122&gt;=(2/3),"Yes","No")</f>
        <v>#DIV/0!</v>
      </c>
      <c r="G123" s="92" t="e">
        <f>IF(G122&gt;=(2/3),"Yes","No")</f>
        <v>#DIV/0!</v>
      </c>
      <c r="H123" s="151" t="e">
        <f>IF(H122&gt;=(2/3),"Yes","No")</f>
        <v>#DIV/0!</v>
      </c>
    </row>
    <row r="124" spans="1:8" x14ac:dyDescent="0.25">
      <c r="A124" s="106"/>
      <c r="B124" s="199"/>
      <c r="C124" s="84"/>
      <c r="D124" s="84"/>
      <c r="E124" s="152" t="e">
        <f>IF(E123="No", "Note A", "Note B")</f>
        <v>#DIV/0!</v>
      </c>
      <c r="F124" s="152" t="e">
        <f>IF(F123="No", "Note A", "Note B")</f>
        <v>#DIV/0!</v>
      </c>
      <c r="G124" s="152" t="e">
        <f>IF(G123="No", "Note A", "Note B")</f>
        <v>#DIV/0!</v>
      </c>
      <c r="H124" s="153" t="e">
        <f>IF(H123="No", "Note A", "Note B")</f>
        <v>#DIV/0!</v>
      </c>
    </row>
    <row r="125" spans="1:8" x14ac:dyDescent="0.25">
      <c r="A125" s="106"/>
      <c r="D125" s="154"/>
      <c r="E125" s="154"/>
      <c r="F125" s="154"/>
      <c r="G125" s="154"/>
      <c r="H125" s="76"/>
    </row>
    <row r="126" spans="1:8" ht="15" customHeight="1" x14ac:dyDescent="0.25">
      <c r="A126" s="106"/>
      <c r="B126" s="155" t="s">
        <v>273</v>
      </c>
      <c r="C126" s="143" t="s">
        <v>299</v>
      </c>
      <c r="D126" s="143"/>
      <c r="E126" s="143"/>
      <c r="F126" s="143"/>
      <c r="G126" s="143"/>
      <c r="H126" s="156"/>
    </row>
    <row r="127" spans="1:8" ht="15" customHeight="1" x14ac:dyDescent="0.25">
      <c r="A127" s="106"/>
      <c r="B127" s="155" t="s">
        <v>274</v>
      </c>
      <c r="C127" s="504" t="s">
        <v>333</v>
      </c>
      <c r="D127" s="504"/>
      <c r="E127" s="504"/>
      <c r="F127" s="504"/>
      <c r="G127" s="504"/>
      <c r="H127" s="505"/>
    </row>
    <row r="128" spans="1:8" x14ac:dyDescent="0.25">
      <c r="A128" s="106"/>
      <c r="B128" s="157"/>
      <c r="C128" s="504"/>
      <c r="D128" s="504"/>
      <c r="E128" s="504"/>
      <c r="F128" s="504"/>
      <c r="G128" s="504"/>
      <c r="H128" s="505"/>
    </row>
    <row r="129" spans="1:8" x14ac:dyDescent="0.25">
      <c r="A129" s="106"/>
      <c r="E129" s="92"/>
      <c r="F129" s="92"/>
      <c r="G129" s="92"/>
      <c r="H129" s="151"/>
    </row>
    <row r="130" spans="1:8" x14ac:dyDescent="0.25">
      <c r="A130" s="74" t="s">
        <v>114</v>
      </c>
      <c r="B130" s="50" t="s">
        <v>275</v>
      </c>
      <c r="E130" s="92"/>
      <c r="F130" s="92"/>
      <c r="G130" s="92"/>
      <c r="H130" s="151"/>
    </row>
    <row r="131" spans="1:8" x14ac:dyDescent="0.25">
      <c r="A131" s="106"/>
      <c r="B131" s="493" t="s">
        <v>283</v>
      </c>
      <c r="C131" s="493"/>
      <c r="D131" s="493"/>
      <c r="E131" s="493"/>
      <c r="F131" s="493"/>
      <c r="G131" s="493"/>
      <c r="H131" s="494"/>
    </row>
    <row r="132" spans="1:8" x14ac:dyDescent="0.25">
      <c r="A132" s="74"/>
      <c r="B132" s="493"/>
      <c r="C132" s="493"/>
      <c r="D132" s="493"/>
      <c r="E132" s="493"/>
      <c r="F132" s="493"/>
      <c r="G132" s="493"/>
      <c r="H132" s="494"/>
    </row>
    <row r="133" spans="1:8" x14ac:dyDescent="0.25">
      <c r="A133" s="74"/>
      <c r="B133" s="493"/>
      <c r="C133" s="493"/>
      <c r="D133" s="493"/>
      <c r="E133" s="493"/>
      <c r="F133" s="493"/>
      <c r="G133" s="493"/>
      <c r="H133" s="494"/>
    </row>
    <row r="134" spans="1:8" x14ac:dyDescent="0.25">
      <c r="A134" s="74"/>
      <c r="E134" s="92"/>
      <c r="F134" s="92"/>
      <c r="G134" s="92"/>
      <c r="H134" s="151"/>
    </row>
    <row r="135" spans="1:8" x14ac:dyDescent="0.25">
      <c r="A135" s="74"/>
      <c r="B135" s="493" t="s">
        <v>316</v>
      </c>
      <c r="C135" s="493"/>
      <c r="D135" s="493"/>
      <c r="E135" s="493"/>
      <c r="F135" s="493"/>
      <c r="G135" s="493"/>
      <c r="H135" s="494"/>
    </row>
    <row r="136" spans="1:8" x14ac:dyDescent="0.25">
      <c r="A136" s="74"/>
      <c r="B136" s="493"/>
      <c r="C136" s="493"/>
      <c r="D136" s="493"/>
      <c r="E136" s="493"/>
      <c r="F136" s="493"/>
      <c r="G136" s="493"/>
      <c r="H136" s="494"/>
    </row>
    <row r="137" spans="1:8" x14ac:dyDescent="0.25">
      <c r="A137" s="74"/>
      <c r="B137" s="493"/>
      <c r="C137" s="493"/>
      <c r="D137" s="493"/>
      <c r="E137" s="493"/>
      <c r="F137" s="493"/>
      <c r="G137" s="493"/>
      <c r="H137" s="494"/>
    </row>
    <row r="138" spans="1:8" x14ac:dyDescent="0.25">
      <c r="A138" s="74"/>
      <c r="B138" s="493"/>
      <c r="C138" s="493"/>
      <c r="D138" s="493"/>
      <c r="E138" s="493"/>
      <c r="F138" s="493"/>
      <c r="G138" s="493"/>
      <c r="H138" s="494"/>
    </row>
    <row r="139" spans="1:8" x14ac:dyDescent="0.25">
      <c r="A139" s="74"/>
      <c r="B139" s="493"/>
      <c r="C139" s="493"/>
      <c r="D139" s="493"/>
      <c r="E139" s="493"/>
      <c r="F139" s="493"/>
      <c r="G139" s="493"/>
      <c r="H139" s="494"/>
    </row>
    <row r="140" spans="1:8" x14ac:dyDescent="0.25">
      <c r="A140" s="74"/>
      <c r="E140" s="92"/>
      <c r="F140" s="92"/>
      <c r="G140" s="92"/>
      <c r="H140" s="151"/>
    </row>
    <row r="141" spans="1:8" x14ac:dyDescent="0.25">
      <c r="A141" s="74"/>
      <c r="B141" s="50" t="s">
        <v>395</v>
      </c>
      <c r="D141" s="485"/>
      <c r="E141" s="485"/>
      <c r="F141" s="485"/>
      <c r="G141" s="485"/>
      <c r="H141" s="486"/>
    </row>
    <row r="142" spans="1:8" x14ac:dyDescent="0.25">
      <c r="A142" s="74"/>
      <c r="D142" s="78"/>
      <c r="E142" s="158"/>
      <c r="F142" s="158"/>
      <c r="G142" s="158"/>
      <c r="H142" s="159"/>
    </row>
    <row r="143" spans="1:8" x14ac:dyDescent="0.25">
      <c r="A143" s="74"/>
      <c r="D143" s="78" t="s">
        <v>284</v>
      </c>
      <c r="E143" s="158" t="s">
        <v>277</v>
      </c>
      <c r="F143" s="158" t="s">
        <v>282</v>
      </c>
      <c r="G143" s="158"/>
      <c r="H143" s="159"/>
    </row>
    <row r="144" spans="1:8" x14ac:dyDescent="0.25">
      <c r="A144" s="74"/>
      <c r="B144" s="160" t="s">
        <v>276</v>
      </c>
      <c r="C144" s="84"/>
      <c r="D144" s="161" t="s">
        <v>285</v>
      </c>
      <c r="E144" s="162" t="s">
        <v>278</v>
      </c>
      <c r="F144" s="162" t="s">
        <v>281</v>
      </c>
      <c r="G144" s="506" t="s">
        <v>286</v>
      </c>
      <c r="H144" s="507"/>
    </row>
    <row r="145" spans="1:8" x14ac:dyDescent="0.25">
      <c r="A145" s="74"/>
      <c r="B145" s="44" t="s">
        <v>454</v>
      </c>
      <c r="C145" s="44" t="s">
        <v>332</v>
      </c>
      <c r="E145" s="92"/>
      <c r="G145" s="92"/>
      <c r="H145" s="151"/>
    </row>
    <row r="146" spans="1:8" x14ac:dyDescent="0.25">
      <c r="A146" s="74"/>
      <c r="C146" s="163" t="e">
        <f>IF(E60="Yes", "Complete Analysis", "N/A - Do Not Complete")</f>
        <v>#DIV/0!</v>
      </c>
      <c r="D146" s="285"/>
      <c r="E146" s="263"/>
      <c r="F146" s="91" t="e">
        <f>E146/E152</f>
        <v>#DIV/0!</v>
      </c>
      <c r="G146" s="489"/>
      <c r="H146" s="490"/>
    </row>
    <row r="147" spans="1:8" x14ac:dyDescent="0.25">
      <c r="A147" s="74"/>
      <c r="D147" s="285"/>
      <c r="E147" s="263"/>
      <c r="F147" s="91" t="e">
        <f>E147/E152</f>
        <v>#DIV/0!</v>
      </c>
      <c r="G147" s="489"/>
      <c r="H147" s="490"/>
    </row>
    <row r="148" spans="1:8" x14ac:dyDescent="0.25">
      <c r="A148" s="74"/>
      <c r="D148" s="285"/>
      <c r="E148" s="263"/>
      <c r="F148" s="91" t="e">
        <f>E148/E152</f>
        <v>#DIV/0!</v>
      </c>
      <c r="G148" s="489"/>
      <c r="H148" s="490"/>
    </row>
    <row r="149" spans="1:8" x14ac:dyDescent="0.25">
      <c r="A149" s="74"/>
      <c r="D149" s="285"/>
      <c r="E149" s="263"/>
      <c r="F149" s="91" t="e">
        <f>E149/E152</f>
        <v>#DIV/0!</v>
      </c>
      <c r="G149" s="489"/>
      <c r="H149" s="490"/>
    </row>
    <row r="150" spans="1:8" x14ac:dyDescent="0.25">
      <c r="A150" s="74"/>
      <c r="D150" s="285"/>
      <c r="E150" s="263"/>
      <c r="F150" s="91" t="e">
        <f>E150/E152</f>
        <v>#DIV/0!</v>
      </c>
      <c r="G150" s="489"/>
      <c r="H150" s="490"/>
    </row>
    <row r="151" spans="1:8" x14ac:dyDescent="0.25">
      <c r="A151" s="74"/>
      <c r="D151" s="286"/>
      <c r="E151" s="269"/>
      <c r="F151" s="91" t="e">
        <f>E151/E152</f>
        <v>#DIV/0!</v>
      </c>
      <c r="G151" s="487"/>
      <c r="H151" s="488"/>
    </row>
    <row r="152" spans="1:8" x14ac:dyDescent="0.25">
      <c r="A152" s="74"/>
      <c r="C152" s="164"/>
      <c r="D152" s="164" t="s">
        <v>334</v>
      </c>
      <c r="E152" s="165">
        <f>SUM(E146:E151)</f>
        <v>0</v>
      </c>
      <c r="F152" s="92"/>
      <c r="G152" s="166" t="s">
        <v>287</v>
      </c>
      <c r="H152" s="289"/>
    </row>
    <row r="153" spans="1:8" x14ac:dyDescent="0.25">
      <c r="A153" s="74"/>
      <c r="E153" s="92"/>
      <c r="F153" s="92"/>
      <c r="G153" s="92"/>
      <c r="H153" s="151"/>
    </row>
    <row r="154" spans="1:8" x14ac:dyDescent="0.25">
      <c r="A154" s="74"/>
      <c r="B154" s="44" t="s">
        <v>454</v>
      </c>
      <c r="C154" s="44" t="s">
        <v>130</v>
      </c>
      <c r="E154" s="92"/>
      <c r="F154" s="92"/>
      <c r="G154" s="92"/>
      <c r="H154" s="151"/>
    </row>
    <row r="155" spans="1:8" x14ac:dyDescent="0.25">
      <c r="A155" s="74"/>
      <c r="C155" s="163" t="e">
        <f>IF(F60="Yes", "Complete Analysis", "N/A - Do Not Complete")</f>
        <v>#DIV/0!</v>
      </c>
      <c r="D155" s="285"/>
      <c r="E155" s="263"/>
      <c r="F155" s="91" t="e">
        <f>E155/E161</f>
        <v>#DIV/0!</v>
      </c>
      <c r="G155" s="489"/>
      <c r="H155" s="490"/>
    </row>
    <row r="156" spans="1:8" x14ac:dyDescent="0.25">
      <c r="A156" s="74"/>
      <c r="D156" s="285"/>
      <c r="E156" s="263"/>
      <c r="F156" s="91" t="e">
        <f>E156/E161</f>
        <v>#DIV/0!</v>
      </c>
      <c r="G156" s="489"/>
      <c r="H156" s="490"/>
    </row>
    <row r="157" spans="1:8" x14ac:dyDescent="0.25">
      <c r="A157" s="74"/>
      <c r="D157" s="285"/>
      <c r="E157" s="263"/>
      <c r="F157" s="91" t="e">
        <f>E157/E161</f>
        <v>#DIV/0!</v>
      </c>
      <c r="G157" s="489"/>
      <c r="H157" s="490"/>
    </row>
    <row r="158" spans="1:8" x14ac:dyDescent="0.25">
      <c r="A158" s="74"/>
      <c r="D158" s="285"/>
      <c r="E158" s="263"/>
      <c r="F158" s="91" t="e">
        <f>E158/E161</f>
        <v>#DIV/0!</v>
      </c>
      <c r="G158" s="489"/>
      <c r="H158" s="490"/>
    </row>
    <row r="159" spans="1:8" x14ac:dyDescent="0.25">
      <c r="A159" s="74"/>
      <c r="D159" s="285"/>
      <c r="E159" s="263"/>
      <c r="F159" s="91" t="e">
        <f>E159/E161</f>
        <v>#DIV/0!</v>
      </c>
      <c r="G159" s="489"/>
      <c r="H159" s="490"/>
    </row>
    <row r="160" spans="1:8" x14ac:dyDescent="0.25">
      <c r="A160" s="74"/>
      <c r="D160" s="286"/>
      <c r="E160" s="269"/>
      <c r="F160" s="91" t="e">
        <f>E160/E161</f>
        <v>#DIV/0!</v>
      </c>
      <c r="G160" s="487"/>
      <c r="H160" s="488"/>
    </row>
    <row r="161" spans="1:10" x14ac:dyDescent="0.25">
      <c r="A161" s="74"/>
      <c r="D161" s="164" t="s">
        <v>288</v>
      </c>
      <c r="E161" s="165">
        <f>SUM(E155:E160)</f>
        <v>0</v>
      </c>
      <c r="F161" s="92"/>
      <c r="G161" s="166" t="s">
        <v>287</v>
      </c>
      <c r="H161" s="290"/>
    </row>
    <row r="162" spans="1:10" x14ac:dyDescent="0.25">
      <c r="A162" s="74"/>
      <c r="D162" s="164"/>
      <c r="E162" s="140"/>
      <c r="F162" s="92"/>
      <c r="G162" s="166"/>
      <c r="H162" s="167"/>
    </row>
    <row r="163" spans="1:10" x14ac:dyDescent="0.25">
      <c r="A163" s="106"/>
      <c r="B163" s="44" t="s">
        <v>454</v>
      </c>
      <c r="C163" s="44" t="s">
        <v>455</v>
      </c>
      <c r="E163" s="92"/>
      <c r="F163" s="92"/>
      <c r="G163" s="92"/>
      <c r="H163" s="151"/>
      <c r="J163" s="139"/>
    </row>
    <row r="164" spans="1:10" x14ac:dyDescent="0.25">
      <c r="A164" s="106"/>
      <c r="C164" s="163" t="e">
        <f>IF(G60="Yes", "Complete Analysis", "N/A - Do Not Complete")</f>
        <v>#DIV/0!</v>
      </c>
      <c r="D164" s="285"/>
      <c r="E164" s="262"/>
      <c r="F164" s="91" t="e">
        <f>E164/E$168</f>
        <v>#DIV/0!</v>
      </c>
      <c r="G164" s="489"/>
      <c r="H164" s="490"/>
      <c r="J164" s="139"/>
    </row>
    <row r="165" spans="1:10" x14ac:dyDescent="0.25">
      <c r="A165" s="106"/>
      <c r="D165" s="285"/>
      <c r="E165" s="262"/>
      <c r="F165" s="91" t="e">
        <f>E165/E$168</f>
        <v>#DIV/0!</v>
      </c>
      <c r="G165" s="489"/>
      <c r="H165" s="490"/>
      <c r="J165" s="139"/>
    </row>
    <row r="166" spans="1:10" x14ac:dyDescent="0.25">
      <c r="A166" s="106"/>
      <c r="D166" s="287"/>
      <c r="E166" s="270"/>
      <c r="F166" s="91" t="e">
        <f>E166/E$168</f>
        <v>#DIV/0!</v>
      </c>
      <c r="G166" s="489"/>
      <c r="H166" s="490"/>
    </row>
    <row r="167" spans="1:10" x14ac:dyDescent="0.25">
      <c r="A167" s="106"/>
      <c r="D167" s="286"/>
      <c r="E167" s="275"/>
      <c r="F167" s="91" t="e">
        <f>E167/E$168</f>
        <v>#DIV/0!</v>
      </c>
      <c r="G167" s="487"/>
      <c r="H167" s="488"/>
    </row>
    <row r="168" spans="1:10" x14ac:dyDescent="0.25">
      <c r="A168" s="106"/>
      <c r="D168" s="164" t="s">
        <v>289</v>
      </c>
      <c r="E168" s="186">
        <f>SUM(E164:E167)</f>
        <v>0</v>
      </c>
      <c r="F168" s="92"/>
      <c r="G168" s="166" t="s">
        <v>287</v>
      </c>
      <c r="H168" s="289"/>
    </row>
    <row r="169" spans="1:10" x14ac:dyDescent="0.25">
      <c r="A169" s="106"/>
      <c r="E169" s="92"/>
      <c r="F169" s="92"/>
      <c r="G169" s="92"/>
      <c r="H169" s="151"/>
    </row>
    <row r="170" spans="1:10" x14ac:dyDescent="0.25">
      <c r="A170" s="106"/>
      <c r="B170" s="44" t="s">
        <v>454</v>
      </c>
      <c r="C170" s="44" t="s">
        <v>467</v>
      </c>
      <c r="E170" s="92"/>
      <c r="F170" s="92"/>
      <c r="G170" s="92"/>
      <c r="H170" s="151"/>
      <c r="J170" s="139"/>
    </row>
    <row r="171" spans="1:10" x14ac:dyDescent="0.25">
      <c r="A171" s="106"/>
      <c r="C171" s="163" t="e">
        <f>IF(G81="Yes", "Complete Analysis", "N/A - Do Not Complete")</f>
        <v>#DIV/0!</v>
      </c>
      <c r="D171" s="285"/>
      <c r="E171" s="262"/>
      <c r="F171" s="91" t="e">
        <f t="shared" ref="F171:F176" si="2">E171/E$177</f>
        <v>#DIV/0!</v>
      </c>
      <c r="G171" s="489"/>
      <c r="H171" s="490"/>
      <c r="J171" s="139"/>
    </row>
    <row r="172" spans="1:10" x14ac:dyDescent="0.25">
      <c r="A172" s="106"/>
      <c r="D172" s="285"/>
      <c r="E172" s="262"/>
      <c r="F172" s="91" t="e">
        <f t="shared" si="2"/>
        <v>#DIV/0!</v>
      </c>
      <c r="G172" s="489"/>
      <c r="H172" s="490"/>
    </row>
    <row r="173" spans="1:10" x14ac:dyDescent="0.25">
      <c r="A173" s="106"/>
      <c r="D173" s="285"/>
      <c r="E173" s="262"/>
      <c r="F173" s="91" t="e">
        <f t="shared" si="2"/>
        <v>#DIV/0!</v>
      </c>
      <c r="G173" s="489"/>
      <c r="H173" s="490"/>
    </row>
    <row r="174" spans="1:10" x14ac:dyDescent="0.25">
      <c r="A174" s="106"/>
      <c r="D174" s="285"/>
      <c r="E174" s="262"/>
      <c r="F174" s="91" t="e">
        <f t="shared" si="2"/>
        <v>#DIV/0!</v>
      </c>
      <c r="G174" s="489"/>
      <c r="H174" s="490"/>
    </row>
    <row r="175" spans="1:10" x14ac:dyDescent="0.25">
      <c r="A175" s="106"/>
      <c r="D175" s="287"/>
      <c r="E175" s="270"/>
      <c r="F175" s="91" t="e">
        <f t="shared" si="2"/>
        <v>#DIV/0!</v>
      </c>
      <c r="G175" s="489"/>
      <c r="H175" s="490"/>
      <c r="J175" s="179"/>
    </row>
    <row r="176" spans="1:10" x14ac:dyDescent="0.25">
      <c r="A176" s="106"/>
      <c r="D176" s="286"/>
      <c r="E176" s="275"/>
      <c r="F176" s="91" t="e">
        <f t="shared" si="2"/>
        <v>#DIV/0!</v>
      </c>
      <c r="G176" s="487"/>
      <c r="H176" s="488"/>
    </row>
    <row r="177" spans="1:10" x14ac:dyDescent="0.25">
      <c r="A177" s="106"/>
      <c r="D177" s="164" t="s">
        <v>289</v>
      </c>
      <c r="E177" s="186">
        <f>SUM(E171:E176)</f>
        <v>0</v>
      </c>
      <c r="F177" s="92"/>
      <c r="G177" s="166" t="s">
        <v>287</v>
      </c>
      <c r="H177" s="289"/>
    </row>
    <row r="178" spans="1:10" x14ac:dyDescent="0.25">
      <c r="A178" s="106"/>
      <c r="E178" s="92"/>
      <c r="F178" s="92"/>
      <c r="G178" s="92"/>
      <c r="H178" s="151"/>
    </row>
    <row r="179" spans="1:10" x14ac:dyDescent="0.25">
      <c r="A179" s="106"/>
      <c r="B179" s="44" t="s">
        <v>454</v>
      </c>
      <c r="C179" s="44" t="s">
        <v>468</v>
      </c>
      <c r="E179" s="92"/>
      <c r="F179" s="92"/>
      <c r="G179" s="92"/>
      <c r="H179" s="151"/>
      <c r="J179" s="139"/>
    </row>
    <row r="180" spans="1:10" x14ac:dyDescent="0.25">
      <c r="A180" s="106"/>
      <c r="C180" s="163" t="e">
        <f>IF(G102="Yes", "Complete Analysis", "N/A - Do Not Complete")</f>
        <v>#DIV/0!</v>
      </c>
      <c r="D180" s="285"/>
      <c r="E180" s="262"/>
      <c r="F180" s="91" t="e">
        <f t="shared" ref="F180:F185" si="3">E180/E$186</f>
        <v>#DIV/0!</v>
      </c>
      <c r="G180" s="489"/>
      <c r="H180" s="490"/>
      <c r="J180" s="139"/>
    </row>
    <row r="181" spans="1:10" x14ac:dyDescent="0.25">
      <c r="A181" s="106"/>
      <c r="D181" s="285"/>
      <c r="E181" s="262"/>
      <c r="F181" s="91" t="e">
        <f t="shared" si="3"/>
        <v>#DIV/0!</v>
      </c>
      <c r="G181" s="489"/>
      <c r="H181" s="490"/>
    </row>
    <row r="182" spans="1:10" x14ac:dyDescent="0.25">
      <c r="A182" s="106"/>
      <c r="D182" s="285"/>
      <c r="E182" s="262"/>
      <c r="F182" s="91" t="e">
        <f t="shared" si="3"/>
        <v>#DIV/0!</v>
      </c>
      <c r="G182" s="489"/>
      <c r="H182" s="490"/>
    </row>
    <row r="183" spans="1:10" x14ac:dyDescent="0.25">
      <c r="A183" s="106"/>
      <c r="D183" s="285"/>
      <c r="E183" s="262"/>
      <c r="F183" s="91" t="e">
        <f t="shared" si="3"/>
        <v>#DIV/0!</v>
      </c>
      <c r="G183" s="489"/>
      <c r="H183" s="490"/>
    </row>
    <row r="184" spans="1:10" x14ac:dyDescent="0.25">
      <c r="A184" s="106"/>
      <c r="D184" s="287"/>
      <c r="E184" s="270"/>
      <c r="F184" s="91" t="e">
        <f t="shared" si="3"/>
        <v>#DIV/0!</v>
      </c>
      <c r="G184" s="489"/>
      <c r="H184" s="490"/>
      <c r="J184" s="179"/>
    </row>
    <row r="185" spans="1:10" x14ac:dyDescent="0.25">
      <c r="A185" s="106"/>
      <c r="D185" s="286"/>
      <c r="E185" s="275"/>
      <c r="F185" s="91" t="e">
        <f t="shared" si="3"/>
        <v>#DIV/0!</v>
      </c>
      <c r="G185" s="487"/>
      <c r="H185" s="488"/>
    </row>
    <row r="186" spans="1:10" x14ac:dyDescent="0.25">
      <c r="A186" s="106"/>
      <c r="D186" s="164" t="s">
        <v>289</v>
      </c>
      <c r="E186" s="186">
        <f>SUM(E180:E185)</f>
        <v>0</v>
      </c>
      <c r="F186" s="92"/>
      <c r="G186" s="200" t="s">
        <v>287</v>
      </c>
      <c r="H186" s="289"/>
    </row>
    <row r="187" spans="1:10" x14ac:dyDescent="0.25">
      <c r="A187" s="106"/>
      <c r="E187" s="92"/>
      <c r="F187" s="92"/>
      <c r="G187" s="92"/>
      <c r="H187" s="151"/>
    </row>
    <row r="188" spans="1:10" x14ac:dyDescent="0.25">
      <c r="A188" s="106"/>
      <c r="B188" s="44" t="s">
        <v>454</v>
      </c>
      <c r="C188" s="44" t="s">
        <v>469</v>
      </c>
      <c r="E188" s="92"/>
      <c r="F188" s="92"/>
      <c r="G188" s="92"/>
      <c r="H188" s="151"/>
      <c r="J188" s="139"/>
    </row>
    <row r="189" spans="1:10" x14ac:dyDescent="0.25">
      <c r="A189" s="106"/>
      <c r="C189" s="163" t="e">
        <f>IF(G123="Yes", "Complete Analysis", "N/A - Do Not Complete")</f>
        <v>#DIV/0!</v>
      </c>
      <c r="D189" s="285"/>
      <c r="E189" s="263"/>
      <c r="F189" s="91" t="e">
        <f t="shared" ref="F189:F194" si="4">E189/E$195</f>
        <v>#DIV/0!</v>
      </c>
      <c r="G189" s="489"/>
      <c r="H189" s="490"/>
      <c r="J189" s="139"/>
    </row>
    <row r="190" spans="1:10" x14ac:dyDescent="0.25">
      <c r="A190" s="106"/>
      <c r="D190" s="285"/>
      <c r="E190" s="263"/>
      <c r="F190" s="91" t="e">
        <f t="shared" si="4"/>
        <v>#DIV/0!</v>
      </c>
      <c r="G190" s="489"/>
      <c r="H190" s="490"/>
    </row>
    <row r="191" spans="1:10" x14ac:dyDescent="0.25">
      <c r="A191" s="106"/>
      <c r="D191" s="285"/>
      <c r="E191" s="263"/>
      <c r="F191" s="91" t="e">
        <f t="shared" si="4"/>
        <v>#DIV/0!</v>
      </c>
      <c r="G191" s="489"/>
      <c r="H191" s="490"/>
    </row>
    <row r="192" spans="1:10" x14ac:dyDescent="0.25">
      <c r="A192" s="106"/>
      <c r="D192" s="285"/>
      <c r="E192" s="263"/>
      <c r="F192" s="91" t="e">
        <f t="shared" si="4"/>
        <v>#DIV/0!</v>
      </c>
      <c r="G192" s="489"/>
      <c r="H192" s="490"/>
    </row>
    <row r="193" spans="1:10" x14ac:dyDescent="0.25">
      <c r="A193" s="106"/>
      <c r="D193" s="285"/>
      <c r="E193" s="263"/>
      <c r="F193" s="91" t="e">
        <f t="shared" si="4"/>
        <v>#DIV/0!</v>
      </c>
      <c r="G193" s="489"/>
      <c r="H193" s="490"/>
      <c r="J193" s="179"/>
    </row>
    <row r="194" spans="1:10" x14ac:dyDescent="0.25">
      <c r="A194" s="106"/>
      <c r="D194" s="292"/>
      <c r="E194" s="280"/>
      <c r="F194" s="91" t="e">
        <f t="shared" si="4"/>
        <v>#DIV/0!</v>
      </c>
      <c r="G194" s="487"/>
      <c r="H194" s="488"/>
    </row>
    <row r="195" spans="1:10" x14ac:dyDescent="0.25">
      <c r="A195" s="106"/>
      <c r="D195" s="164" t="s">
        <v>289</v>
      </c>
      <c r="E195" s="186">
        <f>SUM(E189:E194)</f>
        <v>0</v>
      </c>
      <c r="F195" s="92"/>
      <c r="G195" s="200" t="s">
        <v>287</v>
      </c>
      <c r="H195" s="289"/>
    </row>
    <row r="196" spans="1:10" x14ac:dyDescent="0.25">
      <c r="A196" s="106"/>
      <c r="E196" s="92"/>
      <c r="F196" s="92"/>
      <c r="G196" s="92"/>
      <c r="H196" s="151"/>
    </row>
    <row r="197" spans="1:10" x14ac:dyDescent="0.25">
      <c r="A197" s="106"/>
      <c r="B197" s="44" t="s">
        <v>454</v>
      </c>
      <c r="C197" s="44" t="s">
        <v>456</v>
      </c>
      <c r="E197" s="92"/>
      <c r="F197" s="92"/>
      <c r="G197" s="92"/>
      <c r="H197" s="151"/>
    </row>
    <row r="198" spans="1:10" x14ac:dyDescent="0.25">
      <c r="A198" s="106"/>
      <c r="C198" s="163" t="e">
        <f>IF(H60="Yes", "Complete Analysis", "N/A - Do Not Complete")</f>
        <v>#DIV/0!</v>
      </c>
      <c r="D198" s="293"/>
      <c r="E198" s="262"/>
      <c r="F198" s="91" t="e">
        <f>E198/E200</f>
        <v>#DIV/0!</v>
      </c>
      <c r="G198" s="489"/>
      <c r="H198" s="490"/>
    </row>
    <row r="199" spans="1:10" x14ac:dyDescent="0.25">
      <c r="A199" s="106"/>
      <c r="C199" s="163"/>
      <c r="D199" s="286"/>
      <c r="E199" s="269"/>
      <c r="F199" s="91" t="e">
        <f>E199/E200</f>
        <v>#DIV/0!</v>
      </c>
      <c r="G199" s="487"/>
      <c r="H199" s="488"/>
    </row>
    <row r="200" spans="1:10" x14ac:dyDescent="0.25">
      <c r="A200" s="106"/>
      <c r="C200" s="163"/>
      <c r="D200" s="164" t="s">
        <v>290</v>
      </c>
      <c r="E200" s="168">
        <f>SUM(E198:E199)</f>
        <v>0</v>
      </c>
      <c r="F200" s="91"/>
      <c r="G200" s="166" t="s">
        <v>287</v>
      </c>
      <c r="H200" s="294"/>
    </row>
    <row r="201" spans="1:10" ht="15.75" thickBot="1" x14ac:dyDescent="0.3">
      <c r="A201" s="121"/>
      <c r="B201" s="96"/>
      <c r="C201" s="169"/>
      <c r="D201" s="170"/>
      <c r="E201" s="170"/>
      <c r="F201" s="171"/>
      <c r="G201" s="97"/>
      <c r="H201" s="172"/>
    </row>
    <row r="202" spans="1:10" ht="15.75" thickBot="1" x14ac:dyDescent="0.3">
      <c r="C202" s="163"/>
      <c r="E202" s="140"/>
      <c r="F202" s="92"/>
      <c r="G202" s="92"/>
      <c r="H202" s="92"/>
    </row>
    <row r="203" spans="1:10" ht="16.5" thickBot="1" x14ac:dyDescent="0.3">
      <c r="A203" s="481" t="s">
        <v>414</v>
      </c>
      <c r="B203" s="482"/>
      <c r="C203" s="482"/>
      <c r="D203" s="482"/>
      <c r="E203" s="482"/>
      <c r="F203" s="482"/>
      <c r="G203" s="482"/>
      <c r="H203" s="483"/>
    </row>
    <row r="204" spans="1:10" x14ac:dyDescent="0.25">
      <c r="A204" s="74" t="s">
        <v>116</v>
      </c>
      <c r="B204" s="498" t="s">
        <v>317</v>
      </c>
      <c r="C204" s="498"/>
      <c r="D204" s="498"/>
      <c r="E204" s="498"/>
      <c r="F204" s="498"/>
      <c r="G204" s="498"/>
      <c r="H204" s="499"/>
    </row>
    <row r="205" spans="1:10" x14ac:dyDescent="0.25">
      <c r="A205" s="74"/>
      <c r="B205" s="493"/>
      <c r="C205" s="493"/>
      <c r="D205" s="493"/>
      <c r="E205" s="493"/>
      <c r="F205" s="493"/>
      <c r="G205" s="493"/>
      <c r="H205" s="494"/>
    </row>
    <row r="206" spans="1:10" x14ac:dyDescent="0.25">
      <c r="A206" s="106"/>
      <c r="H206" s="76"/>
    </row>
    <row r="207" spans="1:10" x14ac:dyDescent="0.25">
      <c r="A207" s="74"/>
      <c r="B207" s="50" t="s">
        <v>395</v>
      </c>
      <c r="D207" s="485"/>
      <c r="E207" s="485"/>
      <c r="F207" s="485"/>
      <c r="G207" s="485"/>
      <c r="H207" s="486"/>
    </row>
    <row r="208" spans="1:10" x14ac:dyDescent="0.25">
      <c r="A208" s="74"/>
      <c r="C208" s="78"/>
      <c r="D208" s="78"/>
      <c r="E208" s="78"/>
      <c r="F208" s="78"/>
      <c r="G208" s="78"/>
      <c r="H208" s="79"/>
    </row>
    <row r="209" spans="1:8" x14ac:dyDescent="0.25">
      <c r="A209" s="106"/>
      <c r="E209" s="500" t="s">
        <v>272</v>
      </c>
      <c r="F209" s="500"/>
      <c r="G209" s="500"/>
      <c r="H209" s="501"/>
    </row>
    <row r="210" spans="1:8" x14ac:dyDescent="0.25">
      <c r="A210" s="106"/>
      <c r="E210" s="80" t="s">
        <v>120</v>
      </c>
      <c r="F210" s="80" t="s">
        <v>120</v>
      </c>
      <c r="G210" s="80" t="s">
        <v>120</v>
      </c>
      <c r="H210" s="81" t="s">
        <v>120</v>
      </c>
    </row>
    <row r="211" spans="1:8" x14ac:dyDescent="0.25">
      <c r="A211" s="106"/>
      <c r="B211" s="82" t="s">
        <v>183</v>
      </c>
      <c r="C211" s="83"/>
      <c r="D211" s="84"/>
      <c r="E211" s="83" t="s">
        <v>332</v>
      </c>
      <c r="F211" s="83" t="s">
        <v>130</v>
      </c>
      <c r="G211" s="83" t="s">
        <v>267</v>
      </c>
      <c r="H211" s="135" t="s">
        <v>268</v>
      </c>
    </row>
    <row r="212" spans="1:8" ht="21.95" customHeight="1" x14ac:dyDescent="0.25">
      <c r="A212" s="106"/>
      <c r="B212" s="88" t="s">
        <v>269</v>
      </c>
      <c r="C212" s="80"/>
      <c r="D212" s="80"/>
      <c r="E212" s="80"/>
      <c r="F212" s="80"/>
      <c r="G212" s="80"/>
      <c r="H212" s="81"/>
    </row>
    <row r="213" spans="1:8" x14ac:dyDescent="0.25">
      <c r="A213" s="106"/>
      <c r="B213" s="502"/>
      <c r="C213" s="502"/>
      <c r="D213" s="502"/>
      <c r="E213" s="271"/>
      <c r="F213" s="271"/>
      <c r="G213" s="281"/>
      <c r="H213" s="272"/>
    </row>
    <row r="214" spans="1:8" x14ac:dyDescent="0.25">
      <c r="A214" s="106"/>
      <c r="B214" s="502"/>
      <c r="C214" s="502"/>
      <c r="D214" s="502"/>
      <c r="E214" s="271"/>
      <c r="F214" s="271"/>
      <c r="G214" s="281"/>
      <c r="H214" s="272"/>
    </row>
    <row r="215" spans="1:8" x14ac:dyDescent="0.25">
      <c r="A215" s="106"/>
      <c r="B215" s="469"/>
      <c r="C215" s="469"/>
      <c r="D215" s="469"/>
      <c r="E215" s="273"/>
      <c r="F215" s="273"/>
      <c r="G215" s="281"/>
      <c r="H215" s="272"/>
    </row>
    <row r="216" spans="1:8" x14ac:dyDescent="0.25">
      <c r="A216" s="106"/>
      <c r="B216" s="469"/>
      <c r="C216" s="469"/>
      <c r="D216" s="469"/>
      <c r="E216" s="273"/>
      <c r="F216" s="273"/>
      <c r="G216" s="281"/>
      <c r="H216" s="272"/>
    </row>
    <row r="217" spans="1:8" x14ac:dyDescent="0.25">
      <c r="A217" s="106"/>
      <c r="B217" s="469"/>
      <c r="C217" s="469"/>
      <c r="D217" s="469"/>
      <c r="E217" s="273"/>
      <c r="F217" s="273"/>
      <c r="G217" s="281"/>
      <c r="H217" s="272"/>
    </row>
    <row r="218" spans="1:8" x14ac:dyDescent="0.25">
      <c r="A218" s="106"/>
      <c r="B218" s="469"/>
      <c r="C218" s="469"/>
      <c r="D218" s="469"/>
      <c r="E218" s="273"/>
      <c r="F218" s="273"/>
      <c r="G218" s="281"/>
      <c r="H218" s="272"/>
    </row>
    <row r="219" spans="1:8" x14ac:dyDescent="0.25">
      <c r="A219" s="106"/>
      <c r="B219" s="497" t="s">
        <v>135</v>
      </c>
      <c r="C219" s="497"/>
      <c r="D219" s="497"/>
      <c r="E219" s="273"/>
      <c r="F219" s="273"/>
      <c r="G219" s="273"/>
      <c r="H219" s="274"/>
    </row>
    <row r="220" spans="1:8" x14ac:dyDescent="0.25">
      <c r="A220" s="106"/>
      <c r="B220" s="469"/>
      <c r="C220" s="469"/>
      <c r="D220" s="469"/>
      <c r="E220" s="273"/>
      <c r="F220" s="273"/>
      <c r="G220" s="273"/>
      <c r="H220" s="274"/>
    </row>
    <row r="221" spans="1:8" ht="21.95" customHeight="1" x14ac:dyDescent="0.25">
      <c r="A221" s="106"/>
      <c r="B221" s="88" t="s">
        <v>270</v>
      </c>
      <c r="C221" s="113"/>
      <c r="D221" s="140"/>
      <c r="E221" s="140"/>
      <c r="F221" s="140"/>
      <c r="G221" s="141"/>
      <c r="H221" s="142"/>
    </row>
    <row r="222" spans="1:8" x14ac:dyDescent="0.25">
      <c r="A222" s="106"/>
      <c r="B222" s="469"/>
      <c r="C222" s="469"/>
      <c r="D222" s="469"/>
      <c r="E222" s="273"/>
      <c r="F222" s="273"/>
      <c r="G222" s="273"/>
      <c r="H222" s="274"/>
    </row>
    <row r="223" spans="1:8" x14ac:dyDescent="0.25">
      <c r="A223" s="106"/>
      <c r="B223" s="491"/>
      <c r="C223" s="503"/>
      <c r="D223" s="492"/>
      <c r="E223" s="273"/>
      <c r="F223" s="273"/>
      <c r="G223" s="273"/>
      <c r="H223" s="274"/>
    </row>
    <row r="224" spans="1:8" x14ac:dyDescent="0.25">
      <c r="A224" s="106"/>
      <c r="B224" s="491"/>
      <c r="C224" s="503"/>
      <c r="D224" s="492"/>
      <c r="E224" s="273"/>
      <c r="F224" s="273"/>
      <c r="G224" s="273"/>
      <c r="H224" s="274"/>
    </row>
    <row r="225" spans="1:10" x14ac:dyDescent="0.25">
      <c r="A225" s="106"/>
      <c r="B225" s="491"/>
      <c r="C225" s="503"/>
      <c r="D225" s="492"/>
      <c r="E225" s="273"/>
      <c r="F225" s="273"/>
      <c r="G225" s="273"/>
      <c r="H225" s="274"/>
    </row>
    <row r="226" spans="1:10" x14ac:dyDescent="0.25">
      <c r="A226" s="106"/>
      <c r="B226" s="491"/>
      <c r="C226" s="503"/>
      <c r="D226" s="492"/>
      <c r="E226" s="273"/>
      <c r="F226" s="273"/>
      <c r="G226" s="273"/>
      <c r="H226" s="274"/>
    </row>
    <row r="227" spans="1:10" x14ac:dyDescent="0.25">
      <c r="A227" s="106"/>
      <c r="B227" s="497" t="s">
        <v>135</v>
      </c>
      <c r="C227" s="497"/>
      <c r="D227" s="497"/>
      <c r="E227" s="273"/>
      <c r="F227" s="273"/>
      <c r="G227" s="273"/>
      <c r="H227" s="274"/>
    </row>
    <row r="228" spans="1:10" x14ac:dyDescent="0.25">
      <c r="A228" s="106"/>
      <c r="B228" s="469"/>
      <c r="C228" s="469"/>
      <c r="D228" s="469"/>
      <c r="E228" s="273"/>
      <c r="F228" s="273"/>
      <c r="G228" s="273"/>
      <c r="H228" s="274"/>
    </row>
    <row r="229" spans="1:10" x14ac:dyDescent="0.25">
      <c r="A229" s="106"/>
      <c r="B229" s="119"/>
      <c r="C229" s="119"/>
      <c r="D229" s="119"/>
      <c r="E229" s="120"/>
      <c r="F229" s="120"/>
      <c r="G229" s="120"/>
      <c r="H229" s="173"/>
    </row>
    <row r="230" spans="1:10" x14ac:dyDescent="0.25">
      <c r="A230" s="74" t="s">
        <v>117</v>
      </c>
      <c r="B230" s="118" t="s">
        <v>318</v>
      </c>
      <c r="C230" s="119"/>
      <c r="D230" s="119"/>
      <c r="E230" s="120"/>
      <c r="F230" s="120"/>
      <c r="G230" s="120"/>
      <c r="H230" s="173"/>
      <c r="J230" s="139"/>
    </row>
    <row r="231" spans="1:10" x14ac:dyDescent="0.25">
      <c r="A231" s="106"/>
      <c r="B231" s="473"/>
      <c r="C231" s="473"/>
      <c r="D231" s="473"/>
      <c r="E231" s="473"/>
      <c r="F231" s="473"/>
      <c r="G231" s="473"/>
      <c r="H231" s="474"/>
      <c r="J231" s="139"/>
    </row>
    <row r="232" spans="1:10" x14ac:dyDescent="0.25">
      <c r="A232" s="106"/>
      <c r="B232" s="473"/>
      <c r="C232" s="473"/>
      <c r="D232" s="473"/>
      <c r="E232" s="473"/>
      <c r="F232" s="473"/>
      <c r="G232" s="473"/>
      <c r="H232" s="474"/>
      <c r="J232" s="139"/>
    </row>
    <row r="233" spans="1:10" ht="15.75" thickBot="1" x14ac:dyDescent="0.3">
      <c r="A233" s="121"/>
      <c r="B233" s="174"/>
      <c r="C233" s="175"/>
      <c r="D233" s="175"/>
      <c r="E233" s="175"/>
      <c r="F233" s="175"/>
      <c r="G233" s="175"/>
      <c r="H233" s="176"/>
    </row>
  </sheetData>
  <sheetProtection algorithmName="SHA-512" hashValue="bbWSiqSowM1saMcmCekgz0aoajpgkvRbG4DDXKFtP9C5ifPFoWwTrmWLMABBGxyvV4m8qDTT3W6z4xzPtFb7YQ==" saltValue="J5rgaKd656xxeOyY2pvuAg==" spinCount="100000" sheet="1" objects="1" scenarios="1" insertRows="0"/>
  <mergeCells count="116">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 ref="B224:D224"/>
    <mergeCell ref="B223:D22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89:H189"/>
    <mergeCell ref="G190:H190"/>
    <mergeCell ref="G165:H165"/>
    <mergeCell ref="G146:H146"/>
    <mergeCell ref="B135:H139"/>
    <mergeCell ref="D141:H141"/>
    <mergeCell ref="B231:H232"/>
    <mergeCell ref="G199:H199"/>
    <mergeCell ref="G198:H198"/>
    <mergeCell ref="G171:H171"/>
    <mergeCell ref="G172:H172"/>
    <mergeCell ref="G180:H180"/>
    <mergeCell ref="G181:H181"/>
    <mergeCell ref="B218:D218"/>
    <mergeCell ref="A203:H203"/>
    <mergeCell ref="B204:H205"/>
    <mergeCell ref="D207:H207"/>
    <mergeCell ref="E209:H209"/>
    <mergeCell ref="B213:D213"/>
    <mergeCell ref="B214:D214"/>
    <mergeCell ref="B215:D215"/>
    <mergeCell ref="B216:D216"/>
    <mergeCell ref="B217:D217"/>
    <mergeCell ref="B228:D228"/>
    <mergeCell ref="B222:D222"/>
    <mergeCell ref="B227:D227"/>
    <mergeCell ref="B219:D219"/>
    <mergeCell ref="B220:D220"/>
    <mergeCell ref="B226:D226"/>
    <mergeCell ref="B225:D22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D33:H35"/>
    <mergeCell ref="G194:H194"/>
    <mergeCell ref="G193:H193"/>
    <mergeCell ref="G192:H192"/>
    <mergeCell ref="G191:H191"/>
    <mergeCell ref="B24:G24"/>
    <mergeCell ref="B25:G25"/>
    <mergeCell ref="G167:H167"/>
    <mergeCell ref="G166:H166"/>
    <mergeCell ref="G176:H176"/>
    <mergeCell ref="G175:H175"/>
    <mergeCell ref="G174:H174"/>
    <mergeCell ref="G173:H173"/>
    <mergeCell ref="G185:H185"/>
    <mergeCell ref="G184:H184"/>
    <mergeCell ref="G183:H183"/>
    <mergeCell ref="G182:H182"/>
    <mergeCell ref="B74:C74"/>
    <mergeCell ref="B75:C75"/>
    <mergeCell ref="B117:C117"/>
    <mergeCell ref="B116:C116"/>
    <mergeCell ref="B115:C115"/>
    <mergeCell ref="B114:C114"/>
    <mergeCell ref="B95:C95"/>
  </mergeCells>
  <conditionalFormatting sqref="A41">
    <cfRule type="expression" dxfId="123" priority="5">
      <formula>$F$17="no"</formula>
    </cfRule>
  </conditionalFormatting>
  <conditionalFormatting sqref="A28:H32 A33:D33 A34:C35 A36:H165 A166:G167 A168:H172 A173:G176 A177:H181 A182:G185 A186:H190 A191:G194 A195:H233">
    <cfRule type="expression" dxfId="122" priority="1">
      <formula>AND($F$11="no",$F$13="no",$F$15="no",$F$20="no")</formula>
    </cfRule>
  </conditionalFormatting>
  <conditionalFormatting sqref="A62:H64 A65:B68 D65:H68 A69:H71 A72:B75 D72:H75 A76:H85 A86:B88 D86:H88 A89:H92 A93:B96 D93:H96 A97:H106 A107:B109 D107:H109 A110:H113 A114:B117 D114:H117 A118:H124 A170:H172 A173:G176 A177:H181 A182:G185 A186:H190 A191:G194 A195:H195">
    <cfRule type="expression" dxfId="121" priority="6">
      <formula>$F$17="no"</formula>
    </cfRule>
  </conditionalFormatting>
  <conditionalFormatting sqref="B170:B175">
    <cfRule type="expression" dxfId="120" priority="13">
      <formula>$F$15="no"</formula>
    </cfRule>
  </conditionalFormatting>
  <conditionalFormatting sqref="B178:B185">
    <cfRule type="expression" dxfId="119" priority="17">
      <formula>$F$15="no"</formula>
    </cfRule>
  </conditionalFormatting>
  <conditionalFormatting sqref="B194:B195">
    <cfRule type="expression" dxfId="118" priority="18">
      <formula>$F$15="no"</formula>
    </cfRule>
  </conditionalFormatting>
  <conditionalFormatting sqref="B163:H165">
    <cfRule type="expression" dxfId="117" priority="33">
      <formula>$F$15="no"</formula>
    </cfRule>
  </conditionalFormatting>
  <conditionalFormatting sqref="B188:H190">
    <cfRule type="expression" dxfId="116" priority="14">
      <formula>$F$15="no"</formula>
    </cfRule>
  </conditionalFormatting>
  <conditionalFormatting sqref="C163">
    <cfRule type="expression" dxfId="115" priority="4">
      <formula>$F$17="no"</formula>
    </cfRule>
  </conditionalFormatting>
  <conditionalFormatting sqref="C197">
    <cfRule type="expression" dxfId="114" priority="3">
      <formula>$F$17="no"</formula>
    </cfRule>
  </conditionalFormatting>
  <conditionalFormatting sqref="C180:D184">
    <cfRule type="expression" dxfId="113" priority="2">
      <formula>$F$15="no"</formula>
    </cfRule>
  </conditionalFormatting>
  <conditionalFormatting sqref="C179:H179">
    <cfRule type="expression" dxfId="112" priority="31">
      <formula>$F$15="no"</formula>
    </cfRule>
  </conditionalFormatting>
  <conditionalFormatting sqref="C195:H195">
    <cfRule type="expression" dxfId="111" priority="12">
      <formula>$F$15="no"</formula>
    </cfRule>
  </conditionalFormatting>
  <conditionalFormatting sqref="E43:E48 E50:E56 E58:E61 E64:E69 E71:E77 E92:E98 E113:E119 B145:H152 E222:E228">
    <cfRule type="expression" dxfId="110" priority="78">
      <formula>$F$11="no"</formula>
    </cfRule>
  </conditionalFormatting>
  <conditionalFormatting sqref="E79:E82">
    <cfRule type="expression" dxfId="109" priority="70">
      <formula>$F$11="no"</formula>
    </cfRule>
  </conditionalFormatting>
  <conditionalFormatting sqref="E85:E90">
    <cfRule type="expression" dxfId="108" priority="66">
      <formula>$F$11="no"</formula>
    </cfRule>
  </conditionalFormatting>
  <conditionalFormatting sqref="E100:E103">
    <cfRule type="expression" dxfId="107" priority="62">
      <formula>$F$11="no"</formula>
    </cfRule>
  </conditionalFormatting>
  <conditionalFormatting sqref="E106:E111">
    <cfRule type="expression" dxfId="106" priority="50">
      <formula>$F$11="no"</formula>
    </cfRule>
  </conditionalFormatting>
  <conditionalFormatting sqref="E121:E124">
    <cfRule type="expression" dxfId="105" priority="42">
      <formula>$F$11="no"</formula>
    </cfRule>
  </conditionalFormatting>
  <conditionalFormatting sqref="E213:E220">
    <cfRule type="expression" dxfId="104" priority="74">
      <formula>$F$11="no"</formula>
    </cfRule>
  </conditionalFormatting>
  <conditionalFormatting sqref="F43:F48 F50:F56 F58:F61 F64:F69 F71:F77 F92:F98 F113:F119 B154:H161 F222:F228">
    <cfRule type="expression" dxfId="103" priority="77">
      <formula>$F$13="no"</formula>
    </cfRule>
  </conditionalFormatting>
  <conditionalFormatting sqref="F79:F82">
    <cfRule type="expression" dxfId="102" priority="69">
      <formula>$F$13="no"</formula>
    </cfRule>
  </conditionalFormatting>
  <conditionalFormatting sqref="F85:F90">
    <cfRule type="expression" dxfId="101" priority="65">
      <formula>$F$13="no"</formula>
    </cfRule>
  </conditionalFormatting>
  <conditionalFormatting sqref="F100:F103">
    <cfRule type="expression" dxfId="100" priority="61">
      <formula>$F$13="no"</formula>
    </cfRule>
  </conditionalFormatting>
  <conditionalFormatting sqref="F106:F111">
    <cfRule type="expression" dxfId="99" priority="49">
      <formula>$F$13="no"</formula>
    </cfRule>
  </conditionalFormatting>
  <conditionalFormatting sqref="F121:F124">
    <cfRule type="expression" dxfId="98" priority="41">
      <formula>$F$13="no"</formula>
    </cfRule>
  </conditionalFormatting>
  <conditionalFormatting sqref="F213:F220">
    <cfRule type="expression" dxfId="97" priority="73">
      <formula>$F$13="no"</formula>
    </cfRule>
  </conditionalFormatting>
  <conditionalFormatting sqref="G43:G48 G50:G56 G58:G61 G64:G69 G71:G77 G92:G98 G113:G119 B166:G167 B168:H168 C170:H172 C173:G176 C177:H177 E180:H181 E182:G184 C185:G185 C186:H186 B191:G193 C194:G194 G222:G228">
    <cfRule type="expression" dxfId="96" priority="76">
      <formula>$F$15="no"</formula>
    </cfRule>
  </conditionalFormatting>
  <conditionalFormatting sqref="G79:G82">
    <cfRule type="expression" dxfId="95" priority="68">
      <formula>$F$15="no"</formula>
    </cfRule>
  </conditionalFormatting>
  <conditionalFormatting sqref="G85:G90">
    <cfRule type="expression" dxfId="94" priority="64">
      <formula>$F$15="no"</formula>
    </cfRule>
  </conditionalFormatting>
  <conditionalFormatting sqref="G100:G103">
    <cfRule type="expression" dxfId="93" priority="60">
      <formula>$F$15="no"</formula>
    </cfRule>
  </conditionalFormatting>
  <conditionalFormatting sqref="G106:G111">
    <cfRule type="expression" dxfId="92" priority="48">
      <formula>$F$15="no"</formula>
    </cfRule>
  </conditionalFormatting>
  <conditionalFormatting sqref="G121:G124">
    <cfRule type="expression" dxfId="91" priority="40">
      <formula>$F$15="no"</formula>
    </cfRule>
  </conditionalFormatting>
  <conditionalFormatting sqref="G213:G220">
    <cfRule type="expression" dxfId="90" priority="72">
      <formula>$F$15="no"</formula>
    </cfRule>
  </conditionalFormatting>
  <conditionalFormatting sqref="H43:H48 H50:H56 H58:H61 H64:H69 H71:H77 H79:H82 H85:H90 H92:H98 H100:H103 H106:H111 H113:H119 H121:H124 B197:H200 H213:H220 H222:H228">
    <cfRule type="expression" dxfId="89" priority="75">
      <formula>$F$20="no"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pane="bottomLeft" activeCell="B23" sqref="B23:H23"/>
    </sheetView>
  </sheetViews>
  <sheetFormatPr defaultColWidth="9.140625" defaultRowHeight="15" x14ac:dyDescent="0.25"/>
  <cols>
    <col min="1" max="1" width="3" style="44" customWidth="1"/>
    <col min="2" max="2" width="12.5703125" style="44" customWidth="1"/>
    <col min="3" max="3" width="46.85546875" style="44" customWidth="1"/>
    <col min="4" max="8" width="30.85546875" style="44" customWidth="1"/>
    <col min="9" max="16384" width="9.140625" style="44"/>
  </cols>
  <sheetData>
    <row r="1" spans="1:9" ht="18.75" customHeight="1" x14ac:dyDescent="0.3">
      <c r="A1" s="43" t="str">
        <f>'Cover and Instructions'!A1</f>
        <v>Georgia State Health Benefit Plan MHPAEA Parity</v>
      </c>
      <c r="H1" s="45" t="s">
        <v>518</v>
      </c>
    </row>
    <row r="2" spans="1:9" ht="26.25" x14ac:dyDescent="0.4">
      <c r="A2" s="46" t="s">
        <v>16</v>
      </c>
    </row>
    <row r="3" spans="1:9" ht="21" x14ac:dyDescent="0.35">
      <c r="A3" s="48" t="s">
        <v>341</v>
      </c>
    </row>
    <row r="5" spans="1:9" x14ac:dyDescent="0.25">
      <c r="A5" s="50" t="s">
        <v>0</v>
      </c>
      <c r="C5" s="51" t="str">
        <f>'Cover and Instructions'!$D$4</f>
        <v>Anthem</v>
      </c>
      <c r="D5" s="51"/>
      <c r="E5" s="51"/>
      <c r="F5" s="51"/>
      <c r="G5" s="51"/>
      <c r="H5" s="51"/>
    </row>
    <row r="6" spans="1:9" x14ac:dyDescent="0.25">
      <c r="A6" s="50" t="s">
        <v>466</v>
      </c>
      <c r="C6" s="51" t="str">
        <f>'Cover and Instructions'!D5</f>
        <v>Anthem SILVER</v>
      </c>
      <c r="D6" s="51"/>
      <c r="E6" s="51"/>
      <c r="F6" s="51"/>
      <c r="G6" s="51"/>
      <c r="H6" s="51"/>
    </row>
    <row r="7" spans="1:9" ht="15.75" thickBot="1" x14ac:dyDescent="0.3"/>
    <row r="8" spans="1:9" x14ac:dyDescent="0.25">
      <c r="A8" s="53" t="s">
        <v>357</v>
      </c>
      <c r="B8" s="54"/>
      <c r="C8" s="54"/>
      <c r="D8" s="54"/>
      <c r="E8" s="54"/>
      <c r="F8" s="54"/>
      <c r="G8" s="54"/>
      <c r="H8" s="55"/>
    </row>
    <row r="9" spans="1:9" ht="15" customHeight="1" x14ac:dyDescent="0.25">
      <c r="A9" s="56" t="s">
        <v>356</v>
      </c>
      <c r="B9" s="57"/>
      <c r="C9" s="57"/>
      <c r="D9" s="57"/>
      <c r="E9" s="57"/>
      <c r="F9" s="57"/>
      <c r="G9" s="57"/>
      <c r="H9" s="58"/>
    </row>
    <row r="10" spans="1:9" x14ac:dyDescent="0.25">
      <c r="A10" s="59"/>
      <c r="B10" s="60"/>
      <c r="C10" s="60"/>
      <c r="D10" s="60"/>
      <c r="E10" s="60"/>
      <c r="F10" s="60"/>
      <c r="G10" s="60"/>
      <c r="H10" s="61"/>
    </row>
    <row r="11" spans="1:9" x14ac:dyDescent="0.25">
      <c r="A11" s="62" t="s">
        <v>352</v>
      </c>
      <c r="B11" s="63" t="s">
        <v>398</v>
      </c>
      <c r="C11" s="60"/>
      <c r="D11" s="60"/>
      <c r="E11" s="60"/>
      <c r="F11" s="129" t="s">
        <v>354</v>
      </c>
      <c r="G11" s="65" t="str">
        <f>IF(F11="yes","  Complete Section 1 and Section 2","")</f>
        <v/>
      </c>
      <c r="H11" s="61"/>
      <c r="I11" s="66"/>
    </row>
    <row r="12" spans="1:9" ht="6" customHeight="1" x14ac:dyDescent="0.25">
      <c r="A12" s="62"/>
      <c r="B12" s="63"/>
      <c r="C12" s="60"/>
      <c r="D12" s="60"/>
      <c r="E12" s="60"/>
      <c r="F12" s="60"/>
      <c r="G12" s="65"/>
      <c r="H12" s="61"/>
    </row>
    <row r="13" spans="1:9" x14ac:dyDescent="0.25">
      <c r="A13" s="62" t="s">
        <v>355</v>
      </c>
      <c r="B13" s="63" t="s">
        <v>397</v>
      </c>
      <c r="C13" s="60"/>
      <c r="D13" s="60"/>
      <c r="E13" s="60"/>
      <c r="F13" s="129" t="s">
        <v>354</v>
      </c>
      <c r="G13" s="65" t="str">
        <f>IF(F13="yes","  Complete Section 1 and Section 2","")</f>
        <v/>
      </c>
      <c r="H13" s="61"/>
    </row>
    <row r="14" spans="1:9" ht="6" customHeight="1" x14ac:dyDescent="0.25">
      <c r="A14" s="62"/>
      <c r="B14" s="63"/>
      <c r="C14" s="60"/>
      <c r="D14" s="60"/>
      <c r="E14" s="60"/>
      <c r="F14" s="60"/>
      <c r="G14" s="65"/>
      <c r="H14" s="61"/>
    </row>
    <row r="15" spans="1:9" x14ac:dyDescent="0.25">
      <c r="A15" s="62" t="s">
        <v>360</v>
      </c>
      <c r="B15" s="63" t="s">
        <v>396</v>
      </c>
      <c r="C15" s="60"/>
      <c r="D15" s="60"/>
      <c r="E15" s="60"/>
      <c r="F15" s="64" t="s">
        <v>354</v>
      </c>
      <c r="G15" s="65" t="str">
        <f>IF(F15="yes","  Complete Section 1 and Section 2","")</f>
        <v/>
      </c>
      <c r="H15" s="61"/>
    </row>
    <row r="16" spans="1:9" ht="6" customHeight="1" x14ac:dyDescent="0.25">
      <c r="A16" s="62"/>
      <c r="B16" s="63"/>
      <c r="C16" s="60"/>
      <c r="D16" s="60"/>
      <c r="E16" s="60"/>
      <c r="F16" s="60"/>
      <c r="G16" s="65"/>
      <c r="H16" s="61"/>
    </row>
    <row r="17" spans="1:8" x14ac:dyDescent="0.25">
      <c r="A17" s="62" t="s">
        <v>361</v>
      </c>
      <c r="B17" s="63" t="s">
        <v>382</v>
      </c>
      <c r="C17" s="60"/>
      <c r="D17" s="60"/>
      <c r="E17" s="60"/>
      <c r="F17" s="64" t="s">
        <v>354</v>
      </c>
      <c r="G17" s="65" t="str">
        <f>IF(F17="yes","  Complete Section 1 and Section 2","")</f>
        <v/>
      </c>
      <c r="H17" s="61"/>
    </row>
    <row r="18" spans="1:8" ht="7.5" customHeight="1" x14ac:dyDescent="0.25">
      <c r="A18" s="62"/>
      <c r="B18" s="63"/>
      <c r="C18" s="60"/>
      <c r="D18" s="60"/>
      <c r="E18" s="60"/>
      <c r="F18" s="60"/>
      <c r="G18" s="67"/>
      <c r="H18" s="61"/>
    </row>
    <row r="19" spans="1:8" x14ac:dyDescent="0.25">
      <c r="A19" s="62" t="s">
        <v>453</v>
      </c>
      <c r="B19" s="516" t="s">
        <v>520</v>
      </c>
      <c r="C19" s="516"/>
      <c r="D19" s="516"/>
      <c r="E19" s="516"/>
      <c r="F19" s="516"/>
      <c r="G19" s="516"/>
      <c r="H19" s="517"/>
    </row>
    <row r="20" spans="1:8" x14ac:dyDescent="0.25">
      <c r="A20" s="201"/>
      <c r="B20" s="516"/>
      <c r="C20" s="516"/>
      <c r="D20" s="516"/>
      <c r="E20" s="516"/>
      <c r="F20" s="516"/>
      <c r="G20" s="516"/>
      <c r="H20" s="517"/>
    </row>
    <row r="21" spans="1:8" x14ac:dyDescent="0.25">
      <c r="A21" s="201"/>
      <c r="B21" s="516"/>
      <c r="C21" s="516"/>
      <c r="D21" s="516"/>
      <c r="E21" s="516"/>
      <c r="F21" s="516"/>
      <c r="G21" s="516"/>
      <c r="H21" s="517"/>
    </row>
    <row r="22" spans="1:8" x14ac:dyDescent="0.25">
      <c r="A22" s="201"/>
      <c r="B22" s="516"/>
      <c r="C22" s="516"/>
      <c r="D22" s="516"/>
      <c r="E22" s="516"/>
      <c r="F22" s="516"/>
      <c r="G22" s="516"/>
      <c r="H22" s="517"/>
    </row>
    <row r="23" spans="1:8" x14ac:dyDescent="0.25">
      <c r="A23" s="62"/>
      <c r="B23" s="511" t="s">
        <v>649</v>
      </c>
      <c r="C23" s="518"/>
      <c r="D23" s="518"/>
      <c r="E23" s="518"/>
      <c r="F23" s="518"/>
      <c r="G23" s="518"/>
      <c r="H23" s="519"/>
    </row>
    <row r="24" spans="1:8" x14ac:dyDescent="0.25">
      <c r="A24" s="62"/>
      <c r="B24" s="520"/>
      <c r="C24" s="520"/>
      <c r="D24" s="520"/>
      <c r="E24" s="520"/>
      <c r="F24" s="520"/>
      <c r="G24" s="520"/>
      <c r="H24" s="521"/>
    </row>
    <row r="25" spans="1:8" ht="15.75" thickBot="1" x14ac:dyDescent="0.3">
      <c r="A25" s="68"/>
      <c r="B25" s="69"/>
      <c r="C25" s="70"/>
      <c r="D25" s="70"/>
      <c r="E25" s="70"/>
      <c r="F25" s="70"/>
      <c r="G25" s="71"/>
      <c r="H25" s="73"/>
    </row>
    <row r="26" spans="1:8" ht="15.75" thickBot="1" x14ac:dyDescent="0.3"/>
    <row r="27" spans="1:8" ht="16.5" thickBot="1" x14ac:dyDescent="0.3">
      <c r="A27" s="481" t="s">
        <v>380</v>
      </c>
      <c r="B27" s="482"/>
      <c r="C27" s="482"/>
      <c r="D27" s="482"/>
      <c r="E27" s="482"/>
      <c r="F27" s="482"/>
      <c r="G27" s="482"/>
      <c r="H27" s="483"/>
    </row>
    <row r="28" spans="1:8" x14ac:dyDescent="0.25">
      <c r="A28" s="74" t="s">
        <v>112</v>
      </c>
      <c r="B28" s="498" t="s">
        <v>342</v>
      </c>
      <c r="C28" s="498"/>
      <c r="D28" s="498"/>
      <c r="E28" s="498"/>
      <c r="F28" s="498"/>
      <c r="G28" s="498"/>
      <c r="H28" s="499"/>
    </row>
    <row r="29" spans="1:8" x14ac:dyDescent="0.25">
      <c r="A29" s="74"/>
      <c r="B29" s="493"/>
      <c r="C29" s="493"/>
      <c r="D29" s="493"/>
      <c r="E29" s="493"/>
      <c r="F29" s="493"/>
      <c r="G29" s="493"/>
      <c r="H29" s="494"/>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85"/>
      <c r="E32" s="485"/>
      <c r="F32" s="485"/>
      <c r="G32" s="485"/>
      <c r="H32" s="486"/>
    </row>
    <row r="33" spans="1:10" x14ac:dyDescent="0.25">
      <c r="A33" s="74"/>
      <c r="C33" s="78"/>
      <c r="D33" s="78"/>
      <c r="E33" s="78"/>
      <c r="F33" s="78"/>
      <c r="G33" s="78"/>
      <c r="H33" s="79"/>
    </row>
    <row r="34" spans="1:10" ht="15" customHeight="1" x14ac:dyDescent="0.25">
      <c r="A34" s="106"/>
      <c r="B34" s="78"/>
      <c r="C34" s="78"/>
      <c r="D34" s="78"/>
      <c r="E34" s="500" t="s">
        <v>340</v>
      </c>
      <c r="F34" s="500"/>
      <c r="G34" s="500"/>
      <c r="H34" s="501"/>
    </row>
    <row r="35" spans="1:10" x14ac:dyDescent="0.25">
      <c r="A35" s="106"/>
      <c r="E35" s="78" t="s">
        <v>293</v>
      </c>
      <c r="F35" s="78" t="s">
        <v>293</v>
      </c>
      <c r="G35" s="78" t="s">
        <v>293</v>
      </c>
      <c r="H35" s="79" t="s">
        <v>293</v>
      </c>
      <c r="J35" s="78"/>
    </row>
    <row r="36" spans="1:10" x14ac:dyDescent="0.25">
      <c r="A36" s="106"/>
      <c r="B36" s="80"/>
      <c r="C36" s="80"/>
      <c r="D36" s="80" t="s">
        <v>141</v>
      </c>
      <c r="E36" s="80" t="s">
        <v>239</v>
      </c>
      <c r="F36" s="80" t="s">
        <v>294</v>
      </c>
      <c r="G36" s="80" t="s">
        <v>295</v>
      </c>
      <c r="H36" s="81" t="s">
        <v>296</v>
      </c>
      <c r="J36" s="80"/>
    </row>
    <row r="37" spans="1:10" x14ac:dyDescent="0.25">
      <c r="A37" s="106"/>
      <c r="B37" s="82" t="s">
        <v>172</v>
      </c>
      <c r="C37" s="83"/>
      <c r="D37" s="83" t="s">
        <v>140</v>
      </c>
      <c r="E37" s="83" t="s">
        <v>177</v>
      </c>
      <c r="F37" s="83" t="s">
        <v>241</v>
      </c>
      <c r="G37" s="83" t="s">
        <v>240</v>
      </c>
      <c r="H37" s="135" t="s">
        <v>297</v>
      </c>
      <c r="J37" s="80"/>
    </row>
    <row r="38" spans="1:10" ht="21.95" customHeight="1" x14ac:dyDescent="0.25">
      <c r="A38" s="106"/>
      <c r="B38" s="88" t="s">
        <v>269</v>
      </c>
      <c r="C38" s="80"/>
      <c r="D38" s="80"/>
      <c r="E38" s="80"/>
      <c r="F38" s="80"/>
      <c r="G38" s="80"/>
      <c r="H38" s="81"/>
    </row>
    <row r="39" spans="1:10" ht="15" customHeight="1" x14ac:dyDescent="0.25">
      <c r="A39" s="106"/>
      <c r="B39" s="469"/>
      <c r="C39" s="469"/>
      <c r="D39" s="263"/>
      <c r="E39" s="263"/>
      <c r="F39" s="263"/>
      <c r="G39" s="266"/>
      <c r="H39" s="267"/>
    </row>
    <row r="40" spans="1:10" x14ac:dyDescent="0.25">
      <c r="A40" s="106"/>
      <c r="B40" s="469"/>
      <c r="C40" s="469"/>
      <c r="D40" s="263"/>
      <c r="E40" s="263"/>
      <c r="F40" s="263"/>
      <c r="G40" s="266"/>
      <c r="H40" s="267"/>
    </row>
    <row r="41" spans="1:10" x14ac:dyDescent="0.25">
      <c r="A41" s="106"/>
      <c r="B41" s="469"/>
      <c r="C41" s="469"/>
      <c r="D41" s="263"/>
      <c r="E41" s="263"/>
      <c r="F41" s="263"/>
      <c r="G41" s="266"/>
      <c r="H41" s="267"/>
    </row>
    <row r="42" spans="1:10" x14ac:dyDescent="0.25">
      <c r="A42" s="106"/>
      <c r="B42" s="469"/>
      <c r="C42" s="469"/>
      <c r="D42" s="263"/>
      <c r="E42" s="263"/>
      <c r="F42" s="263"/>
      <c r="G42" s="266"/>
      <c r="H42" s="267"/>
    </row>
    <row r="43" spans="1:10" x14ac:dyDescent="0.25">
      <c r="A43" s="106"/>
      <c r="B43" s="469"/>
      <c r="C43" s="469"/>
      <c r="D43" s="263"/>
      <c r="E43" s="263"/>
      <c r="F43" s="263"/>
      <c r="G43" s="266"/>
      <c r="H43" s="267"/>
    </row>
    <row r="44" spans="1:10" x14ac:dyDescent="0.25">
      <c r="A44" s="106"/>
      <c r="B44" s="469"/>
      <c r="C44" s="469"/>
      <c r="D44" s="263"/>
      <c r="E44" s="263"/>
      <c r="F44" s="263"/>
      <c r="G44" s="266"/>
      <c r="H44" s="267"/>
    </row>
    <row r="45" spans="1:10" x14ac:dyDescent="0.25">
      <c r="A45" s="106"/>
      <c r="B45" s="469"/>
      <c r="C45" s="469"/>
      <c r="D45" s="263"/>
      <c r="E45" s="263"/>
      <c r="F45" s="263"/>
      <c r="G45" s="266"/>
      <c r="H45" s="267"/>
    </row>
    <row r="46" spans="1:10" x14ac:dyDescent="0.25">
      <c r="A46" s="106"/>
      <c r="B46" s="469"/>
      <c r="C46" s="469"/>
      <c r="D46" s="263"/>
      <c r="E46" s="263"/>
      <c r="F46" s="263"/>
      <c r="G46" s="266"/>
      <c r="H46" s="267"/>
    </row>
    <row r="47" spans="1:10" x14ac:dyDescent="0.25">
      <c r="A47" s="106"/>
      <c r="B47" s="469"/>
      <c r="C47" s="469"/>
      <c r="D47" s="263"/>
      <c r="E47" s="263"/>
      <c r="F47" s="263"/>
      <c r="G47" s="266"/>
      <c r="H47" s="267"/>
    </row>
    <row r="48" spans="1:10" x14ac:dyDescent="0.25">
      <c r="A48" s="106"/>
      <c r="B48" s="469"/>
      <c r="C48" s="469"/>
      <c r="D48" s="263"/>
      <c r="E48" s="263"/>
      <c r="F48" s="263"/>
      <c r="G48" s="266"/>
      <c r="H48" s="267"/>
    </row>
    <row r="49" spans="1:8" x14ac:dyDescent="0.25">
      <c r="A49" s="106"/>
      <c r="B49" s="497" t="s">
        <v>135</v>
      </c>
      <c r="C49" s="497"/>
      <c r="D49" s="263"/>
      <c r="E49" s="263"/>
      <c r="F49" s="263"/>
      <c r="G49" s="266"/>
      <c r="H49" s="267"/>
    </row>
    <row r="50" spans="1:8" x14ac:dyDescent="0.25">
      <c r="A50" s="106"/>
      <c r="B50" s="469"/>
      <c r="C50" s="469"/>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69"/>
      <c r="C52" s="469"/>
      <c r="D52" s="263"/>
      <c r="E52" s="263"/>
      <c r="F52" s="263"/>
      <c r="G52" s="266"/>
      <c r="H52" s="267"/>
    </row>
    <row r="53" spans="1:8" x14ac:dyDescent="0.25">
      <c r="A53" s="106"/>
      <c r="B53" s="469"/>
      <c r="C53" s="469"/>
      <c r="D53" s="263"/>
      <c r="E53" s="263"/>
      <c r="F53" s="263"/>
      <c r="G53" s="266"/>
      <c r="H53" s="267"/>
    </row>
    <row r="54" spans="1:8" x14ac:dyDescent="0.25">
      <c r="A54" s="106"/>
      <c r="B54" s="469"/>
      <c r="C54" s="469"/>
      <c r="D54" s="263"/>
      <c r="E54" s="263"/>
      <c r="F54" s="263"/>
      <c r="G54" s="266"/>
      <c r="H54" s="267"/>
    </row>
    <row r="55" spans="1:8" x14ac:dyDescent="0.25">
      <c r="A55" s="106"/>
      <c r="B55" s="469"/>
      <c r="C55" s="469"/>
      <c r="D55" s="263"/>
      <c r="E55" s="263"/>
      <c r="F55" s="263"/>
      <c r="G55" s="266"/>
      <c r="H55" s="267"/>
    </row>
    <row r="56" spans="1:8" x14ac:dyDescent="0.25">
      <c r="A56" s="106"/>
      <c r="B56" s="469"/>
      <c r="C56" s="469"/>
      <c r="D56" s="263"/>
      <c r="E56" s="263"/>
      <c r="F56" s="263"/>
      <c r="G56" s="266"/>
      <c r="H56" s="267"/>
    </row>
    <row r="57" spans="1:8" x14ac:dyDescent="0.25">
      <c r="A57" s="106"/>
      <c r="B57" s="469"/>
      <c r="C57" s="469"/>
      <c r="D57" s="263"/>
      <c r="E57" s="263"/>
      <c r="F57" s="263"/>
      <c r="G57" s="266"/>
      <c r="H57" s="267"/>
    </row>
    <row r="58" spans="1:8" x14ac:dyDescent="0.25">
      <c r="A58" s="106"/>
      <c r="B58" s="469"/>
      <c r="C58" s="469"/>
      <c r="D58" s="263"/>
      <c r="E58" s="263"/>
      <c r="F58" s="263"/>
      <c r="G58" s="266"/>
      <c r="H58" s="267"/>
    </row>
    <row r="59" spans="1:8" x14ac:dyDescent="0.25">
      <c r="A59" s="106"/>
      <c r="B59" s="469"/>
      <c r="C59" s="469"/>
      <c r="D59" s="263"/>
      <c r="E59" s="263"/>
      <c r="F59" s="263"/>
      <c r="G59" s="266"/>
      <c r="H59" s="267"/>
    </row>
    <row r="60" spans="1:8" x14ac:dyDescent="0.25">
      <c r="A60" s="106"/>
      <c r="B60" s="469"/>
      <c r="C60" s="469"/>
      <c r="D60" s="263"/>
      <c r="E60" s="263"/>
      <c r="F60" s="263"/>
      <c r="G60" s="266"/>
      <c r="H60" s="267"/>
    </row>
    <row r="61" spans="1:8" x14ac:dyDescent="0.25">
      <c r="A61" s="106"/>
      <c r="B61" s="469"/>
      <c r="C61" s="469"/>
      <c r="D61" s="263"/>
      <c r="E61" s="263"/>
      <c r="F61" s="263"/>
      <c r="G61" s="266"/>
      <c r="H61" s="267"/>
    </row>
    <row r="62" spans="1:8" x14ac:dyDescent="0.25">
      <c r="A62" s="106"/>
      <c r="B62" s="497" t="s">
        <v>135</v>
      </c>
      <c r="C62" s="497"/>
      <c r="D62" s="263"/>
      <c r="E62" s="263"/>
      <c r="F62" s="263"/>
      <c r="G62" s="266"/>
      <c r="H62" s="267"/>
    </row>
    <row r="63" spans="1:8" x14ac:dyDescent="0.25">
      <c r="A63" s="106"/>
      <c r="B63" s="469"/>
      <c r="C63" s="469"/>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7" t="e">
        <f>E64/D64</f>
        <v>#DIV/0!</v>
      </c>
      <c r="F67" s="297" t="e">
        <f>F64/D64</f>
        <v>#DIV/0!</v>
      </c>
      <c r="G67" s="297" t="e">
        <f>G64/D64</f>
        <v>#DIV/0!</v>
      </c>
      <c r="H67" s="298"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93" t="s">
        <v>349</v>
      </c>
      <c r="C75" s="493"/>
      <c r="D75" s="493"/>
      <c r="E75" s="493"/>
      <c r="F75" s="493"/>
      <c r="G75" s="493"/>
      <c r="H75" s="494"/>
    </row>
    <row r="76" spans="1:8" x14ac:dyDescent="0.25">
      <c r="A76" s="74"/>
      <c r="B76" s="493"/>
      <c r="C76" s="493"/>
      <c r="D76" s="493"/>
      <c r="E76" s="493"/>
      <c r="F76" s="493"/>
      <c r="G76" s="493"/>
      <c r="H76" s="494"/>
    </row>
    <row r="77" spans="1:8" x14ac:dyDescent="0.25">
      <c r="A77" s="74"/>
      <c r="E77" s="92"/>
      <c r="F77" s="92"/>
      <c r="G77" s="92"/>
      <c r="H77" s="151"/>
    </row>
    <row r="78" spans="1:8" x14ac:dyDescent="0.25">
      <c r="A78" s="74"/>
      <c r="B78" s="493" t="s">
        <v>346</v>
      </c>
      <c r="C78" s="493"/>
      <c r="D78" s="493"/>
      <c r="E78" s="493"/>
      <c r="F78" s="493"/>
      <c r="G78" s="493"/>
      <c r="H78" s="494"/>
    </row>
    <row r="79" spans="1:8" x14ac:dyDescent="0.25">
      <c r="A79" s="74"/>
      <c r="B79" s="493"/>
      <c r="C79" s="493"/>
      <c r="D79" s="493"/>
      <c r="E79" s="493"/>
      <c r="F79" s="493"/>
      <c r="G79" s="493"/>
      <c r="H79" s="494"/>
    </row>
    <row r="80" spans="1:8" x14ac:dyDescent="0.25">
      <c r="A80" s="74"/>
      <c r="B80" s="493"/>
      <c r="C80" s="493"/>
      <c r="D80" s="493"/>
      <c r="E80" s="493"/>
      <c r="F80" s="493"/>
      <c r="G80" s="493"/>
      <c r="H80" s="494"/>
    </row>
    <row r="81" spans="1:8" x14ac:dyDescent="0.25">
      <c r="A81" s="74"/>
      <c r="B81" s="493"/>
      <c r="C81" s="493"/>
      <c r="D81" s="493"/>
      <c r="E81" s="493"/>
      <c r="F81" s="493"/>
      <c r="G81" s="493"/>
      <c r="H81" s="494"/>
    </row>
    <row r="82" spans="1:8" x14ac:dyDescent="0.25">
      <c r="A82" s="74"/>
      <c r="E82" s="92"/>
      <c r="F82" s="92"/>
      <c r="G82" s="92"/>
      <c r="H82" s="151"/>
    </row>
    <row r="83" spans="1:8" x14ac:dyDescent="0.25">
      <c r="A83" s="74"/>
      <c r="B83" s="50" t="s">
        <v>395</v>
      </c>
      <c r="D83" s="526"/>
      <c r="E83" s="526"/>
      <c r="F83" s="526"/>
      <c r="G83" s="526"/>
      <c r="H83" s="527"/>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5"/>
      <c r="E89" s="263"/>
      <c r="F89" s="91" t="e">
        <f>E89/E95</f>
        <v>#DIV/0!</v>
      </c>
      <c r="G89" s="489"/>
      <c r="H89" s="490"/>
    </row>
    <row r="90" spans="1:8" x14ac:dyDescent="0.25">
      <c r="A90" s="74"/>
      <c r="D90" s="285"/>
      <c r="E90" s="263"/>
      <c r="F90" s="91" t="e">
        <f>E90/E95</f>
        <v>#DIV/0!</v>
      </c>
      <c r="G90" s="489"/>
      <c r="H90" s="490"/>
    </row>
    <row r="91" spans="1:8" x14ac:dyDescent="0.25">
      <c r="A91" s="74"/>
      <c r="D91" s="285"/>
      <c r="E91" s="263"/>
      <c r="F91" s="91" t="e">
        <f>E91/E95</f>
        <v>#DIV/0!</v>
      </c>
      <c r="G91" s="489"/>
      <c r="H91" s="490"/>
    </row>
    <row r="92" spans="1:8" x14ac:dyDescent="0.25">
      <c r="A92" s="74"/>
      <c r="D92" s="285"/>
      <c r="E92" s="263"/>
      <c r="F92" s="91" t="e">
        <f>E92/E95</f>
        <v>#DIV/0!</v>
      </c>
      <c r="G92" s="489"/>
      <c r="H92" s="490"/>
    </row>
    <row r="93" spans="1:8" x14ac:dyDescent="0.25">
      <c r="A93" s="74"/>
      <c r="D93" s="285"/>
      <c r="E93" s="263"/>
      <c r="F93" s="91" t="e">
        <f>E93/E95</f>
        <v>#DIV/0!</v>
      </c>
      <c r="G93" s="489"/>
      <c r="H93" s="490"/>
    </row>
    <row r="94" spans="1:8" x14ac:dyDescent="0.25">
      <c r="A94" s="74"/>
      <c r="D94" s="286"/>
      <c r="E94" s="269"/>
      <c r="F94" s="91" t="e">
        <f>E94/E95</f>
        <v>#DIV/0!</v>
      </c>
      <c r="G94" s="487"/>
      <c r="H94" s="488"/>
    </row>
    <row r="95" spans="1:8" x14ac:dyDescent="0.25">
      <c r="A95" s="74"/>
      <c r="C95" s="164"/>
      <c r="D95" s="164" t="s">
        <v>304</v>
      </c>
      <c r="E95" s="165">
        <f>SUM(E89:E94)</f>
        <v>0</v>
      </c>
      <c r="F95" s="92"/>
      <c r="G95" s="166" t="s">
        <v>287</v>
      </c>
      <c r="H95" s="290"/>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5"/>
      <c r="E98" s="263"/>
      <c r="F98" s="91" t="e">
        <f>E98/E104</f>
        <v>#DIV/0!</v>
      </c>
      <c r="G98" s="489"/>
      <c r="H98" s="490"/>
    </row>
    <row r="99" spans="1:8" x14ac:dyDescent="0.25">
      <c r="A99" s="74"/>
      <c r="D99" s="285"/>
      <c r="E99" s="263"/>
      <c r="F99" s="91" t="e">
        <f>E99/E104</f>
        <v>#DIV/0!</v>
      </c>
      <c r="G99" s="489"/>
      <c r="H99" s="490"/>
    </row>
    <row r="100" spans="1:8" x14ac:dyDescent="0.25">
      <c r="A100" s="74"/>
      <c r="D100" s="285"/>
      <c r="E100" s="263"/>
      <c r="F100" s="91" t="e">
        <f>E100/E104</f>
        <v>#DIV/0!</v>
      </c>
      <c r="G100" s="489"/>
      <c r="H100" s="490"/>
    </row>
    <row r="101" spans="1:8" x14ac:dyDescent="0.25">
      <c r="A101" s="74"/>
      <c r="D101" s="285"/>
      <c r="E101" s="263"/>
      <c r="F101" s="91" t="e">
        <f>E101/E104</f>
        <v>#DIV/0!</v>
      </c>
      <c r="G101" s="489"/>
      <c r="H101" s="490"/>
    </row>
    <row r="102" spans="1:8" x14ac:dyDescent="0.25">
      <c r="A102" s="74"/>
      <c r="D102" s="285"/>
      <c r="E102" s="263"/>
      <c r="F102" s="91" t="e">
        <f>E102/E104</f>
        <v>#DIV/0!</v>
      </c>
      <c r="G102" s="489"/>
      <c r="H102" s="490"/>
    </row>
    <row r="103" spans="1:8" x14ac:dyDescent="0.25">
      <c r="A103" s="74"/>
      <c r="D103" s="286"/>
      <c r="E103" s="269"/>
      <c r="F103" s="91" t="e">
        <f>E103/E104</f>
        <v>#DIV/0!</v>
      </c>
      <c r="G103" s="487"/>
      <c r="H103" s="488"/>
    </row>
    <row r="104" spans="1:8" x14ac:dyDescent="0.25">
      <c r="A104" s="74"/>
      <c r="D104" s="164" t="s">
        <v>305</v>
      </c>
      <c r="E104" s="165">
        <f>SUM(E98:E103)</f>
        <v>0</v>
      </c>
      <c r="F104" s="92"/>
      <c r="G104" s="166" t="s">
        <v>287</v>
      </c>
      <c r="H104" s="290"/>
    </row>
    <row r="105" spans="1:8" x14ac:dyDescent="0.25">
      <c r="A105" s="74"/>
      <c r="D105" s="164"/>
      <c r="E105" s="205"/>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5"/>
      <c r="E107" s="263"/>
      <c r="F107" s="91" t="e">
        <f>E107/E113</f>
        <v>#DIV/0!</v>
      </c>
      <c r="G107" s="489"/>
      <c r="H107" s="490"/>
    </row>
    <row r="108" spans="1:8" x14ac:dyDescent="0.25">
      <c r="A108" s="106"/>
      <c r="D108" s="285"/>
      <c r="E108" s="263"/>
      <c r="F108" s="91" t="e">
        <f>E108/E113</f>
        <v>#DIV/0!</v>
      </c>
      <c r="G108" s="489"/>
      <c r="H108" s="490"/>
    </row>
    <row r="109" spans="1:8" x14ac:dyDescent="0.25">
      <c r="A109" s="106"/>
      <c r="D109" s="285"/>
      <c r="E109" s="263"/>
      <c r="F109" s="91" t="e">
        <f>E109/E113</f>
        <v>#DIV/0!</v>
      </c>
      <c r="G109" s="489"/>
      <c r="H109" s="490"/>
    </row>
    <row r="110" spans="1:8" x14ac:dyDescent="0.25">
      <c r="A110" s="106"/>
      <c r="D110" s="285"/>
      <c r="E110" s="263"/>
      <c r="F110" s="91" t="e">
        <f>E110/E113</f>
        <v>#DIV/0!</v>
      </c>
      <c r="G110" s="489"/>
      <c r="H110" s="490"/>
    </row>
    <row r="111" spans="1:8" x14ac:dyDescent="0.25">
      <c r="A111" s="106"/>
      <c r="D111" s="285"/>
      <c r="E111" s="263"/>
      <c r="F111" s="91" t="e">
        <f>E111/E113</f>
        <v>#DIV/0!</v>
      </c>
      <c r="G111" s="489"/>
      <c r="H111" s="490"/>
    </row>
    <row r="112" spans="1:8" x14ac:dyDescent="0.25">
      <c r="A112" s="106"/>
      <c r="D112" s="286"/>
      <c r="E112" s="269"/>
      <c r="F112" s="91" t="e">
        <f>E112/E113</f>
        <v>#DIV/0!</v>
      </c>
      <c r="G112" s="487"/>
      <c r="H112" s="488"/>
    </row>
    <row r="113" spans="1:8" x14ac:dyDescent="0.25">
      <c r="A113" s="106"/>
      <c r="D113" s="164" t="s">
        <v>306</v>
      </c>
      <c r="E113" s="165">
        <f>SUM(E107:E112)</f>
        <v>0</v>
      </c>
      <c r="F113" s="92"/>
      <c r="G113" s="166" t="s">
        <v>287</v>
      </c>
      <c r="H113" s="290"/>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5"/>
      <c r="E116" s="263"/>
      <c r="F116" s="91" t="e">
        <f>E116/E122</f>
        <v>#DIV/0!</v>
      </c>
      <c r="G116" s="489"/>
      <c r="H116" s="490"/>
    </row>
    <row r="117" spans="1:8" x14ac:dyDescent="0.25">
      <c r="A117" s="106"/>
      <c r="C117" s="163"/>
      <c r="D117" s="285"/>
      <c r="E117" s="263"/>
      <c r="F117" s="91" t="e">
        <f>E117/E122</f>
        <v>#DIV/0!</v>
      </c>
      <c r="G117" s="489"/>
      <c r="H117" s="490"/>
    </row>
    <row r="118" spans="1:8" x14ac:dyDescent="0.25">
      <c r="A118" s="106"/>
      <c r="C118" s="163"/>
      <c r="D118" s="285"/>
      <c r="E118" s="263"/>
      <c r="F118" s="91" t="e">
        <f>E118/E122</f>
        <v>#DIV/0!</v>
      </c>
      <c r="G118" s="489"/>
      <c r="H118" s="490"/>
    </row>
    <row r="119" spans="1:8" x14ac:dyDescent="0.25">
      <c r="A119" s="106"/>
      <c r="C119" s="163"/>
      <c r="D119" s="285"/>
      <c r="E119" s="263"/>
      <c r="F119" s="91" t="e">
        <f>E119/E122</f>
        <v>#DIV/0!</v>
      </c>
      <c r="G119" s="489"/>
      <c r="H119" s="490"/>
    </row>
    <row r="120" spans="1:8" x14ac:dyDescent="0.25">
      <c r="A120" s="106"/>
      <c r="C120" s="163"/>
      <c r="D120" s="285"/>
      <c r="E120" s="263"/>
      <c r="F120" s="91" t="e">
        <f>E120/E122</f>
        <v>#DIV/0!</v>
      </c>
      <c r="G120" s="489"/>
      <c r="H120" s="490"/>
    </row>
    <row r="121" spans="1:8" x14ac:dyDescent="0.25">
      <c r="A121" s="106"/>
      <c r="C121" s="163"/>
      <c r="D121" s="286"/>
      <c r="E121" s="269"/>
      <c r="F121" s="91" t="e">
        <f>E121/E122</f>
        <v>#DIV/0!</v>
      </c>
      <c r="G121" s="487"/>
      <c r="H121" s="488"/>
    </row>
    <row r="122" spans="1:8" x14ac:dyDescent="0.25">
      <c r="A122" s="106"/>
      <c r="C122" s="163"/>
      <c r="D122" s="164" t="s">
        <v>307</v>
      </c>
      <c r="E122" s="165">
        <f>SUM(E116:E121)</f>
        <v>0</v>
      </c>
      <c r="F122" s="91"/>
      <c r="G122" s="166" t="s">
        <v>287</v>
      </c>
      <c r="H122" s="290"/>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81" t="s">
        <v>381</v>
      </c>
      <c r="B125" s="482"/>
      <c r="C125" s="482"/>
      <c r="D125" s="482"/>
      <c r="E125" s="482"/>
      <c r="F125" s="482"/>
      <c r="G125" s="482"/>
      <c r="H125" s="483"/>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85"/>
      <c r="E128" s="485"/>
      <c r="F128" s="485"/>
      <c r="G128" s="485"/>
      <c r="H128" s="486"/>
    </row>
    <row r="129" spans="1:8" x14ac:dyDescent="0.25">
      <c r="A129" s="74"/>
      <c r="C129" s="78"/>
      <c r="D129" s="78"/>
      <c r="E129" s="78"/>
      <c r="F129" s="78"/>
      <c r="G129" s="78"/>
      <c r="H129" s="79"/>
    </row>
    <row r="130" spans="1:8" x14ac:dyDescent="0.25">
      <c r="A130" s="106"/>
      <c r="E130" s="523" t="s">
        <v>272</v>
      </c>
      <c r="F130" s="524"/>
      <c r="G130" s="524"/>
      <c r="H130" s="525"/>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176</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522"/>
      <c r="C135" s="522"/>
      <c r="D135" s="522"/>
      <c r="E135" s="268"/>
      <c r="F135" s="268"/>
      <c r="G135" s="282"/>
      <c r="H135" s="283"/>
    </row>
    <row r="136" spans="1:8" x14ac:dyDescent="0.25">
      <c r="A136" s="106"/>
      <c r="B136" s="491"/>
      <c r="C136" s="503"/>
      <c r="D136" s="492"/>
      <c r="E136" s="268"/>
      <c r="F136" s="268"/>
      <c r="G136" s="282"/>
      <c r="H136" s="283"/>
    </row>
    <row r="137" spans="1:8" x14ac:dyDescent="0.25">
      <c r="A137" s="106"/>
      <c r="B137" s="491"/>
      <c r="C137" s="503"/>
      <c r="D137" s="492"/>
      <c r="E137" s="268"/>
      <c r="F137" s="268"/>
      <c r="G137" s="282"/>
      <c r="H137" s="283"/>
    </row>
    <row r="138" spans="1:8" x14ac:dyDescent="0.25">
      <c r="A138" s="106"/>
      <c r="B138" s="491"/>
      <c r="C138" s="503"/>
      <c r="D138" s="492"/>
      <c r="E138" s="268"/>
      <c r="F138" s="268"/>
      <c r="G138" s="282"/>
      <c r="H138" s="283"/>
    </row>
    <row r="139" spans="1:8" x14ac:dyDescent="0.25">
      <c r="A139" s="106"/>
      <c r="B139" s="491"/>
      <c r="C139" s="503"/>
      <c r="D139" s="492"/>
      <c r="E139" s="268"/>
      <c r="F139" s="268"/>
      <c r="G139" s="282"/>
      <c r="H139" s="283"/>
    </row>
    <row r="140" spans="1:8" x14ac:dyDescent="0.25">
      <c r="A140" s="106"/>
      <c r="B140" s="491"/>
      <c r="C140" s="503"/>
      <c r="D140" s="492"/>
      <c r="E140" s="268"/>
      <c r="F140" s="268"/>
      <c r="G140" s="282"/>
      <c r="H140" s="283"/>
    </row>
    <row r="141" spans="1:8" x14ac:dyDescent="0.25">
      <c r="A141" s="106"/>
      <c r="B141" s="491"/>
      <c r="C141" s="503"/>
      <c r="D141" s="492"/>
      <c r="E141" s="268"/>
      <c r="F141" s="268"/>
      <c r="G141" s="282"/>
      <c r="H141" s="283"/>
    </row>
    <row r="142" spans="1:8" x14ac:dyDescent="0.25">
      <c r="A142" s="106"/>
      <c r="B142" s="491"/>
      <c r="C142" s="503"/>
      <c r="D142" s="492"/>
      <c r="E142" s="268"/>
      <c r="F142" s="268"/>
      <c r="G142" s="282"/>
      <c r="H142" s="283"/>
    </row>
    <row r="143" spans="1:8" x14ac:dyDescent="0.25">
      <c r="A143" s="106"/>
      <c r="B143" s="491"/>
      <c r="C143" s="503"/>
      <c r="D143" s="492"/>
      <c r="E143" s="268"/>
      <c r="F143" s="268"/>
      <c r="G143" s="282"/>
      <c r="H143" s="283"/>
    </row>
    <row r="144" spans="1:8" x14ac:dyDescent="0.25">
      <c r="A144" s="106"/>
      <c r="B144" s="491"/>
      <c r="C144" s="503"/>
      <c r="D144" s="492"/>
      <c r="E144" s="268"/>
      <c r="F144" s="268"/>
      <c r="G144" s="282"/>
      <c r="H144" s="283"/>
    </row>
    <row r="145" spans="1:8" x14ac:dyDescent="0.25">
      <c r="A145" s="106"/>
      <c r="B145" s="470" t="s">
        <v>135</v>
      </c>
      <c r="C145" s="471"/>
      <c r="D145" s="472"/>
      <c r="E145" s="268"/>
      <c r="F145" s="268"/>
      <c r="G145" s="282"/>
      <c r="H145" s="283"/>
    </row>
    <row r="146" spans="1:8" x14ac:dyDescent="0.25">
      <c r="A146" s="106"/>
      <c r="B146" s="491"/>
      <c r="C146" s="503"/>
      <c r="D146" s="492"/>
      <c r="E146" s="268"/>
      <c r="F146" s="268"/>
      <c r="G146" s="282"/>
      <c r="H146" s="283"/>
    </row>
    <row r="147" spans="1:8" ht="21.95" customHeight="1" x14ac:dyDescent="0.25">
      <c r="A147" s="106"/>
      <c r="B147" s="88" t="s">
        <v>270</v>
      </c>
      <c r="C147" s="113"/>
      <c r="D147" s="140"/>
      <c r="E147" s="140"/>
      <c r="F147" s="140"/>
      <c r="G147" s="141"/>
      <c r="H147" s="142"/>
    </row>
    <row r="148" spans="1:8" ht="15" customHeight="1" x14ac:dyDescent="0.25">
      <c r="A148" s="106"/>
      <c r="B148" s="491"/>
      <c r="C148" s="503"/>
      <c r="D148" s="492"/>
      <c r="E148" s="268"/>
      <c r="F148" s="268"/>
      <c r="G148" s="282"/>
      <c r="H148" s="283"/>
    </row>
    <row r="149" spans="1:8" x14ac:dyDescent="0.25">
      <c r="A149" s="106"/>
      <c r="B149" s="491"/>
      <c r="C149" s="503"/>
      <c r="D149" s="492"/>
      <c r="E149" s="268"/>
      <c r="F149" s="268"/>
      <c r="G149" s="282"/>
      <c r="H149" s="283"/>
    </row>
    <row r="150" spans="1:8" x14ac:dyDescent="0.25">
      <c r="A150" s="106"/>
      <c r="B150" s="491"/>
      <c r="C150" s="503"/>
      <c r="D150" s="492"/>
      <c r="E150" s="268"/>
      <c r="F150" s="268"/>
      <c r="G150" s="282"/>
      <c r="H150" s="283"/>
    </row>
    <row r="151" spans="1:8" x14ac:dyDescent="0.25">
      <c r="A151" s="106"/>
      <c r="B151" s="491"/>
      <c r="C151" s="503"/>
      <c r="D151" s="492"/>
      <c r="E151" s="268"/>
      <c r="F151" s="268"/>
      <c r="G151" s="282"/>
      <c r="H151" s="283"/>
    </row>
    <row r="152" spans="1:8" x14ac:dyDescent="0.25">
      <c r="A152" s="106"/>
      <c r="B152" s="491"/>
      <c r="C152" s="503"/>
      <c r="D152" s="492"/>
      <c r="E152" s="268"/>
      <c r="F152" s="268"/>
      <c r="G152" s="282"/>
      <c r="H152" s="283"/>
    </row>
    <row r="153" spans="1:8" x14ac:dyDescent="0.25">
      <c r="A153" s="106"/>
      <c r="B153" s="491"/>
      <c r="C153" s="503"/>
      <c r="D153" s="492"/>
      <c r="E153" s="268"/>
      <c r="F153" s="268"/>
      <c r="G153" s="282"/>
      <c r="H153" s="283"/>
    </row>
    <row r="154" spans="1:8" x14ac:dyDescent="0.25">
      <c r="A154" s="106"/>
      <c r="B154" s="491"/>
      <c r="C154" s="503"/>
      <c r="D154" s="492"/>
      <c r="E154" s="268"/>
      <c r="F154" s="268"/>
      <c r="G154" s="282"/>
      <c r="H154" s="283"/>
    </row>
    <row r="155" spans="1:8" x14ac:dyDescent="0.25">
      <c r="A155" s="106"/>
      <c r="B155" s="491"/>
      <c r="C155" s="503"/>
      <c r="D155" s="492"/>
      <c r="E155" s="268"/>
      <c r="F155" s="268"/>
      <c r="G155" s="282"/>
      <c r="H155" s="283"/>
    </row>
    <row r="156" spans="1:8" x14ac:dyDescent="0.25">
      <c r="A156" s="106"/>
      <c r="B156" s="491"/>
      <c r="C156" s="503"/>
      <c r="D156" s="492"/>
      <c r="E156" s="268"/>
      <c r="F156" s="268"/>
      <c r="G156" s="282"/>
      <c r="H156" s="283"/>
    </row>
    <row r="157" spans="1:8" x14ac:dyDescent="0.25">
      <c r="A157" s="106"/>
      <c r="B157" s="491"/>
      <c r="C157" s="503"/>
      <c r="D157" s="492"/>
      <c r="E157" s="268"/>
      <c r="F157" s="268"/>
      <c r="G157" s="282"/>
      <c r="H157" s="283"/>
    </row>
    <row r="158" spans="1:8" x14ac:dyDescent="0.25">
      <c r="A158" s="106"/>
      <c r="B158" s="470" t="s">
        <v>135</v>
      </c>
      <c r="C158" s="471"/>
      <c r="D158" s="472"/>
      <c r="E158" s="268"/>
      <c r="F158" s="268"/>
      <c r="G158" s="282"/>
      <c r="H158" s="283"/>
    </row>
    <row r="159" spans="1:8" x14ac:dyDescent="0.25">
      <c r="A159" s="106"/>
      <c r="B159" s="491"/>
      <c r="C159" s="503"/>
      <c r="D159" s="492"/>
      <c r="E159" s="268"/>
      <c r="F159" s="268"/>
      <c r="G159" s="282"/>
      <c r="H159" s="283"/>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73"/>
      <c r="C162" s="473"/>
      <c r="D162" s="473"/>
      <c r="E162" s="473"/>
      <c r="F162" s="473"/>
      <c r="G162" s="473"/>
      <c r="H162" s="474"/>
    </row>
    <row r="163" spans="1:8" x14ac:dyDescent="0.25">
      <c r="A163" s="106"/>
      <c r="B163" s="473"/>
      <c r="C163" s="473"/>
      <c r="D163" s="473"/>
      <c r="E163" s="473"/>
      <c r="F163" s="473"/>
      <c r="G163" s="473"/>
      <c r="H163" s="474"/>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udCzaW1Vja4Z5s8SbVMccarfCt/Qd5lr/9ZsHlY1FCTt+4e4OWnGvSeMv2P277+hUtDjBRcYbOKrhSrDmFrew==" saltValue="c7vw+F84nEDh2jle++61Tg==" spinCount="100000" sheet="1" objects="1" scenarios="1" insertRows="0"/>
  <mergeCells count="86">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 ref="B44:C44"/>
    <mergeCell ref="B45:C45"/>
    <mergeCell ref="B46:C46"/>
    <mergeCell ref="B47:C47"/>
    <mergeCell ref="B48:C48"/>
    <mergeCell ref="B50:C50"/>
    <mergeCell ref="B49:C49"/>
    <mergeCell ref="B52:C52"/>
    <mergeCell ref="B53:C53"/>
    <mergeCell ref="B54:C54"/>
    <mergeCell ref="B55:C55"/>
    <mergeCell ref="B56:C56"/>
    <mergeCell ref="B57:C57"/>
    <mergeCell ref="B58:C58"/>
    <mergeCell ref="B59:C59"/>
    <mergeCell ref="B60:C60"/>
    <mergeCell ref="B61:C61"/>
    <mergeCell ref="B62:C62"/>
    <mergeCell ref="B63:C63"/>
    <mergeCell ref="G89:H89"/>
    <mergeCell ref="G90:H90"/>
    <mergeCell ref="G91:H91"/>
    <mergeCell ref="G92:H92"/>
    <mergeCell ref="G93:H93"/>
    <mergeCell ref="G94:H94"/>
    <mergeCell ref="G98:H98"/>
    <mergeCell ref="G99:H99"/>
    <mergeCell ref="G100:H100"/>
    <mergeCell ref="G101:H101"/>
    <mergeCell ref="G102:H102"/>
    <mergeCell ref="G116:H116"/>
    <mergeCell ref="B148:D148"/>
    <mergeCell ref="B149:D149"/>
    <mergeCell ref="G103:H103"/>
    <mergeCell ref="G107:H107"/>
    <mergeCell ref="G108:H108"/>
    <mergeCell ref="G109:H109"/>
    <mergeCell ref="G110:H110"/>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s>
  <conditionalFormatting sqref="A27:H164">
    <cfRule type="expression" dxfId="88" priority="1">
      <formula>AND($F$11="no",$F$13="no",$F$15="no",$F$17="no")</formula>
    </cfRule>
  </conditionalFormatting>
  <conditionalFormatting sqref="E39:E50 E52:E64 E66:E69 B88:H95 E135:E146 E148:E159">
    <cfRule type="expression" dxfId="87" priority="5">
      <formula>$F$11="no"</formula>
    </cfRule>
  </conditionalFormatting>
  <conditionalFormatting sqref="F39:F50 F52:F64 F66:F69 B97:H104 F135:F146 F148:F159">
    <cfRule type="expression" dxfId="86" priority="4">
      <formula>$F$13="no"</formula>
    </cfRule>
  </conditionalFormatting>
  <conditionalFormatting sqref="G39:G50 G52:G64 G66:G69 B106:H113 G135:G146 G148:G159">
    <cfRule type="expression" dxfId="85" priority="3">
      <formula>$F$15="no"</formula>
    </cfRule>
  </conditionalFormatting>
  <conditionalFormatting sqref="H39:H50 H52:H64 H66:H69 B115:H122 H135:H146 H148:H159">
    <cfRule type="expression" dxfId="84"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65"/>
  <sheetViews>
    <sheetView showGridLines="0" zoomScaleNormal="100" workbookViewId="0">
      <pane ySplit="7" topLeftCell="A8" activePane="bottomLeft" state="frozen"/>
      <selection pane="bottomLeft" activeCell="B23" sqref="B23:H23"/>
    </sheetView>
  </sheetViews>
  <sheetFormatPr defaultColWidth="9.140625" defaultRowHeight="15" x14ac:dyDescent="0.25"/>
  <cols>
    <col min="1" max="1" width="3" style="44" customWidth="1"/>
    <col min="2" max="2" width="12.5703125" style="44" customWidth="1"/>
    <col min="3" max="3" width="46.140625" style="44" customWidth="1"/>
    <col min="4" max="8" width="30.7109375" style="44" customWidth="1"/>
    <col min="9" max="16384" width="9.140625" style="44"/>
  </cols>
  <sheetData>
    <row r="1" spans="1:8" ht="18.75" customHeight="1" x14ac:dyDescent="0.3">
      <c r="A1" s="43" t="str">
        <f>'Cover and Instructions'!A1</f>
        <v>Georgia State Health Benefit Plan MHPAEA Parity</v>
      </c>
      <c r="H1" s="45" t="s">
        <v>518</v>
      </c>
    </row>
    <row r="2" spans="1:8" ht="26.25" x14ac:dyDescent="0.4">
      <c r="A2" s="46" t="s">
        <v>16</v>
      </c>
    </row>
    <row r="3" spans="1:8" ht="21" x14ac:dyDescent="0.35">
      <c r="A3" s="48" t="s">
        <v>343</v>
      </c>
    </row>
    <row r="5" spans="1:8" x14ac:dyDescent="0.25">
      <c r="A5" s="50" t="s">
        <v>0</v>
      </c>
      <c r="C5" s="51" t="str">
        <f>'Cover and Instructions'!$D$4</f>
        <v>Anthem</v>
      </c>
      <c r="D5" s="51"/>
      <c r="E5" s="51"/>
      <c r="F5" s="51"/>
      <c r="G5" s="51"/>
      <c r="H5" s="51"/>
    </row>
    <row r="6" spans="1:8" x14ac:dyDescent="0.25">
      <c r="A6" s="50" t="s">
        <v>466</v>
      </c>
      <c r="C6" s="51" t="str">
        <f>'Cover and Instructions'!D5</f>
        <v>Anthem SILVER</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399</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400</v>
      </c>
      <c r="C13" s="60"/>
      <c r="D13" s="60"/>
      <c r="E13" s="60"/>
      <c r="F13" s="129"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401</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383</v>
      </c>
      <c r="C17" s="60"/>
      <c r="D17" s="60"/>
      <c r="E17" s="60"/>
      <c r="F17" s="64" t="s">
        <v>354</v>
      </c>
      <c r="G17" s="65" t="str">
        <f>IF(F17="yes","  Complete Section 1 and Section 2","")</f>
        <v/>
      </c>
      <c r="H17" s="61"/>
    </row>
    <row r="18" spans="1:8" ht="6" customHeight="1" x14ac:dyDescent="0.25">
      <c r="A18" s="62"/>
      <c r="B18" s="63"/>
      <c r="C18" s="60"/>
      <c r="D18" s="60"/>
      <c r="E18" s="60"/>
      <c r="F18" s="60"/>
      <c r="G18" s="67"/>
      <c r="H18" s="61"/>
    </row>
    <row r="19" spans="1:8" x14ac:dyDescent="0.25">
      <c r="A19" s="62" t="s">
        <v>453</v>
      </c>
      <c r="B19" s="516" t="s">
        <v>520</v>
      </c>
      <c r="C19" s="516"/>
      <c r="D19" s="516"/>
      <c r="E19" s="516"/>
      <c r="F19" s="516"/>
      <c r="G19" s="516"/>
      <c r="H19" s="517"/>
    </row>
    <row r="20" spans="1:8" x14ac:dyDescent="0.25">
      <c r="A20" s="201"/>
      <c r="B20" s="516"/>
      <c r="C20" s="516"/>
      <c r="D20" s="516"/>
      <c r="E20" s="516"/>
      <c r="F20" s="516"/>
      <c r="G20" s="516"/>
      <c r="H20" s="517"/>
    </row>
    <row r="21" spans="1:8" x14ac:dyDescent="0.25">
      <c r="A21" s="201"/>
      <c r="B21" s="516"/>
      <c r="C21" s="516"/>
      <c r="D21" s="516"/>
      <c r="E21" s="516"/>
      <c r="F21" s="516"/>
      <c r="G21" s="516"/>
      <c r="H21" s="517"/>
    </row>
    <row r="22" spans="1:8" x14ac:dyDescent="0.25">
      <c r="A22" s="201"/>
      <c r="B22" s="516"/>
      <c r="C22" s="516"/>
      <c r="D22" s="516"/>
      <c r="E22" s="516"/>
      <c r="F22" s="516"/>
      <c r="G22" s="516"/>
      <c r="H22" s="517"/>
    </row>
    <row r="23" spans="1:8" x14ac:dyDescent="0.25">
      <c r="A23" s="62"/>
      <c r="B23" s="511" t="s">
        <v>649</v>
      </c>
      <c r="C23" s="518"/>
      <c r="D23" s="518"/>
      <c r="E23" s="518"/>
      <c r="F23" s="518"/>
      <c r="G23" s="518"/>
      <c r="H23" s="519"/>
    </row>
    <row r="24" spans="1:8" x14ac:dyDescent="0.25">
      <c r="A24" s="62"/>
      <c r="B24" s="520"/>
      <c r="C24" s="520"/>
      <c r="D24" s="520"/>
      <c r="E24" s="520"/>
      <c r="F24" s="520"/>
      <c r="G24" s="520"/>
      <c r="H24" s="521"/>
    </row>
    <row r="25" spans="1:8" ht="15.75" thickBot="1" x14ac:dyDescent="0.3">
      <c r="A25" s="68"/>
      <c r="B25" s="69"/>
      <c r="C25" s="70"/>
      <c r="D25" s="70"/>
      <c r="E25" s="70"/>
      <c r="F25" s="70"/>
      <c r="G25" s="71"/>
      <c r="H25" s="73"/>
    </row>
    <row r="26" spans="1:8" ht="15.75" thickBot="1" x14ac:dyDescent="0.3"/>
    <row r="27" spans="1:8" ht="16.5" thickBot="1" x14ac:dyDescent="0.3">
      <c r="A27" s="481" t="s">
        <v>384</v>
      </c>
      <c r="B27" s="482"/>
      <c r="C27" s="482"/>
      <c r="D27" s="482"/>
      <c r="E27" s="482"/>
      <c r="F27" s="482"/>
      <c r="G27" s="482"/>
      <c r="H27" s="483"/>
    </row>
    <row r="28" spans="1:8" x14ac:dyDescent="0.25">
      <c r="A28" s="74" t="s">
        <v>112</v>
      </c>
      <c r="B28" s="498" t="s">
        <v>342</v>
      </c>
      <c r="C28" s="498"/>
      <c r="D28" s="498"/>
      <c r="E28" s="498"/>
      <c r="F28" s="498"/>
      <c r="G28" s="498"/>
      <c r="H28" s="499"/>
    </row>
    <row r="29" spans="1:8" x14ac:dyDescent="0.25">
      <c r="A29" s="74"/>
      <c r="B29" s="493"/>
      <c r="C29" s="493"/>
      <c r="D29" s="493"/>
      <c r="E29" s="493"/>
      <c r="F29" s="493"/>
      <c r="G29" s="493"/>
      <c r="H29" s="494"/>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85"/>
      <c r="E32" s="485"/>
      <c r="F32" s="485"/>
      <c r="G32" s="485"/>
      <c r="H32" s="486"/>
    </row>
    <row r="33" spans="1:8" x14ac:dyDescent="0.25">
      <c r="A33" s="74"/>
      <c r="C33" s="78"/>
      <c r="D33" s="78"/>
      <c r="E33" s="78"/>
      <c r="F33" s="78"/>
      <c r="G33" s="78"/>
      <c r="H33" s="79"/>
    </row>
    <row r="34" spans="1:8" ht="15" customHeight="1" x14ac:dyDescent="0.25">
      <c r="A34" s="106"/>
      <c r="B34" s="78"/>
      <c r="C34" s="78"/>
      <c r="D34" s="78"/>
      <c r="E34" s="500" t="s">
        <v>340</v>
      </c>
      <c r="F34" s="500"/>
      <c r="G34" s="500"/>
      <c r="H34" s="501"/>
    </row>
    <row r="35" spans="1:8" x14ac:dyDescent="0.25">
      <c r="A35" s="106"/>
      <c r="E35" s="78" t="s">
        <v>293</v>
      </c>
      <c r="F35" s="78" t="s">
        <v>293</v>
      </c>
      <c r="G35" s="78" t="s">
        <v>293</v>
      </c>
      <c r="H35" s="79" t="s">
        <v>293</v>
      </c>
    </row>
    <row r="36" spans="1:8" x14ac:dyDescent="0.25">
      <c r="A36" s="106"/>
      <c r="B36" s="80"/>
      <c r="C36" s="80"/>
      <c r="D36" s="80" t="s">
        <v>146</v>
      </c>
      <c r="E36" s="80" t="s">
        <v>239</v>
      </c>
      <c r="F36" s="80" t="s">
        <v>294</v>
      </c>
      <c r="G36" s="80" t="s">
        <v>295</v>
      </c>
      <c r="H36" s="81" t="s">
        <v>296</v>
      </c>
    </row>
    <row r="37" spans="1:8" x14ac:dyDescent="0.25">
      <c r="A37" s="106"/>
      <c r="B37" s="82" t="s">
        <v>173</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69"/>
      <c r="C39" s="469"/>
      <c r="D39" s="263"/>
      <c r="E39" s="263"/>
      <c r="F39" s="263"/>
      <c r="G39" s="266"/>
      <c r="H39" s="267"/>
    </row>
    <row r="40" spans="1:8" x14ac:dyDescent="0.25">
      <c r="A40" s="106"/>
      <c r="B40" s="469"/>
      <c r="C40" s="469"/>
      <c r="D40" s="263"/>
      <c r="E40" s="263"/>
      <c r="F40" s="263"/>
      <c r="G40" s="266"/>
      <c r="H40" s="267"/>
    </row>
    <row r="41" spans="1:8" x14ac:dyDescent="0.25">
      <c r="A41" s="106"/>
      <c r="B41" s="469"/>
      <c r="C41" s="469"/>
      <c r="D41" s="263"/>
      <c r="E41" s="263"/>
      <c r="F41" s="263"/>
      <c r="G41" s="266"/>
      <c r="H41" s="267"/>
    </row>
    <row r="42" spans="1:8" x14ac:dyDescent="0.25">
      <c r="A42" s="106"/>
      <c r="B42" s="469"/>
      <c r="C42" s="469"/>
      <c r="D42" s="263"/>
      <c r="E42" s="263"/>
      <c r="F42" s="263"/>
      <c r="G42" s="266"/>
      <c r="H42" s="267"/>
    </row>
    <row r="43" spans="1:8" x14ac:dyDescent="0.25">
      <c r="A43" s="106"/>
      <c r="B43" s="469"/>
      <c r="C43" s="469"/>
      <c r="D43" s="263"/>
      <c r="E43" s="263"/>
      <c r="F43" s="263"/>
      <c r="G43" s="266"/>
      <c r="H43" s="267"/>
    </row>
    <row r="44" spans="1:8" x14ac:dyDescent="0.25">
      <c r="A44" s="106"/>
      <c r="B44" s="469"/>
      <c r="C44" s="469"/>
      <c r="D44" s="263"/>
      <c r="E44" s="263"/>
      <c r="F44" s="263"/>
      <c r="G44" s="266"/>
      <c r="H44" s="267"/>
    </row>
    <row r="45" spans="1:8" x14ac:dyDescent="0.25">
      <c r="A45" s="106"/>
      <c r="B45" s="469"/>
      <c r="C45" s="469"/>
      <c r="D45" s="263"/>
      <c r="E45" s="263"/>
      <c r="F45" s="263"/>
      <c r="G45" s="266"/>
      <c r="H45" s="267"/>
    </row>
    <row r="46" spans="1:8" x14ac:dyDescent="0.25">
      <c r="A46" s="106"/>
      <c r="B46" s="469"/>
      <c r="C46" s="469"/>
      <c r="D46" s="263"/>
      <c r="E46" s="263"/>
      <c r="F46" s="263"/>
      <c r="G46" s="266"/>
      <c r="H46" s="267"/>
    </row>
    <row r="47" spans="1:8" x14ac:dyDescent="0.25">
      <c r="A47" s="106"/>
      <c r="B47" s="469"/>
      <c r="C47" s="469"/>
      <c r="D47" s="263"/>
      <c r="E47" s="263"/>
      <c r="F47" s="263"/>
      <c r="G47" s="266"/>
      <c r="H47" s="267"/>
    </row>
    <row r="48" spans="1:8" x14ac:dyDescent="0.25">
      <c r="A48" s="106"/>
      <c r="B48" s="469"/>
      <c r="C48" s="469"/>
      <c r="D48" s="263"/>
      <c r="E48" s="263"/>
      <c r="F48" s="263"/>
      <c r="G48" s="266"/>
      <c r="H48" s="267"/>
    </row>
    <row r="49" spans="1:8" x14ac:dyDescent="0.25">
      <c r="A49" s="106"/>
      <c r="B49" s="497" t="s">
        <v>135</v>
      </c>
      <c r="C49" s="497"/>
      <c r="D49" s="263"/>
      <c r="E49" s="263"/>
      <c r="F49" s="263"/>
      <c r="G49" s="266"/>
      <c r="H49" s="267"/>
    </row>
    <row r="50" spans="1:8" x14ac:dyDescent="0.25">
      <c r="A50" s="106"/>
      <c r="B50" s="469"/>
      <c r="C50" s="469"/>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69"/>
      <c r="C52" s="469"/>
      <c r="D52" s="263"/>
      <c r="E52" s="263"/>
      <c r="F52" s="263"/>
      <c r="G52" s="266"/>
      <c r="H52" s="267"/>
    </row>
    <row r="53" spans="1:8" x14ac:dyDescent="0.25">
      <c r="A53" s="106"/>
      <c r="B53" s="469"/>
      <c r="C53" s="469"/>
      <c r="D53" s="263"/>
      <c r="E53" s="263"/>
      <c r="F53" s="263"/>
      <c r="G53" s="266"/>
      <c r="H53" s="267"/>
    </row>
    <row r="54" spans="1:8" x14ac:dyDescent="0.25">
      <c r="A54" s="106"/>
      <c r="B54" s="469"/>
      <c r="C54" s="469"/>
      <c r="D54" s="263"/>
      <c r="E54" s="263"/>
      <c r="F54" s="263"/>
      <c r="G54" s="266"/>
      <c r="H54" s="267"/>
    </row>
    <row r="55" spans="1:8" x14ac:dyDescent="0.25">
      <c r="A55" s="106"/>
      <c r="B55" s="469"/>
      <c r="C55" s="469"/>
      <c r="D55" s="263"/>
      <c r="E55" s="263"/>
      <c r="F55" s="263"/>
      <c r="G55" s="266"/>
      <c r="H55" s="267"/>
    </row>
    <row r="56" spans="1:8" x14ac:dyDescent="0.25">
      <c r="A56" s="106"/>
      <c r="B56" s="469"/>
      <c r="C56" s="469"/>
      <c r="D56" s="263"/>
      <c r="E56" s="263"/>
      <c r="F56" s="263"/>
      <c r="G56" s="266"/>
      <c r="H56" s="267"/>
    </row>
    <row r="57" spans="1:8" x14ac:dyDescent="0.25">
      <c r="A57" s="106"/>
      <c r="B57" s="469"/>
      <c r="C57" s="469"/>
      <c r="D57" s="263"/>
      <c r="E57" s="263"/>
      <c r="F57" s="263"/>
      <c r="G57" s="266"/>
      <c r="H57" s="267"/>
    </row>
    <row r="58" spans="1:8" x14ac:dyDescent="0.25">
      <c r="A58" s="106"/>
      <c r="B58" s="469"/>
      <c r="C58" s="469"/>
      <c r="D58" s="263"/>
      <c r="E58" s="263"/>
      <c r="F58" s="263"/>
      <c r="G58" s="266"/>
      <c r="H58" s="267"/>
    </row>
    <row r="59" spans="1:8" x14ac:dyDescent="0.25">
      <c r="A59" s="106"/>
      <c r="B59" s="469"/>
      <c r="C59" s="469"/>
      <c r="D59" s="263"/>
      <c r="E59" s="263"/>
      <c r="F59" s="263"/>
      <c r="G59" s="266"/>
      <c r="H59" s="267"/>
    </row>
    <row r="60" spans="1:8" x14ac:dyDescent="0.25">
      <c r="A60" s="106"/>
      <c r="B60" s="469"/>
      <c r="C60" s="469"/>
      <c r="D60" s="263"/>
      <c r="E60" s="263"/>
      <c r="F60" s="263"/>
      <c r="G60" s="266"/>
      <c r="H60" s="267"/>
    </row>
    <row r="61" spans="1:8" x14ac:dyDescent="0.25">
      <c r="A61" s="106"/>
      <c r="B61" s="469"/>
      <c r="C61" s="469"/>
      <c r="D61" s="263"/>
      <c r="E61" s="263"/>
      <c r="F61" s="263"/>
      <c r="G61" s="266"/>
      <c r="H61" s="267"/>
    </row>
    <row r="62" spans="1:8" x14ac:dyDescent="0.25">
      <c r="A62" s="106"/>
      <c r="B62" s="497" t="s">
        <v>135</v>
      </c>
      <c r="C62" s="497"/>
      <c r="D62" s="263"/>
      <c r="E62" s="263"/>
      <c r="F62" s="263"/>
      <c r="G62" s="266"/>
      <c r="H62" s="267"/>
    </row>
    <row r="63" spans="1:8" x14ac:dyDescent="0.25">
      <c r="A63" s="106"/>
      <c r="B63" s="469"/>
      <c r="C63" s="469"/>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7" t="e">
        <f>E64/D64</f>
        <v>#DIV/0!</v>
      </c>
      <c r="F67" s="297" t="e">
        <f>F64/D64</f>
        <v>#DIV/0!</v>
      </c>
      <c r="G67" s="297" t="e">
        <f>G64/D64</f>
        <v>#DIV/0!</v>
      </c>
      <c r="H67" s="298"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15" customHeight="1" x14ac:dyDescent="0.25">
      <c r="A72" s="106"/>
      <c r="B72" s="155" t="s">
        <v>274</v>
      </c>
      <c r="C72" s="143" t="s">
        <v>335</v>
      </c>
      <c r="D72" s="143"/>
      <c r="E72" s="143"/>
      <c r="F72" s="143"/>
      <c r="G72" s="143"/>
      <c r="H72" s="156"/>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93" t="s">
        <v>349</v>
      </c>
      <c r="C75" s="493"/>
      <c r="D75" s="493"/>
      <c r="E75" s="493"/>
      <c r="F75" s="493"/>
      <c r="G75" s="493"/>
      <c r="H75" s="494"/>
    </row>
    <row r="76" spans="1:8" x14ac:dyDescent="0.25">
      <c r="A76" s="74"/>
      <c r="B76" s="493"/>
      <c r="C76" s="493"/>
      <c r="D76" s="493"/>
      <c r="E76" s="493"/>
      <c r="F76" s="493"/>
      <c r="G76" s="493"/>
      <c r="H76" s="494"/>
    </row>
    <row r="77" spans="1:8" x14ac:dyDescent="0.25">
      <c r="A77" s="74"/>
      <c r="E77" s="92"/>
      <c r="F77" s="92"/>
      <c r="G77" s="92"/>
      <c r="H77" s="151"/>
    </row>
    <row r="78" spans="1:8" x14ac:dyDescent="0.25">
      <c r="A78" s="74"/>
      <c r="B78" s="493" t="s">
        <v>346</v>
      </c>
      <c r="C78" s="493"/>
      <c r="D78" s="493"/>
      <c r="E78" s="493"/>
      <c r="F78" s="493"/>
      <c r="G78" s="493"/>
      <c r="H78" s="494"/>
    </row>
    <row r="79" spans="1:8" x14ac:dyDescent="0.25">
      <c r="A79" s="74"/>
      <c r="B79" s="493"/>
      <c r="C79" s="493"/>
      <c r="D79" s="493"/>
      <c r="E79" s="493"/>
      <c r="F79" s="493"/>
      <c r="G79" s="493"/>
      <c r="H79" s="494"/>
    </row>
    <row r="80" spans="1:8" x14ac:dyDescent="0.25">
      <c r="A80" s="74"/>
      <c r="B80" s="493"/>
      <c r="C80" s="493"/>
      <c r="D80" s="493"/>
      <c r="E80" s="493"/>
      <c r="F80" s="493"/>
      <c r="G80" s="493"/>
      <c r="H80" s="494"/>
    </row>
    <row r="81" spans="1:8" x14ac:dyDescent="0.25">
      <c r="A81" s="74"/>
      <c r="B81" s="493"/>
      <c r="C81" s="493"/>
      <c r="D81" s="493"/>
      <c r="E81" s="493"/>
      <c r="F81" s="493"/>
      <c r="G81" s="493"/>
      <c r="H81" s="494"/>
    </row>
    <row r="82" spans="1:8" x14ac:dyDescent="0.25">
      <c r="A82" s="74"/>
      <c r="E82" s="92"/>
      <c r="F82" s="92"/>
      <c r="G82" s="92"/>
      <c r="H82" s="151"/>
    </row>
    <row r="83" spans="1:8" x14ac:dyDescent="0.25">
      <c r="A83" s="74"/>
      <c r="B83" s="50" t="s">
        <v>395</v>
      </c>
      <c r="D83" s="485"/>
      <c r="E83" s="485"/>
      <c r="F83" s="485"/>
      <c r="G83" s="485"/>
      <c r="H83" s="486"/>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5"/>
      <c r="E89" s="263"/>
      <c r="F89" s="91" t="e">
        <f>E89/E95</f>
        <v>#DIV/0!</v>
      </c>
      <c r="G89" s="489"/>
      <c r="H89" s="490"/>
    </row>
    <row r="90" spans="1:8" x14ac:dyDescent="0.25">
      <c r="A90" s="74"/>
      <c r="D90" s="285"/>
      <c r="E90" s="263"/>
      <c r="F90" s="91" t="e">
        <f>E90/E95</f>
        <v>#DIV/0!</v>
      </c>
      <c r="G90" s="489"/>
      <c r="H90" s="490"/>
    </row>
    <row r="91" spans="1:8" x14ac:dyDescent="0.25">
      <c r="A91" s="74"/>
      <c r="D91" s="285"/>
      <c r="E91" s="263"/>
      <c r="F91" s="91" t="e">
        <f>E91/E95</f>
        <v>#DIV/0!</v>
      </c>
      <c r="G91" s="489"/>
      <c r="H91" s="490"/>
    </row>
    <row r="92" spans="1:8" x14ac:dyDescent="0.25">
      <c r="A92" s="74"/>
      <c r="D92" s="285"/>
      <c r="E92" s="263"/>
      <c r="F92" s="91" t="e">
        <f>E92/E95</f>
        <v>#DIV/0!</v>
      </c>
      <c r="G92" s="489"/>
      <c r="H92" s="490"/>
    </row>
    <row r="93" spans="1:8" x14ac:dyDescent="0.25">
      <c r="A93" s="74"/>
      <c r="D93" s="285"/>
      <c r="E93" s="263"/>
      <c r="F93" s="91" t="e">
        <f>E93/E95</f>
        <v>#DIV/0!</v>
      </c>
      <c r="G93" s="489"/>
      <c r="H93" s="490"/>
    </row>
    <row r="94" spans="1:8" x14ac:dyDescent="0.25">
      <c r="A94" s="74"/>
      <c r="D94" s="286"/>
      <c r="E94" s="269"/>
      <c r="F94" s="91" t="e">
        <f>E94/E95</f>
        <v>#DIV/0!</v>
      </c>
      <c r="G94" s="487"/>
      <c r="H94" s="488"/>
    </row>
    <row r="95" spans="1:8" x14ac:dyDescent="0.25">
      <c r="A95" s="74"/>
      <c r="C95" s="164"/>
      <c r="D95" s="164" t="s">
        <v>304</v>
      </c>
      <c r="E95" s="165">
        <f>SUM(E89:E94)</f>
        <v>0</v>
      </c>
      <c r="F95" s="92"/>
      <c r="G95" s="166" t="s">
        <v>287</v>
      </c>
      <c r="H95" s="290"/>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5"/>
      <c r="E98" s="263"/>
      <c r="F98" s="91" t="e">
        <f>E98/E104</f>
        <v>#DIV/0!</v>
      </c>
      <c r="G98" s="489"/>
      <c r="H98" s="490"/>
    </row>
    <row r="99" spans="1:8" x14ac:dyDescent="0.25">
      <c r="A99" s="74"/>
      <c r="D99" s="285"/>
      <c r="E99" s="263"/>
      <c r="F99" s="91" t="e">
        <f>E99/E104</f>
        <v>#DIV/0!</v>
      </c>
      <c r="G99" s="489"/>
      <c r="H99" s="490"/>
    </row>
    <row r="100" spans="1:8" x14ac:dyDescent="0.25">
      <c r="A100" s="74"/>
      <c r="D100" s="285"/>
      <c r="E100" s="263"/>
      <c r="F100" s="91" t="e">
        <f>E100/E104</f>
        <v>#DIV/0!</v>
      </c>
      <c r="G100" s="489"/>
      <c r="H100" s="490"/>
    </row>
    <row r="101" spans="1:8" x14ac:dyDescent="0.25">
      <c r="A101" s="74"/>
      <c r="D101" s="285"/>
      <c r="E101" s="263"/>
      <c r="F101" s="91" t="e">
        <f>E101/E104</f>
        <v>#DIV/0!</v>
      </c>
      <c r="G101" s="489"/>
      <c r="H101" s="490"/>
    </row>
    <row r="102" spans="1:8" x14ac:dyDescent="0.25">
      <c r="A102" s="74"/>
      <c r="D102" s="285"/>
      <c r="E102" s="263"/>
      <c r="F102" s="91" t="e">
        <f>E102/E104</f>
        <v>#DIV/0!</v>
      </c>
      <c r="G102" s="489"/>
      <c r="H102" s="490"/>
    </row>
    <row r="103" spans="1:8" x14ac:dyDescent="0.25">
      <c r="A103" s="74"/>
      <c r="D103" s="286"/>
      <c r="E103" s="269"/>
      <c r="F103" s="91" t="e">
        <f>E103/E104</f>
        <v>#DIV/0!</v>
      </c>
      <c r="G103" s="487"/>
      <c r="H103" s="488"/>
    </row>
    <row r="104" spans="1:8" x14ac:dyDescent="0.25">
      <c r="A104" s="74"/>
      <c r="D104" s="164" t="s">
        <v>305</v>
      </c>
      <c r="E104" s="165">
        <f>SUM(E98:E103)</f>
        <v>0</v>
      </c>
      <c r="F104" s="92"/>
      <c r="G104" s="166" t="s">
        <v>287</v>
      </c>
      <c r="H104" s="290"/>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5"/>
      <c r="E107" s="263"/>
      <c r="F107" s="91" t="e">
        <f>E107/E113</f>
        <v>#DIV/0!</v>
      </c>
      <c r="G107" s="489"/>
      <c r="H107" s="490"/>
    </row>
    <row r="108" spans="1:8" x14ac:dyDescent="0.25">
      <c r="A108" s="106"/>
      <c r="D108" s="285"/>
      <c r="E108" s="263"/>
      <c r="F108" s="91" t="e">
        <f>E108/E113</f>
        <v>#DIV/0!</v>
      </c>
      <c r="G108" s="489"/>
      <c r="H108" s="490"/>
    </row>
    <row r="109" spans="1:8" x14ac:dyDescent="0.25">
      <c r="A109" s="106"/>
      <c r="D109" s="285"/>
      <c r="E109" s="263"/>
      <c r="F109" s="91" t="e">
        <f>E109/E113</f>
        <v>#DIV/0!</v>
      </c>
      <c r="G109" s="489"/>
      <c r="H109" s="490"/>
    </row>
    <row r="110" spans="1:8" x14ac:dyDescent="0.25">
      <c r="A110" s="106"/>
      <c r="D110" s="285"/>
      <c r="E110" s="263"/>
      <c r="F110" s="91" t="e">
        <f>E110/E113</f>
        <v>#DIV/0!</v>
      </c>
      <c r="G110" s="489"/>
      <c r="H110" s="490"/>
    </row>
    <row r="111" spans="1:8" x14ac:dyDescent="0.25">
      <c r="A111" s="106"/>
      <c r="D111" s="285"/>
      <c r="E111" s="263"/>
      <c r="F111" s="91" t="e">
        <f>E111/E113</f>
        <v>#DIV/0!</v>
      </c>
      <c r="G111" s="489"/>
      <c r="H111" s="490"/>
    </row>
    <row r="112" spans="1:8" x14ac:dyDescent="0.25">
      <c r="A112" s="106"/>
      <c r="D112" s="286"/>
      <c r="E112" s="269"/>
      <c r="F112" s="91" t="e">
        <f>E112/E113</f>
        <v>#DIV/0!</v>
      </c>
      <c r="G112" s="487"/>
      <c r="H112" s="488"/>
    </row>
    <row r="113" spans="1:8" x14ac:dyDescent="0.25">
      <c r="A113" s="106"/>
      <c r="D113" s="164" t="s">
        <v>306</v>
      </c>
      <c r="E113" s="165">
        <f>SUM(E107:E112)</f>
        <v>0</v>
      </c>
      <c r="F113" s="92"/>
      <c r="G113" s="166" t="s">
        <v>287</v>
      </c>
      <c r="H113" s="290"/>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5"/>
      <c r="E116" s="263"/>
      <c r="F116" s="91" t="e">
        <f>E116/E122</f>
        <v>#DIV/0!</v>
      </c>
      <c r="G116" s="489"/>
      <c r="H116" s="490"/>
    </row>
    <row r="117" spans="1:8" x14ac:dyDescent="0.25">
      <c r="A117" s="106"/>
      <c r="C117" s="163"/>
      <c r="D117" s="285"/>
      <c r="E117" s="263"/>
      <c r="F117" s="91" t="e">
        <f>E117/E122</f>
        <v>#DIV/0!</v>
      </c>
      <c r="G117" s="489"/>
      <c r="H117" s="490"/>
    </row>
    <row r="118" spans="1:8" x14ac:dyDescent="0.25">
      <c r="A118" s="106"/>
      <c r="C118" s="163"/>
      <c r="D118" s="285"/>
      <c r="E118" s="263"/>
      <c r="F118" s="91" t="e">
        <f>E118/E122</f>
        <v>#DIV/0!</v>
      </c>
      <c r="G118" s="489"/>
      <c r="H118" s="490"/>
    </row>
    <row r="119" spans="1:8" x14ac:dyDescent="0.25">
      <c r="A119" s="106"/>
      <c r="C119" s="163"/>
      <c r="D119" s="285"/>
      <c r="E119" s="263"/>
      <c r="F119" s="91" t="e">
        <f>E119/E122</f>
        <v>#DIV/0!</v>
      </c>
      <c r="G119" s="489"/>
      <c r="H119" s="490"/>
    </row>
    <row r="120" spans="1:8" x14ac:dyDescent="0.25">
      <c r="A120" s="106"/>
      <c r="C120" s="163"/>
      <c r="D120" s="285"/>
      <c r="E120" s="263"/>
      <c r="F120" s="91" t="e">
        <f>E120/E122</f>
        <v>#DIV/0!</v>
      </c>
      <c r="G120" s="489"/>
      <c r="H120" s="490"/>
    </row>
    <row r="121" spans="1:8" x14ac:dyDescent="0.25">
      <c r="A121" s="106"/>
      <c r="C121" s="163"/>
      <c r="D121" s="286"/>
      <c r="E121" s="269"/>
      <c r="F121" s="91" t="e">
        <f>E121/E122</f>
        <v>#DIV/0!</v>
      </c>
      <c r="G121" s="487"/>
      <c r="H121" s="488"/>
    </row>
    <row r="122" spans="1:8" x14ac:dyDescent="0.25">
      <c r="A122" s="106"/>
      <c r="C122" s="163"/>
      <c r="D122" s="164" t="s">
        <v>307</v>
      </c>
      <c r="E122" s="165">
        <f>SUM(E116:E121)</f>
        <v>0</v>
      </c>
      <c r="F122" s="91"/>
      <c r="G122" s="166" t="s">
        <v>287</v>
      </c>
      <c r="H122" s="290"/>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81" t="s">
        <v>405</v>
      </c>
      <c r="B125" s="482"/>
      <c r="C125" s="482"/>
      <c r="D125" s="482"/>
      <c r="E125" s="482"/>
      <c r="F125" s="482"/>
      <c r="G125" s="482"/>
      <c r="H125" s="483"/>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85"/>
      <c r="E128" s="485"/>
      <c r="F128" s="485"/>
      <c r="G128" s="485"/>
      <c r="H128" s="486"/>
    </row>
    <row r="129" spans="1:8" x14ac:dyDescent="0.25">
      <c r="A129" s="74"/>
      <c r="C129" s="78"/>
      <c r="D129" s="78"/>
      <c r="E129" s="78"/>
      <c r="F129" s="78"/>
      <c r="G129" s="78"/>
      <c r="H129" s="79"/>
    </row>
    <row r="130" spans="1:8" x14ac:dyDescent="0.25">
      <c r="A130" s="106"/>
      <c r="E130" s="523" t="s">
        <v>272</v>
      </c>
      <c r="F130" s="524"/>
      <c r="G130" s="524"/>
      <c r="H130" s="525"/>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181</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522"/>
      <c r="C135" s="522"/>
      <c r="D135" s="522"/>
      <c r="E135" s="268"/>
      <c r="F135" s="268"/>
      <c r="G135" s="282"/>
      <c r="H135" s="283"/>
    </row>
    <row r="136" spans="1:8" x14ac:dyDescent="0.25">
      <c r="A136" s="106"/>
      <c r="B136" s="491"/>
      <c r="C136" s="503"/>
      <c r="D136" s="492"/>
      <c r="E136" s="268"/>
      <c r="F136" s="268"/>
      <c r="G136" s="282"/>
      <c r="H136" s="283"/>
    </row>
    <row r="137" spans="1:8" x14ac:dyDescent="0.25">
      <c r="A137" s="106"/>
      <c r="B137" s="491"/>
      <c r="C137" s="503"/>
      <c r="D137" s="492"/>
      <c r="E137" s="268"/>
      <c r="F137" s="268"/>
      <c r="G137" s="282"/>
      <c r="H137" s="283"/>
    </row>
    <row r="138" spans="1:8" x14ac:dyDescent="0.25">
      <c r="A138" s="106"/>
      <c r="B138" s="491"/>
      <c r="C138" s="503"/>
      <c r="D138" s="492"/>
      <c r="E138" s="268"/>
      <c r="F138" s="268"/>
      <c r="G138" s="282"/>
      <c r="H138" s="283"/>
    </row>
    <row r="139" spans="1:8" x14ac:dyDescent="0.25">
      <c r="A139" s="106"/>
      <c r="B139" s="491"/>
      <c r="C139" s="503"/>
      <c r="D139" s="492"/>
      <c r="E139" s="268"/>
      <c r="F139" s="268"/>
      <c r="G139" s="282"/>
      <c r="H139" s="283"/>
    </row>
    <row r="140" spans="1:8" x14ac:dyDescent="0.25">
      <c r="A140" s="106"/>
      <c r="B140" s="491"/>
      <c r="C140" s="503"/>
      <c r="D140" s="492"/>
      <c r="E140" s="268"/>
      <c r="F140" s="268"/>
      <c r="G140" s="282"/>
      <c r="H140" s="283"/>
    </row>
    <row r="141" spans="1:8" x14ac:dyDescent="0.25">
      <c r="A141" s="106"/>
      <c r="B141" s="491"/>
      <c r="C141" s="503"/>
      <c r="D141" s="492"/>
      <c r="E141" s="268"/>
      <c r="F141" s="268"/>
      <c r="G141" s="282"/>
      <c r="H141" s="283"/>
    </row>
    <row r="142" spans="1:8" x14ac:dyDescent="0.25">
      <c r="A142" s="106"/>
      <c r="B142" s="491"/>
      <c r="C142" s="503"/>
      <c r="D142" s="492"/>
      <c r="E142" s="268"/>
      <c r="F142" s="268"/>
      <c r="G142" s="282"/>
      <c r="H142" s="283"/>
    </row>
    <row r="143" spans="1:8" x14ac:dyDescent="0.25">
      <c r="A143" s="106"/>
      <c r="B143" s="491"/>
      <c r="C143" s="503"/>
      <c r="D143" s="492"/>
      <c r="E143" s="268"/>
      <c r="F143" s="268"/>
      <c r="G143" s="282"/>
      <c r="H143" s="283"/>
    </row>
    <row r="144" spans="1:8" x14ac:dyDescent="0.25">
      <c r="A144" s="106"/>
      <c r="B144" s="491"/>
      <c r="C144" s="503"/>
      <c r="D144" s="492"/>
      <c r="E144" s="268"/>
      <c r="F144" s="268"/>
      <c r="G144" s="282"/>
      <c r="H144" s="283"/>
    </row>
    <row r="145" spans="1:8" x14ac:dyDescent="0.25">
      <c r="A145" s="106"/>
      <c r="B145" s="470" t="s">
        <v>135</v>
      </c>
      <c r="C145" s="471"/>
      <c r="D145" s="472"/>
      <c r="E145" s="268"/>
      <c r="F145" s="268"/>
      <c r="G145" s="282"/>
      <c r="H145" s="283"/>
    </row>
    <row r="146" spans="1:8" x14ac:dyDescent="0.25">
      <c r="A146" s="106"/>
      <c r="B146" s="491"/>
      <c r="C146" s="503"/>
      <c r="D146" s="492"/>
      <c r="E146" s="268"/>
      <c r="F146" s="268"/>
      <c r="G146" s="282"/>
      <c r="H146" s="283"/>
    </row>
    <row r="147" spans="1:8" ht="21.95" customHeight="1" x14ac:dyDescent="0.25">
      <c r="A147" s="106"/>
      <c r="B147" s="88" t="s">
        <v>270</v>
      </c>
      <c r="C147" s="113"/>
      <c r="D147" s="140"/>
      <c r="E147" s="140"/>
      <c r="F147" s="140"/>
      <c r="G147" s="141"/>
      <c r="H147" s="142"/>
    </row>
    <row r="148" spans="1:8" ht="15" customHeight="1" x14ac:dyDescent="0.25">
      <c r="A148" s="106"/>
      <c r="B148" s="491"/>
      <c r="C148" s="503"/>
      <c r="D148" s="492"/>
      <c r="E148" s="268"/>
      <c r="F148" s="268"/>
      <c r="G148" s="282"/>
      <c r="H148" s="283"/>
    </row>
    <row r="149" spans="1:8" x14ac:dyDescent="0.25">
      <c r="A149" s="106"/>
      <c r="B149" s="491"/>
      <c r="C149" s="503"/>
      <c r="D149" s="492"/>
      <c r="E149" s="268"/>
      <c r="F149" s="268"/>
      <c r="G149" s="282"/>
      <c r="H149" s="283"/>
    </row>
    <row r="150" spans="1:8" x14ac:dyDescent="0.25">
      <c r="A150" s="106"/>
      <c r="B150" s="491"/>
      <c r="C150" s="503"/>
      <c r="D150" s="492"/>
      <c r="E150" s="268"/>
      <c r="F150" s="268"/>
      <c r="G150" s="282"/>
      <c r="H150" s="283"/>
    </row>
    <row r="151" spans="1:8" x14ac:dyDescent="0.25">
      <c r="A151" s="106"/>
      <c r="B151" s="491"/>
      <c r="C151" s="503"/>
      <c r="D151" s="492"/>
      <c r="E151" s="268"/>
      <c r="F151" s="268"/>
      <c r="G151" s="282"/>
      <c r="H151" s="283"/>
    </row>
    <row r="152" spans="1:8" x14ac:dyDescent="0.25">
      <c r="A152" s="106"/>
      <c r="B152" s="491"/>
      <c r="C152" s="503"/>
      <c r="D152" s="492"/>
      <c r="E152" s="268"/>
      <c r="F152" s="268"/>
      <c r="G152" s="282"/>
      <c r="H152" s="283"/>
    </row>
    <row r="153" spans="1:8" x14ac:dyDescent="0.25">
      <c r="A153" s="106"/>
      <c r="B153" s="491"/>
      <c r="C153" s="503"/>
      <c r="D153" s="492"/>
      <c r="E153" s="268"/>
      <c r="F153" s="268"/>
      <c r="G153" s="282"/>
      <c r="H153" s="283"/>
    </row>
    <row r="154" spans="1:8" x14ac:dyDescent="0.25">
      <c r="A154" s="106"/>
      <c r="B154" s="491"/>
      <c r="C154" s="503"/>
      <c r="D154" s="492"/>
      <c r="E154" s="268"/>
      <c r="F154" s="268"/>
      <c r="G154" s="282"/>
      <c r="H154" s="283"/>
    </row>
    <row r="155" spans="1:8" x14ac:dyDescent="0.25">
      <c r="A155" s="106"/>
      <c r="B155" s="491"/>
      <c r="C155" s="503"/>
      <c r="D155" s="492"/>
      <c r="E155" s="268"/>
      <c r="F155" s="268"/>
      <c r="G155" s="282"/>
      <c r="H155" s="283"/>
    </row>
    <row r="156" spans="1:8" x14ac:dyDescent="0.25">
      <c r="A156" s="106"/>
      <c r="B156" s="491"/>
      <c r="C156" s="503"/>
      <c r="D156" s="492"/>
      <c r="E156" s="268"/>
      <c r="F156" s="268"/>
      <c r="G156" s="282"/>
      <c r="H156" s="283"/>
    </row>
    <row r="157" spans="1:8" x14ac:dyDescent="0.25">
      <c r="A157" s="106"/>
      <c r="B157" s="491"/>
      <c r="C157" s="503"/>
      <c r="D157" s="492"/>
      <c r="E157" s="268"/>
      <c r="F157" s="268"/>
      <c r="G157" s="282"/>
      <c r="H157" s="283"/>
    </row>
    <row r="158" spans="1:8" x14ac:dyDescent="0.25">
      <c r="A158" s="106"/>
      <c r="B158" s="470" t="s">
        <v>135</v>
      </c>
      <c r="C158" s="471"/>
      <c r="D158" s="472"/>
      <c r="E158" s="268"/>
      <c r="F158" s="268"/>
      <c r="G158" s="282"/>
      <c r="H158" s="283"/>
    </row>
    <row r="159" spans="1:8" x14ac:dyDescent="0.25">
      <c r="A159" s="106"/>
      <c r="B159" s="491"/>
      <c r="C159" s="503"/>
      <c r="D159" s="492"/>
      <c r="E159" s="268"/>
      <c r="F159" s="268"/>
      <c r="G159" s="282"/>
      <c r="H159" s="283"/>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73"/>
      <c r="C162" s="473"/>
      <c r="D162" s="473"/>
      <c r="E162" s="473"/>
      <c r="F162" s="473"/>
      <c r="G162" s="473"/>
      <c r="H162" s="474"/>
    </row>
    <row r="163" spans="1:8" x14ac:dyDescent="0.25">
      <c r="A163" s="106"/>
      <c r="B163" s="473"/>
      <c r="C163" s="473"/>
      <c r="D163" s="473"/>
      <c r="E163" s="473"/>
      <c r="F163" s="473"/>
      <c r="G163" s="473"/>
      <c r="H163" s="474"/>
    </row>
    <row r="164" spans="1:8" ht="15.75" thickBot="1" x14ac:dyDescent="0.3">
      <c r="A164" s="121"/>
      <c r="B164" s="174"/>
      <c r="C164" s="175"/>
      <c r="D164" s="175"/>
      <c r="E164" s="175"/>
      <c r="F164" s="175"/>
      <c r="G164" s="175"/>
      <c r="H164" s="210"/>
    </row>
    <row r="165" spans="1:8" x14ac:dyDescent="0.25">
      <c r="B165" s="138"/>
      <c r="C165" s="120"/>
      <c r="D165" s="120"/>
      <c r="E165" s="120"/>
      <c r="F165" s="120"/>
      <c r="G165" s="120"/>
      <c r="H165" s="120"/>
    </row>
  </sheetData>
  <sheetProtection algorithmName="SHA-512" hashValue="n0W8KM8PZUs6CDWK2kTI0waV3gDHFnkmcQb1vZJ5qKkGco11KUiXM9w2DykEosZxG/V+L09+kFCvBzo69dUDhw==" saltValue="JxRnxwc8PpLYg5z5WKplcA==" spinCount="100000" sheet="1" objects="1" scenarios="1" insertRows="0"/>
  <mergeCells count="86">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83" priority="1">
      <formula>AND($F$11="no",$F$13="no",$F$15="no",$F$17="no")</formula>
    </cfRule>
  </conditionalFormatting>
  <conditionalFormatting sqref="E39:E50 E52:E64 E66:E69 B88:H95 E135:E146 E148:E159">
    <cfRule type="expression" dxfId="82" priority="5">
      <formula>$F$11="no"</formula>
    </cfRule>
  </conditionalFormatting>
  <conditionalFormatting sqref="F39:F50 F52:F64 F66:F69 B97:H104 F135:F146 F148:F159">
    <cfRule type="expression" dxfId="81" priority="4">
      <formula>$F$13="no"</formula>
    </cfRule>
  </conditionalFormatting>
  <conditionalFormatting sqref="G39:G50 G52:G64 G66:G69 B106:H113 G135:G146 G148:G159">
    <cfRule type="expression" dxfId="80" priority="3">
      <formula>$F$15="no"</formula>
    </cfRule>
  </conditionalFormatting>
  <conditionalFormatting sqref="H39:H50 H52:H64 H66:H69 B115:H122 H135:H146 H148:H159">
    <cfRule type="expression" dxfId="79" priority="2">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pane="bottomLeft" activeCell="B23" sqref="B23:H23"/>
    </sheetView>
  </sheetViews>
  <sheetFormatPr defaultColWidth="9.140625" defaultRowHeight="15" x14ac:dyDescent="0.25"/>
  <cols>
    <col min="1" max="1" width="3" style="44" customWidth="1"/>
    <col min="2" max="2" width="12.5703125" style="44" customWidth="1"/>
    <col min="3" max="3" width="45" style="44" customWidth="1"/>
    <col min="4" max="8" width="30.7109375" style="44" customWidth="1"/>
    <col min="9" max="16384" width="9.140625" style="44"/>
  </cols>
  <sheetData>
    <row r="1" spans="1:8" ht="18.75" customHeight="1" x14ac:dyDescent="0.3">
      <c r="A1" s="43" t="str">
        <f>'Cover and Instructions'!A1</f>
        <v>Georgia State Health Benefit Plan MHPAEA Parity</v>
      </c>
      <c r="H1" s="45" t="s">
        <v>518</v>
      </c>
    </row>
    <row r="2" spans="1:8" ht="26.25" x14ac:dyDescent="0.4">
      <c r="A2" s="46" t="s">
        <v>16</v>
      </c>
    </row>
    <row r="3" spans="1:8" ht="21" x14ac:dyDescent="0.35">
      <c r="A3" s="48" t="s">
        <v>344</v>
      </c>
    </row>
    <row r="5" spans="1:8" x14ac:dyDescent="0.25">
      <c r="A5" s="50" t="s">
        <v>0</v>
      </c>
      <c r="C5" s="51" t="str">
        <f>'Cover and Instructions'!$D$4</f>
        <v>Anthem</v>
      </c>
      <c r="D5" s="51"/>
      <c r="E5" s="51"/>
      <c r="F5" s="51"/>
      <c r="G5" s="51"/>
      <c r="H5" s="51"/>
    </row>
    <row r="6" spans="1:8" x14ac:dyDescent="0.25">
      <c r="A6" s="50" t="s">
        <v>466</v>
      </c>
      <c r="C6" s="51" t="str">
        <f>'Cover and Instructions'!D5</f>
        <v>Anthem SILVER</v>
      </c>
      <c r="D6" s="51"/>
      <c r="E6" s="51"/>
      <c r="F6" s="51"/>
      <c r="G6" s="51"/>
      <c r="H6" s="51"/>
    </row>
    <row r="7" spans="1:8" ht="15.75" thickBot="1" x14ac:dyDescent="0.3"/>
    <row r="8" spans="1:8" x14ac:dyDescent="0.25">
      <c r="A8" s="53" t="s">
        <v>357</v>
      </c>
      <c r="B8" s="54"/>
      <c r="C8" s="54"/>
      <c r="D8" s="54"/>
      <c r="E8" s="54"/>
      <c r="F8" s="54"/>
      <c r="G8" s="54"/>
      <c r="H8" s="55"/>
    </row>
    <row r="9" spans="1:8" ht="15" customHeight="1" x14ac:dyDescent="0.25">
      <c r="A9" s="56" t="s">
        <v>356</v>
      </c>
      <c r="B9" s="57"/>
      <c r="C9" s="57"/>
      <c r="D9" s="57"/>
      <c r="E9" s="57"/>
      <c r="F9" s="57"/>
      <c r="G9" s="57"/>
      <c r="H9" s="58"/>
    </row>
    <row r="10" spans="1:8" x14ac:dyDescent="0.25">
      <c r="A10" s="59"/>
      <c r="B10" s="60"/>
      <c r="C10" s="60"/>
      <c r="D10" s="60"/>
      <c r="E10" s="60"/>
      <c r="F10" s="60"/>
      <c r="G10" s="60"/>
      <c r="H10" s="61"/>
    </row>
    <row r="11" spans="1:8" x14ac:dyDescent="0.25">
      <c r="A11" s="62" t="s">
        <v>352</v>
      </c>
      <c r="B11" s="63" t="s">
        <v>402</v>
      </c>
      <c r="C11" s="60"/>
      <c r="D11" s="60"/>
      <c r="E11" s="60"/>
      <c r="F11" s="129" t="s">
        <v>354</v>
      </c>
      <c r="G11" s="65" t="str">
        <f>IF(F11="yes","  Complete Section 1 and Section 2","")</f>
        <v/>
      </c>
      <c r="H11" s="61"/>
    </row>
    <row r="12" spans="1:8" ht="6" customHeight="1" x14ac:dyDescent="0.25">
      <c r="A12" s="62"/>
      <c r="B12" s="63"/>
      <c r="C12" s="60"/>
      <c r="D12" s="60"/>
      <c r="E12" s="60"/>
      <c r="F12" s="60"/>
      <c r="G12" s="65"/>
      <c r="H12" s="61"/>
    </row>
    <row r="13" spans="1:8" x14ac:dyDescent="0.25">
      <c r="A13" s="62" t="s">
        <v>355</v>
      </c>
      <c r="B13" s="63" t="s">
        <v>403</v>
      </c>
      <c r="C13" s="60"/>
      <c r="D13" s="60"/>
      <c r="E13" s="60"/>
      <c r="F13" s="64" t="s">
        <v>354</v>
      </c>
      <c r="G13" s="65" t="str">
        <f>IF(F13="yes","  Complete Section 1 and Section 2","")</f>
        <v/>
      </c>
      <c r="H13" s="61"/>
    </row>
    <row r="14" spans="1:8" ht="6" customHeight="1" x14ac:dyDescent="0.25">
      <c r="A14" s="62"/>
      <c r="B14" s="63"/>
      <c r="C14" s="60"/>
      <c r="D14" s="60"/>
      <c r="E14" s="60"/>
      <c r="F14" s="60"/>
      <c r="G14" s="65"/>
      <c r="H14" s="61"/>
    </row>
    <row r="15" spans="1:8" x14ac:dyDescent="0.25">
      <c r="A15" s="62" t="s">
        <v>360</v>
      </c>
      <c r="B15" s="63" t="s">
        <v>404</v>
      </c>
      <c r="C15" s="60"/>
      <c r="D15" s="60"/>
      <c r="E15" s="60"/>
      <c r="F15" s="64" t="s">
        <v>354</v>
      </c>
      <c r="G15" s="65" t="str">
        <f>IF(F15="yes","  Complete Section 1 and Section 2","")</f>
        <v/>
      </c>
      <c r="H15" s="61"/>
    </row>
    <row r="16" spans="1:8" ht="6" customHeight="1" x14ac:dyDescent="0.25">
      <c r="A16" s="62"/>
      <c r="B16" s="63"/>
      <c r="C16" s="60"/>
      <c r="D16" s="60"/>
      <c r="E16" s="60"/>
      <c r="F16" s="60"/>
      <c r="G16" s="65"/>
      <c r="H16" s="61"/>
    </row>
    <row r="17" spans="1:8" x14ac:dyDescent="0.25">
      <c r="A17" s="62" t="s">
        <v>361</v>
      </c>
      <c r="B17" s="63" t="s">
        <v>385</v>
      </c>
      <c r="C17" s="60"/>
      <c r="D17" s="60"/>
      <c r="E17" s="60"/>
      <c r="F17" s="64" t="s">
        <v>354</v>
      </c>
      <c r="G17" s="65" t="str">
        <f>IF(F17="yes","  Complete Section 1 and Section 2","")</f>
        <v/>
      </c>
      <c r="H17" s="61"/>
    </row>
    <row r="18" spans="1:8" ht="5.25" customHeight="1" x14ac:dyDescent="0.25">
      <c r="A18" s="62"/>
      <c r="B18" s="63"/>
      <c r="C18" s="60"/>
      <c r="D18" s="60"/>
      <c r="E18" s="60"/>
      <c r="F18" s="60"/>
      <c r="G18" s="67"/>
      <c r="H18" s="61"/>
    </row>
    <row r="19" spans="1:8" x14ac:dyDescent="0.25">
      <c r="A19" s="62" t="s">
        <v>453</v>
      </c>
      <c r="B19" s="516" t="s">
        <v>520</v>
      </c>
      <c r="C19" s="516"/>
      <c r="D19" s="516"/>
      <c r="E19" s="516"/>
      <c r="F19" s="516"/>
      <c r="G19" s="516"/>
      <c r="H19" s="517"/>
    </row>
    <row r="20" spans="1:8" x14ac:dyDescent="0.25">
      <c r="A20" s="201"/>
      <c r="B20" s="516"/>
      <c r="C20" s="516"/>
      <c r="D20" s="516"/>
      <c r="E20" s="516"/>
      <c r="F20" s="516"/>
      <c r="G20" s="516"/>
      <c r="H20" s="517"/>
    </row>
    <row r="21" spans="1:8" x14ac:dyDescent="0.25">
      <c r="A21" s="201"/>
      <c r="B21" s="516"/>
      <c r="C21" s="516"/>
      <c r="D21" s="516"/>
      <c r="E21" s="516"/>
      <c r="F21" s="516"/>
      <c r="G21" s="516"/>
      <c r="H21" s="517"/>
    </row>
    <row r="22" spans="1:8" x14ac:dyDescent="0.25">
      <c r="A22" s="201"/>
      <c r="B22" s="516"/>
      <c r="C22" s="516"/>
      <c r="D22" s="516"/>
      <c r="E22" s="516"/>
      <c r="F22" s="516"/>
      <c r="G22" s="516"/>
      <c r="H22" s="517"/>
    </row>
    <row r="23" spans="1:8" x14ac:dyDescent="0.25">
      <c r="A23" s="62"/>
      <c r="B23" s="511" t="s">
        <v>649</v>
      </c>
      <c r="C23" s="518"/>
      <c r="D23" s="518"/>
      <c r="E23" s="518"/>
      <c r="F23" s="518"/>
      <c r="G23" s="518"/>
      <c r="H23" s="519"/>
    </row>
    <row r="24" spans="1:8" x14ac:dyDescent="0.25">
      <c r="A24" s="62"/>
      <c r="B24" s="520"/>
      <c r="C24" s="520"/>
      <c r="D24" s="520"/>
      <c r="E24" s="520"/>
      <c r="F24" s="520"/>
      <c r="G24" s="520"/>
      <c r="H24" s="521"/>
    </row>
    <row r="25" spans="1:8" ht="15.75" thickBot="1" x14ac:dyDescent="0.3">
      <c r="A25" s="68"/>
      <c r="B25" s="69"/>
      <c r="C25" s="70"/>
      <c r="D25" s="70"/>
      <c r="E25" s="70"/>
      <c r="F25" s="70"/>
      <c r="G25" s="71"/>
      <c r="H25" s="73"/>
    </row>
    <row r="26" spans="1:8" ht="15.75" thickBot="1" x14ac:dyDescent="0.3"/>
    <row r="27" spans="1:8" ht="16.5" thickBot="1" x14ac:dyDescent="0.3">
      <c r="A27" s="481" t="s">
        <v>386</v>
      </c>
      <c r="B27" s="482"/>
      <c r="C27" s="482"/>
      <c r="D27" s="482"/>
      <c r="E27" s="482"/>
      <c r="F27" s="482"/>
      <c r="G27" s="482"/>
      <c r="H27" s="483"/>
    </row>
    <row r="28" spans="1:8" x14ac:dyDescent="0.25">
      <c r="A28" s="74" t="s">
        <v>112</v>
      </c>
      <c r="B28" s="498" t="s">
        <v>342</v>
      </c>
      <c r="C28" s="498"/>
      <c r="D28" s="498"/>
      <c r="E28" s="498"/>
      <c r="F28" s="498"/>
      <c r="G28" s="498"/>
      <c r="H28" s="499"/>
    </row>
    <row r="29" spans="1:8" x14ac:dyDescent="0.25">
      <c r="A29" s="74"/>
      <c r="B29" s="493"/>
      <c r="C29" s="493"/>
      <c r="D29" s="493"/>
      <c r="E29" s="493"/>
      <c r="F29" s="493"/>
      <c r="G29" s="493"/>
      <c r="H29" s="494"/>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D32" s="485"/>
      <c r="E32" s="485"/>
      <c r="F32" s="485"/>
      <c r="G32" s="485"/>
      <c r="H32" s="486"/>
    </row>
    <row r="33" spans="1:8" x14ac:dyDescent="0.25">
      <c r="A33" s="74"/>
      <c r="C33" s="78"/>
      <c r="D33" s="78"/>
      <c r="E33" s="78"/>
      <c r="F33" s="78"/>
      <c r="G33" s="78"/>
      <c r="H33" s="79"/>
    </row>
    <row r="34" spans="1:8" ht="15" customHeight="1" x14ac:dyDescent="0.25">
      <c r="A34" s="106"/>
      <c r="B34" s="78"/>
      <c r="C34" s="78"/>
      <c r="D34" s="78"/>
      <c r="E34" s="500" t="s">
        <v>340</v>
      </c>
      <c r="F34" s="500"/>
      <c r="G34" s="500"/>
      <c r="H34" s="501"/>
    </row>
    <row r="35" spans="1:8" x14ac:dyDescent="0.25">
      <c r="A35" s="106"/>
      <c r="E35" s="78" t="s">
        <v>293</v>
      </c>
      <c r="F35" s="78" t="s">
        <v>293</v>
      </c>
      <c r="G35" s="78" t="s">
        <v>293</v>
      </c>
      <c r="H35" s="79" t="s">
        <v>293</v>
      </c>
    </row>
    <row r="36" spans="1:8" x14ac:dyDescent="0.25">
      <c r="A36" s="106"/>
      <c r="B36" s="80"/>
      <c r="C36" s="80"/>
      <c r="D36" s="80" t="s">
        <v>147</v>
      </c>
      <c r="E36" s="80" t="s">
        <v>239</v>
      </c>
      <c r="F36" s="80" t="s">
        <v>294</v>
      </c>
      <c r="G36" s="80" t="s">
        <v>295</v>
      </c>
      <c r="H36" s="81" t="s">
        <v>296</v>
      </c>
    </row>
    <row r="37" spans="1:8" x14ac:dyDescent="0.25">
      <c r="A37" s="106"/>
      <c r="B37" s="82" t="s">
        <v>174</v>
      </c>
      <c r="C37" s="83"/>
      <c r="D37" s="83" t="s">
        <v>140</v>
      </c>
      <c r="E37" s="83" t="s">
        <v>177</v>
      </c>
      <c r="F37" s="83" t="s">
        <v>241</v>
      </c>
      <c r="G37" s="83" t="s">
        <v>240</v>
      </c>
      <c r="H37" s="135" t="s">
        <v>297</v>
      </c>
    </row>
    <row r="38" spans="1:8" ht="21.95" customHeight="1" x14ac:dyDescent="0.25">
      <c r="A38" s="106"/>
      <c r="B38" s="88" t="s">
        <v>269</v>
      </c>
      <c r="C38" s="80"/>
      <c r="D38" s="80"/>
      <c r="E38" s="80"/>
      <c r="F38" s="80"/>
      <c r="G38" s="80"/>
      <c r="H38" s="81"/>
    </row>
    <row r="39" spans="1:8" ht="15" customHeight="1" x14ac:dyDescent="0.25">
      <c r="A39" s="106"/>
      <c r="B39" s="469"/>
      <c r="C39" s="469"/>
      <c r="D39" s="263"/>
      <c r="E39" s="263"/>
      <c r="F39" s="263"/>
      <c r="G39" s="266"/>
      <c r="H39" s="267"/>
    </row>
    <row r="40" spans="1:8" x14ac:dyDescent="0.25">
      <c r="A40" s="106"/>
      <c r="B40" s="469"/>
      <c r="C40" s="469"/>
      <c r="D40" s="263"/>
      <c r="E40" s="263"/>
      <c r="F40" s="263"/>
      <c r="G40" s="266"/>
      <c r="H40" s="267"/>
    </row>
    <row r="41" spans="1:8" x14ac:dyDescent="0.25">
      <c r="A41" s="106"/>
      <c r="B41" s="469"/>
      <c r="C41" s="469"/>
      <c r="D41" s="263"/>
      <c r="E41" s="263"/>
      <c r="F41" s="263"/>
      <c r="G41" s="266"/>
      <c r="H41" s="267"/>
    </row>
    <row r="42" spans="1:8" x14ac:dyDescent="0.25">
      <c r="A42" s="106"/>
      <c r="B42" s="469"/>
      <c r="C42" s="469"/>
      <c r="D42" s="263"/>
      <c r="E42" s="263"/>
      <c r="F42" s="263"/>
      <c r="G42" s="266"/>
      <c r="H42" s="267"/>
    </row>
    <row r="43" spans="1:8" x14ac:dyDescent="0.25">
      <c r="A43" s="106"/>
      <c r="B43" s="469"/>
      <c r="C43" s="469"/>
      <c r="D43" s="263"/>
      <c r="E43" s="263"/>
      <c r="F43" s="263"/>
      <c r="G43" s="266"/>
      <c r="H43" s="267"/>
    </row>
    <row r="44" spans="1:8" x14ac:dyDescent="0.25">
      <c r="A44" s="106"/>
      <c r="B44" s="469"/>
      <c r="C44" s="469"/>
      <c r="D44" s="263"/>
      <c r="E44" s="263"/>
      <c r="F44" s="263"/>
      <c r="G44" s="266"/>
      <c r="H44" s="267"/>
    </row>
    <row r="45" spans="1:8" x14ac:dyDescent="0.25">
      <c r="A45" s="106"/>
      <c r="B45" s="469"/>
      <c r="C45" s="469"/>
      <c r="D45" s="263"/>
      <c r="E45" s="263"/>
      <c r="F45" s="263"/>
      <c r="G45" s="266"/>
      <c r="H45" s="267"/>
    </row>
    <row r="46" spans="1:8" x14ac:dyDescent="0.25">
      <c r="A46" s="106"/>
      <c r="B46" s="469"/>
      <c r="C46" s="469"/>
      <c r="D46" s="263"/>
      <c r="E46" s="263"/>
      <c r="F46" s="263"/>
      <c r="G46" s="266"/>
      <c r="H46" s="267"/>
    </row>
    <row r="47" spans="1:8" x14ac:dyDescent="0.25">
      <c r="A47" s="106"/>
      <c r="B47" s="469"/>
      <c r="C47" s="469"/>
      <c r="D47" s="263"/>
      <c r="E47" s="263"/>
      <c r="F47" s="263"/>
      <c r="G47" s="266"/>
      <c r="H47" s="267"/>
    </row>
    <row r="48" spans="1:8" x14ac:dyDescent="0.25">
      <c r="A48" s="106"/>
      <c r="B48" s="469"/>
      <c r="C48" s="469"/>
      <c r="D48" s="263"/>
      <c r="E48" s="263"/>
      <c r="F48" s="263"/>
      <c r="G48" s="266"/>
      <c r="H48" s="267"/>
    </row>
    <row r="49" spans="1:8" x14ac:dyDescent="0.25">
      <c r="A49" s="106"/>
      <c r="B49" s="497" t="s">
        <v>135</v>
      </c>
      <c r="C49" s="497"/>
      <c r="D49" s="263"/>
      <c r="E49" s="263"/>
      <c r="F49" s="263"/>
      <c r="G49" s="266"/>
      <c r="H49" s="267"/>
    </row>
    <row r="50" spans="1:8" x14ac:dyDescent="0.25">
      <c r="A50" s="106"/>
      <c r="B50" s="469"/>
      <c r="C50" s="469"/>
      <c r="D50" s="263"/>
      <c r="E50" s="263"/>
      <c r="F50" s="263"/>
      <c r="G50" s="266"/>
      <c r="H50" s="267"/>
    </row>
    <row r="51" spans="1:8" ht="21.95" customHeight="1" x14ac:dyDescent="0.25">
      <c r="A51" s="106"/>
      <c r="B51" s="88" t="s">
        <v>270</v>
      </c>
      <c r="C51" s="113"/>
      <c r="D51" s="140"/>
      <c r="E51" s="140"/>
      <c r="F51" s="140"/>
      <c r="G51" s="141"/>
      <c r="H51" s="142"/>
    </row>
    <row r="52" spans="1:8" x14ac:dyDescent="0.25">
      <c r="A52" s="106"/>
      <c r="B52" s="469"/>
      <c r="C52" s="469"/>
      <c r="D52" s="263"/>
      <c r="E52" s="263"/>
      <c r="F52" s="263"/>
      <c r="G52" s="266"/>
      <c r="H52" s="267"/>
    </row>
    <row r="53" spans="1:8" x14ac:dyDescent="0.25">
      <c r="A53" s="106"/>
      <c r="B53" s="469"/>
      <c r="C53" s="469"/>
      <c r="D53" s="263"/>
      <c r="E53" s="263"/>
      <c r="F53" s="263"/>
      <c r="G53" s="266"/>
      <c r="H53" s="267"/>
    </row>
    <row r="54" spans="1:8" x14ac:dyDescent="0.25">
      <c r="A54" s="106"/>
      <c r="B54" s="469"/>
      <c r="C54" s="469"/>
      <c r="D54" s="263"/>
      <c r="E54" s="263"/>
      <c r="F54" s="263"/>
      <c r="G54" s="266"/>
      <c r="H54" s="267"/>
    </row>
    <row r="55" spans="1:8" x14ac:dyDescent="0.25">
      <c r="A55" s="106"/>
      <c r="B55" s="469"/>
      <c r="C55" s="469"/>
      <c r="D55" s="263"/>
      <c r="E55" s="263"/>
      <c r="F55" s="263"/>
      <c r="G55" s="266"/>
      <c r="H55" s="267"/>
    </row>
    <row r="56" spans="1:8" x14ac:dyDescent="0.25">
      <c r="A56" s="106"/>
      <c r="B56" s="469"/>
      <c r="C56" s="469"/>
      <c r="D56" s="263"/>
      <c r="E56" s="263"/>
      <c r="F56" s="263"/>
      <c r="G56" s="266"/>
      <c r="H56" s="267"/>
    </row>
    <row r="57" spans="1:8" x14ac:dyDescent="0.25">
      <c r="A57" s="106"/>
      <c r="B57" s="469"/>
      <c r="C57" s="469"/>
      <c r="D57" s="263"/>
      <c r="E57" s="263"/>
      <c r="F57" s="263"/>
      <c r="G57" s="266"/>
      <c r="H57" s="267"/>
    </row>
    <row r="58" spans="1:8" x14ac:dyDescent="0.25">
      <c r="A58" s="106"/>
      <c r="B58" s="469"/>
      <c r="C58" s="469"/>
      <c r="D58" s="263"/>
      <c r="E58" s="263"/>
      <c r="F58" s="263"/>
      <c r="G58" s="266"/>
      <c r="H58" s="267"/>
    </row>
    <row r="59" spans="1:8" x14ac:dyDescent="0.25">
      <c r="A59" s="106"/>
      <c r="B59" s="469"/>
      <c r="C59" s="469"/>
      <c r="D59" s="263"/>
      <c r="E59" s="263"/>
      <c r="F59" s="263"/>
      <c r="G59" s="266"/>
      <c r="H59" s="267"/>
    </row>
    <row r="60" spans="1:8" x14ac:dyDescent="0.25">
      <c r="A60" s="106"/>
      <c r="B60" s="469"/>
      <c r="C60" s="469"/>
      <c r="D60" s="263"/>
      <c r="E60" s="263"/>
      <c r="F60" s="263"/>
      <c r="G60" s="266"/>
      <c r="H60" s="267"/>
    </row>
    <row r="61" spans="1:8" x14ac:dyDescent="0.25">
      <c r="A61" s="106"/>
      <c r="B61" s="469"/>
      <c r="C61" s="469"/>
      <c r="D61" s="263"/>
      <c r="E61" s="263"/>
      <c r="F61" s="263"/>
      <c r="G61" s="266"/>
      <c r="H61" s="267"/>
    </row>
    <row r="62" spans="1:8" x14ac:dyDescent="0.25">
      <c r="A62" s="106"/>
      <c r="B62" s="497" t="s">
        <v>135</v>
      </c>
      <c r="C62" s="497"/>
      <c r="D62" s="263"/>
      <c r="E62" s="263"/>
      <c r="F62" s="263"/>
      <c r="G62" s="266"/>
      <c r="H62" s="267"/>
    </row>
    <row r="63" spans="1:8" x14ac:dyDescent="0.25">
      <c r="A63" s="106"/>
      <c r="B63" s="469"/>
      <c r="C63" s="469"/>
      <c r="D63" s="263"/>
      <c r="E63" s="263"/>
      <c r="F63" s="263"/>
      <c r="G63" s="266"/>
      <c r="H63" s="267"/>
    </row>
    <row r="64" spans="1:8" x14ac:dyDescent="0.25">
      <c r="A64" s="106"/>
      <c r="B64" s="143"/>
      <c r="C64" s="120"/>
      <c r="D64" s="145">
        <f>SUM(D39:D63)</f>
        <v>0</v>
      </c>
      <c r="E64" s="145">
        <f>SUM(E39:E63)</f>
        <v>0</v>
      </c>
      <c r="F64" s="145">
        <f>SUM(F39:F63)</f>
        <v>0</v>
      </c>
      <c r="G64" s="145">
        <f>SUM(G39:G63)</f>
        <v>0</v>
      </c>
      <c r="H64" s="202">
        <f>SUM(H39:H63)</f>
        <v>0</v>
      </c>
    </row>
    <row r="65" spans="1:8" x14ac:dyDescent="0.25">
      <c r="A65" s="74" t="s">
        <v>113</v>
      </c>
      <c r="B65" s="50" t="s">
        <v>279</v>
      </c>
      <c r="C65" s="120"/>
      <c r="D65" s="147"/>
      <c r="E65" s="147"/>
      <c r="F65" s="147"/>
      <c r="G65" s="141"/>
      <c r="H65" s="142"/>
    </row>
    <row r="66" spans="1:8" x14ac:dyDescent="0.25">
      <c r="A66" s="106"/>
      <c r="C66" s="44" t="s">
        <v>265</v>
      </c>
      <c r="D66" s="145">
        <f>D64</f>
        <v>0</v>
      </c>
      <c r="E66" s="145">
        <f t="shared" ref="E66:H66" si="0">E64</f>
        <v>0</v>
      </c>
      <c r="F66" s="145">
        <f t="shared" si="0"/>
        <v>0</v>
      </c>
      <c r="G66" s="145">
        <f t="shared" si="0"/>
        <v>0</v>
      </c>
      <c r="H66" s="202">
        <f t="shared" si="0"/>
        <v>0</v>
      </c>
    </row>
    <row r="67" spans="1:8" x14ac:dyDescent="0.25">
      <c r="A67" s="106"/>
      <c r="C67" s="44" t="s">
        <v>266</v>
      </c>
      <c r="E67" s="297" t="e">
        <f>E64/D64</f>
        <v>#DIV/0!</v>
      </c>
      <c r="F67" s="297" t="e">
        <f>F64/D64</f>
        <v>#DIV/0!</v>
      </c>
      <c r="G67" s="297" t="e">
        <f>G64/D64</f>
        <v>#DIV/0!</v>
      </c>
      <c r="H67" s="298" t="e">
        <f>H64/D64</f>
        <v>#DIV/0!</v>
      </c>
    </row>
    <row r="68" spans="1:8" x14ac:dyDescent="0.25">
      <c r="A68" s="106"/>
      <c r="C68" s="44" t="s">
        <v>280</v>
      </c>
      <c r="E68" s="92" t="e">
        <f>IF(E67&gt;=(2/3),"Yes","No")</f>
        <v>#DIV/0!</v>
      </c>
      <c r="F68" s="92" t="e">
        <f>IF(F67&gt;=(2/3),"Yes","No")</f>
        <v>#DIV/0!</v>
      </c>
      <c r="G68" s="92" t="e">
        <f>IF(G67&gt;=(2/3),"Yes","No")</f>
        <v>#DIV/0!</v>
      </c>
      <c r="H68" s="151" t="e">
        <f>IF(H67&gt;=(2/3),"Yes","No")</f>
        <v>#DIV/0!</v>
      </c>
    </row>
    <row r="69" spans="1:8" x14ac:dyDescent="0.25">
      <c r="A69" s="106"/>
      <c r="E69" s="154" t="e">
        <f>IF(E68="No", "Note A", "Note B")</f>
        <v>#DIV/0!</v>
      </c>
      <c r="F69" s="154" t="e">
        <f>IF(F68="No", "Note A", "Note B")</f>
        <v>#DIV/0!</v>
      </c>
      <c r="G69" s="154" t="e">
        <f>IF(G68="No", "Note A", "Note B")</f>
        <v>#DIV/0!</v>
      </c>
      <c r="H69" s="184" t="e">
        <f>IF(H68="No", "Note A", "Note B")</f>
        <v>#DIV/0!</v>
      </c>
    </row>
    <row r="70" spans="1:8" x14ac:dyDescent="0.25">
      <c r="A70" s="106"/>
      <c r="E70" s="154"/>
      <c r="F70" s="154"/>
      <c r="G70" s="154"/>
      <c r="H70" s="184"/>
    </row>
    <row r="71" spans="1:8" ht="15" customHeight="1" x14ac:dyDescent="0.25">
      <c r="A71" s="106"/>
      <c r="B71" s="155" t="s">
        <v>273</v>
      </c>
      <c r="C71" s="143" t="s">
        <v>298</v>
      </c>
      <c r="D71" s="143"/>
      <c r="E71" s="143"/>
      <c r="F71" s="143"/>
      <c r="G71" s="143"/>
      <c r="H71" s="156"/>
    </row>
    <row r="72" spans="1:8" ht="30.75" customHeight="1" x14ac:dyDescent="0.25">
      <c r="A72" s="106"/>
      <c r="B72" s="211" t="s">
        <v>274</v>
      </c>
      <c r="C72" s="528" t="s">
        <v>335</v>
      </c>
      <c r="D72" s="528"/>
      <c r="E72" s="528"/>
      <c r="F72" s="528"/>
      <c r="G72" s="528"/>
      <c r="H72" s="529"/>
    </row>
    <row r="73" spans="1:8" x14ac:dyDescent="0.25">
      <c r="A73" s="106"/>
      <c r="B73" s="157"/>
      <c r="C73" s="143"/>
      <c r="D73" s="143"/>
      <c r="E73" s="143"/>
      <c r="F73" s="143"/>
      <c r="G73" s="143"/>
      <c r="H73" s="156"/>
    </row>
    <row r="74" spans="1:8" x14ac:dyDescent="0.25">
      <c r="A74" s="74" t="s">
        <v>114</v>
      </c>
      <c r="B74" s="50" t="s">
        <v>275</v>
      </c>
      <c r="E74" s="92"/>
      <c r="F74" s="92"/>
      <c r="G74" s="92"/>
      <c r="H74" s="151"/>
    </row>
    <row r="75" spans="1:8" x14ac:dyDescent="0.25">
      <c r="A75" s="106"/>
      <c r="B75" s="493" t="s">
        <v>349</v>
      </c>
      <c r="C75" s="493"/>
      <c r="D75" s="493"/>
      <c r="E75" s="493"/>
      <c r="F75" s="493"/>
      <c r="G75" s="493"/>
      <c r="H75" s="494"/>
    </row>
    <row r="76" spans="1:8" x14ac:dyDescent="0.25">
      <c r="A76" s="74"/>
      <c r="B76" s="493"/>
      <c r="C76" s="493"/>
      <c r="D76" s="493"/>
      <c r="E76" s="493"/>
      <c r="F76" s="493"/>
      <c r="G76" s="493"/>
      <c r="H76" s="494"/>
    </row>
    <row r="77" spans="1:8" x14ac:dyDescent="0.25">
      <c r="A77" s="74"/>
      <c r="E77" s="92"/>
      <c r="F77" s="92"/>
      <c r="G77" s="92"/>
      <c r="H77" s="151"/>
    </row>
    <row r="78" spans="1:8" x14ac:dyDescent="0.25">
      <c r="A78" s="74"/>
      <c r="B78" s="493" t="s">
        <v>346</v>
      </c>
      <c r="C78" s="493"/>
      <c r="D78" s="493"/>
      <c r="E78" s="493"/>
      <c r="F78" s="493"/>
      <c r="G78" s="493"/>
      <c r="H78" s="494"/>
    </row>
    <row r="79" spans="1:8" x14ac:dyDescent="0.25">
      <c r="A79" s="74"/>
      <c r="B79" s="493"/>
      <c r="C79" s="493"/>
      <c r="D79" s="493"/>
      <c r="E79" s="493"/>
      <c r="F79" s="493"/>
      <c r="G79" s="493"/>
      <c r="H79" s="494"/>
    </row>
    <row r="80" spans="1:8" x14ac:dyDescent="0.25">
      <c r="A80" s="74"/>
      <c r="B80" s="493"/>
      <c r="C80" s="493"/>
      <c r="D80" s="493"/>
      <c r="E80" s="493"/>
      <c r="F80" s="493"/>
      <c r="G80" s="493"/>
      <c r="H80" s="494"/>
    </row>
    <row r="81" spans="1:8" x14ac:dyDescent="0.25">
      <c r="A81" s="74"/>
      <c r="B81" s="493"/>
      <c r="C81" s="493"/>
      <c r="D81" s="493"/>
      <c r="E81" s="493"/>
      <c r="F81" s="493"/>
      <c r="G81" s="493"/>
      <c r="H81" s="494"/>
    </row>
    <row r="82" spans="1:8" x14ac:dyDescent="0.25">
      <c r="A82" s="74"/>
      <c r="E82" s="92"/>
      <c r="F82" s="92"/>
      <c r="G82" s="92"/>
      <c r="H82" s="151"/>
    </row>
    <row r="83" spans="1:8" x14ac:dyDescent="0.25">
      <c r="A83" s="74"/>
      <c r="B83" s="50" t="s">
        <v>395</v>
      </c>
      <c r="D83" s="485"/>
      <c r="E83" s="485"/>
      <c r="F83" s="485"/>
      <c r="G83" s="485"/>
      <c r="H83" s="486"/>
    </row>
    <row r="84" spans="1:8" x14ac:dyDescent="0.25">
      <c r="A84" s="74"/>
      <c r="C84" s="78"/>
      <c r="D84" s="78"/>
      <c r="E84" s="78"/>
      <c r="F84" s="78"/>
      <c r="G84" s="78"/>
      <c r="H84" s="79"/>
    </row>
    <row r="85" spans="1:8" x14ac:dyDescent="0.25">
      <c r="A85" s="74"/>
      <c r="D85" s="78"/>
      <c r="E85" s="158"/>
      <c r="F85" s="158"/>
      <c r="G85" s="158"/>
      <c r="H85" s="159"/>
    </row>
    <row r="86" spans="1:8" x14ac:dyDescent="0.25">
      <c r="A86" s="74"/>
      <c r="D86" s="78" t="s">
        <v>348</v>
      </c>
      <c r="E86" s="158" t="s">
        <v>277</v>
      </c>
      <c r="F86" s="158" t="s">
        <v>282</v>
      </c>
      <c r="G86" s="158"/>
      <c r="H86" s="159"/>
    </row>
    <row r="87" spans="1:8" x14ac:dyDescent="0.25">
      <c r="A87" s="74"/>
      <c r="B87" s="160" t="s">
        <v>347</v>
      </c>
      <c r="C87" s="84"/>
      <c r="D87" s="161" t="s">
        <v>285</v>
      </c>
      <c r="E87" s="162" t="s">
        <v>278</v>
      </c>
      <c r="F87" s="162" t="s">
        <v>281</v>
      </c>
      <c r="G87" s="203" t="s">
        <v>286</v>
      </c>
      <c r="H87" s="204"/>
    </row>
    <row r="88" spans="1:8" x14ac:dyDescent="0.25">
      <c r="A88" s="74"/>
      <c r="B88" s="44" t="s">
        <v>300</v>
      </c>
      <c r="E88" s="92"/>
      <c r="G88" s="92"/>
      <c r="H88" s="151"/>
    </row>
    <row r="89" spans="1:8" x14ac:dyDescent="0.25">
      <c r="A89" s="74"/>
      <c r="C89" s="163" t="e">
        <f>IF(E68="Yes", "Complete Analysis", "N/A - Do Not Complete")</f>
        <v>#DIV/0!</v>
      </c>
      <c r="D89" s="285"/>
      <c r="E89" s="263"/>
      <c r="F89" s="91" t="e">
        <f>E89/E95</f>
        <v>#DIV/0!</v>
      </c>
      <c r="G89" s="489"/>
      <c r="H89" s="490"/>
    </row>
    <row r="90" spans="1:8" x14ac:dyDescent="0.25">
      <c r="A90" s="74"/>
      <c r="D90" s="285"/>
      <c r="E90" s="263"/>
      <c r="F90" s="91" t="e">
        <f>E90/E95</f>
        <v>#DIV/0!</v>
      </c>
      <c r="G90" s="489"/>
      <c r="H90" s="490"/>
    </row>
    <row r="91" spans="1:8" x14ac:dyDescent="0.25">
      <c r="A91" s="74"/>
      <c r="D91" s="285"/>
      <c r="E91" s="263"/>
      <c r="F91" s="91" t="e">
        <f>E91/E95</f>
        <v>#DIV/0!</v>
      </c>
      <c r="G91" s="489"/>
      <c r="H91" s="490"/>
    </row>
    <row r="92" spans="1:8" x14ac:dyDescent="0.25">
      <c r="A92" s="74"/>
      <c r="D92" s="285"/>
      <c r="E92" s="263"/>
      <c r="F92" s="91" t="e">
        <f>E92/E95</f>
        <v>#DIV/0!</v>
      </c>
      <c r="G92" s="489"/>
      <c r="H92" s="490"/>
    </row>
    <row r="93" spans="1:8" x14ac:dyDescent="0.25">
      <c r="A93" s="74"/>
      <c r="D93" s="285"/>
      <c r="E93" s="263"/>
      <c r="F93" s="91" t="e">
        <f>E93/E95</f>
        <v>#DIV/0!</v>
      </c>
      <c r="G93" s="489"/>
      <c r="H93" s="490"/>
    </row>
    <row r="94" spans="1:8" x14ac:dyDescent="0.25">
      <c r="A94" s="74"/>
      <c r="D94" s="286"/>
      <c r="E94" s="269"/>
      <c r="F94" s="91" t="e">
        <f>E94/E95</f>
        <v>#DIV/0!</v>
      </c>
      <c r="G94" s="487"/>
      <c r="H94" s="488"/>
    </row>
    <row r="95" spans="1:8" x14ac:dyDescent="0.25">
      <c r="A95" s="74"/>
      <c r="C95" s="164"/>
      <c r="D95" s="164" t="s">
        <v>304</v>
      </c>
      <c r="E95" s="165">
        <f>SUM(E89:E94)</f>
        <v>0</v>
      </c>
      <c r="F95" s="92"/>
      <c r="G95" s="166" t="s">
        <v>287</v>
      </c>
      <c r="H95" s="290"/>
    </row>
    <row r="96" spans="1:8" x14ac:dyDescent="0.25">
      <c r="A96" s="74"/>
      <c r="E96" s="92"/>
      <c r="F96" s="92"/>
      <c r="G96" s="92"/>
      <c r="H96" s="151"/>
    </row>
    <row r="97" spans="1:8" x14ac:dyDescent="0.25">
      <c r="A97" s="74"/>
      <c r="B97" s="44" t="s">
        <v>301</v>
      </c>
      <c r="E97" s="92"/>
      <c r="F97" s="92"/>
      <c r="G97" s="92"/>
      <c r="H97" s="151"/>
    </row>
    <row r="98" spans="1:8" x14ac:dyDescent="0.25">
      <c r="A98" s="74"/>
      <c r="C98" s="163" t="e">
        <f>IF(F68="Yes", "Complete Analysis", "N/A - Do Not Complete")</f>
        <v>#DIV/0!</v>
      </c>
      <c r="D98" s="285"/>
      <c r="E98" s="263"/>
      <c r="F98" s="91" t="e">
        <f>E98/E104</f>
        <v>#DIV/0!</v>
      </c>
      <c r="G98" s="489"/>
      <c r="H98" s="490"/>
    </row>
    <row r="99" spans="1:8" x14ac:dyDescent="0.25">
      <c r="A99" s="74"/>
      <c r="D99" s="285"/>
      <c r="E99" s="263"/>
      <c r="F99" s="91" t="e">
        <f>E99/E104</f>
        <v>#DIV/0!</v>
      </c>
      <c r="G99" s="489"/>
      <c r="H99" s="490"/>
    </row>
    <row r="100" spans="1:8" x14ac:dyDescent="0.25">
      <c r="A100" s="74"/>
      <c r="D100" s="285"/>
      <c r="E100" s="263"/>
      <c r="F100" s="91" t="e">
        <f>E100/E104</f>
        <v>#DIV/0!</v>
      </c>
      <c r="G100" s="489"/>
      <c r="H100" s="490"/>
    </row>
    <row r="101" spans="1:8" x14ac:dyDescent="0.25">
      <c r="A101" s="74"/>
      <c r="D101" s="285"/>
      <c r="E101" s="263"/>
      <c r="F101" s="91" t="e">
        <f>E101/E104</f>
        <v>#DIV/0!</v>
      </c>
      <c r="G101" s="489"/>
      <c r="H101" s="490"/>
    </row>
    <row r="102" spans="1:8" x14ac:dyDescent="0.25">
      <c r="A102" s="74"/>
      <c r="D102" s="285"/>
      <c r="E102" s="263"/>
      <c r="F102" s="91" t="e">
        <f>E102/E104</f>
        <v>#DIV/0!</v>
      </c>
      <c r="G102" s="489"/>
      <c r="H102" s="490"/>
    </row>
    <row r="103" spans="1:8" x14ac:dyDescent="0.25">
      <c r="A103" s="74"/>
      <c r="D103" s="286"/>
      <c r="E103" s="269"/>
      <c r="F103" s="91" t="e">
        <f>E103/E104</f>
        <v>#DIV/0!</v>
      </c>
      <c r="G103" s="487"/>
      <c r="H103" s="488"/>
    </row>
    <row r="104" spans="1:8" x14ac:dyDescent="0.25">
      <c r="A104" s="74"/>
      <c r="D104" s="164" t="s">
        <v>305</v>
      </c>
      <c r="E104" s="165">
        <f>SUM(E98:E103)</f>
        <v>0</v>
      </c>
      <c r="F104" s="92"/>
      <c r="G104" s="166" t="s">
        <v>287</v>
      </c>
      <c r="H104" s="290"/>
    </row>
    <row r="105" spans="1:8" x14ac:dyDescent="0.25">
      <c r="A105" s="74"/>
      <c r="D105" s="164"/>
      <c r="E105" s="140"/>
      <c r="F105" s="92"/>
      <c r="G105" s="166"/>
      <c r="H105" s="206"/>
    </row>
    <row r="106" spans="1:8" x14ac:dyDescent="0.25">
      <c r="A106" s="106"/>
      <c r="B106" s="44" t="s">
        <v>302</v>
      </c>
      <c r="E106" s="92"/>
      <c r="F106" s="92"/>
      <c r="G106" s="92"/>
      <c r="H106" s="151"/>
    </row>
    <row r="107" spans="1:8" x14ac:dyDescent="0.25">
      <c r="A107" s="106"/>
      <c r="C107" s="163" t="e">
        <f>IF(G68="Yes", "Complete Analysis", "N/A - Do Not Complete")</f>
        <v>#DIV/0!</v>
      </c>
      <c r="D107" s="285"/>
      <c r="E107" s="263"/>
      <c r="F107" s="91" t="e">
        <f>E107/E113</f>
        <v>#DIV/0!</v>
      </c>
      <c r="G107" s="489"/>
      <c r="H107" s="490"/>
    </row>
    <row r="108" spans="1:8" x14ac:dyDescent="0.25">
      <c r="A108" s="106"/>
      <c r="D108" s="285"/>
      <c r="E108" s="263"/>
      <c r="F108" s="91" t="e">
        <f>E108/E113</f>
        <v>#DIV/0!</v>
      </c>
      <c r="G108" s="489"/>
      <c r="H108" s="490"/>
    </row>
    <row r="109" spans="1:8" x14ac:dyDescent="0.25">
      <c r="A109" s="106"/>
      <c r="D109" s="285"/>
      <c r="E109" s="263"/>
      <c r="F109" s="91" t="e">
        <f>E109/E113</f>
        <v>#DIV/0!</v>
      </c>
      <c r="G109" s="489"/>
      <c r="H109" s="490"/>
    </row>
    <row r="110" spans="1:8" x14ac:dyDescent="0.25">
      <c r="A110" s="106"/>
      <c r="D110" s="285"/>
      <c r="E110" s="263"/>
      <c r="F110" s="91" t="e">
        <f>E110/E113</f>
        <v>#DIV/0!</v>
      </c>
      <c r="G110" s="489"/>
      <c r="H110" s="490"/>
    </row>
    <row r="111" spans="1:8" x14ac:dyDescent="0.25">
      <c r="A111" s="106"/>
      <c r="D111" s="285"/>
      <c r="E111" s="263"/>
      <c r="F111" s="91" t="e">
        <f>E111/E113</f>
        <v>#DIV/0!</v>
      </c>
      <c r="G111" s="489"/>
      <c r="H111" s="490"/>
    </row>
    <row r="112" spans="1:8" x14ac:dyDescent="0.25">
      <c r="A112" s="106"/>
      <c r="D112" s="286"/>
      <c r="E112" s="269"/>
      <c r="F112" s="91" t="e">
        <f>E112/E113</f>
        <v>#DIV/0!</v>
      </c>
      <c r="G112" s="487"/>
      <c r="H112" s="488"/>
    </row>
    <row r="113" spans="1:8" x14ac:dyDescent="0.25">
      <c r="A113" s="106"/>
      <c r="D113" s="164" t="s">
        <v>306</v>
      </c>
      <c r="E113" s="165">
        <f>SUM(E107:E112)</f>
        <v>0</v>
      </c>
      <c r="F113" s="92"/>
      <c r="G113" s="166" t="s">
        <v>287</v>
      </c>
      <c r="H113" s="290"/>
    </row>
    <row r="114" spans="1:8" x14ac:dyDescent="0.25">
      <c r="A114" s="106"/>
      <c r="E114" s="92"/>
      <c r="F114" s="92"/>
      <c r="G114" s="92"/>
      <c r="H114" s="151"/>
    </row>
    <row r="115" spans="1:8" x14ac:dyDescent="0.25">
      <c r="A115" s="106"/>
      <c r="B115" s="44" t="s">
        <v>303</v>
      </c>
      <c r="E115" s="92"/>
      <c r="F115" s="92"/>
      <c r="G115" s="92"/>
      <c r="H115" s="151"/>
    </row>
    <row r="116" spans="1:8" x14ac:dyDescent="0.25">
      <c r="A116" s="106"/>
      <c r="C116" s="163" t="e">
        <f>IF(H68="Yes", "Complete Analysis", "N/A - Do Not Complete")</f>
        <v>#DIV/0!</v>
      </c>
      <c r="D116" s="285"/>
      <c r="E116" s="263"/>
      <c r="F116" s="91" t="e">
        <f>E116/E122</f>
        <v>#DIV/0!</v>
      </c>
      <c r="G116" s="489"/>
      <c r="H116" s="490"/>
    </row>
    <row r="117" spans="1:8" x14ac:dyDescent="0.25">
      <c r="A117" s="106"/>
      <c r="C117" s="163"/>
      <c r="D117" s="285"/>
      <c r="E117" s="263"/>
      <c r="F117" s="91" t="e">
        <f>E117/E122</f>
        <v>#DIV/0!</v>
      </c>
      <c r="G117" s="489"/>
      <c r="H117" s="490"/>
    </row>
    <row r="118" spans="1:8" x14ac:dyDescent="0.25">
      <c r="A118" s="106"/>
      <c r="C118" s="163"/>
      <c r="D118" s="285"/>
      <c r="E118" s="263"/>
      <c r="F118" s="91" t="e">
        <f>E118/E122</f>
        <v>#DIV/0!</v>
      </c>
      <c r="G118" s="489"/>
      <c r="H118" s="490"/>
    </row>
    <row r="119" spans="1:8" x14ac:dyDescent="0.25">
      <c r="A119" s="106"/>
      <c r="C119" s="163"/>
      <c r="D119" s="285"/>
      <c r="E119" s="263"/>
      <c r="F119" s="91" t="e">
        <f>E119/E122</f>
        <v>#DIV/0!</v>
      </c>
      <c r="G119" s="489"/>
      <c r="H119" s="490"/>
    </row>
    <row r="120" spans="1:8" x14ac:dyDescent="0.25">
      <c r="A120" s="106"/>
      <c r="C120" s="163"/>
      <c r="D120" s="285"/>
      <c r="E120" s="263"/>
      <c r="F120" s="91" t="e">
        <f>E120/E122</f>
        <v>#DIV/0!</v>
      </c>
      <c r="G120" s="489"/>
      <c r="H120" s="490"/>
    </row>
    <row r="121" spans="1:8" x14ac:dyDescent="0.25">
      <c r="A121" s="106"/>
      <c r="C121" s="163"/>
      <c r="D121" s="286"/>
      <c r="E121" s="269"/>
      <c r="F121" s="91" t="e">
        <f>E121/E122</f>
        <v>#DIV/0!</v>
      </c>
      <c r="G121" s="487"/>
      <c r="H121" s="488"/>
    </row>
    <row r="122" spans="1:8" x14ac:dyDescent="0.25">
      <c r="A122" s="106"/>
      <c r="C122" s="163"/>
      <c r="D122" s="164" t="s">
        <v>307</v>
      </c>
      <c r="E122" s="165">
        <f>SUM(E116:E121)</f>
        <v>0</v>
      </c>
      <c r="F122" s="91"/>
      <c r="G122" s="166" t="s">
        <v>287</v>
      </c>
      <c r="H122" s="290"/>
    </row>
    <row r="123" spans="1:8" ht="15.75" thickBot="1" x14ac:dyDescent="0.3">
      <c r="A123" s="121"/>
      <c r="B123" s="96"/>
      <c r="C123" s="169"/>
      <c r="D123" s="170"/>
      <c r="E123" s="170"/>
      <c r="F123" s="171"/>
      <c r="G123" s="97"/>
      <c r="H123" s="172"/>
    </row>
    <row r="124" spans="1:8" ht="15.75" thickBot="1" x14ac:dyDescent="0.3">
      <c r="C124" s="163"/>
      <c r="E124" s="140"/>
      <c r="F124" s="92"/>
      <c r="G124" s="92"/>
      <c r="H124" s="92"/>
    </row>
    <row r="125" spans="1:8" ht="16.5" thickBot="1" x14ac:dyDescent="0.3">
      <c r="A125" s="481" t="s">
        <v>387</v>
      </c>
      <c r="B125" s="482"/>
      <c r="C125" s="482"/>
      <c r="D125" s="482"/>
      <c r="E125" s="482"/>
      <c r="F125" s="482"/>
      <c r="G125" s="482"/>
      <c r="H125" s="483"/>
    </row>
    <row r="126" spans="1:8" ht="15" customHeight="1" x14ac:dyDescent="0.25">
      <c r="A126" s="74" t="s">
        <v>116</v>
      </c>
      <c r="B126" s="75" t="s">
        <v>351</v>
      </c>
      <c r="C126" s="75"/>
      <c r="D126" s="75"/>
      <c r="E126" s="75"/>
      <c r="F126" s="75"/>
      <c r="G126" s="75"/>
      <c r="H126" s="207"/>
    </row>
    <row r="127" spans="1:8" x14ac:dyDescent="0.25">
      <c r="A127" s="106"/>
      <c r="H127" s="76"/>
    </row>
    <row r="128" spans="1:8" x14ac:dyDescent="0.25">
      <c r="A128" s="74"/>
      <c r="B128" s="50" t="s">
        <v>395</v>
      </c>
      <c r="D128" s="485"/>
      <c r="E128" s="485"/>
      <c r="F128" s="485"/>
      <c r="G128" s="485"/>
      <c r="H128" s="486"/>
    </row>
    <row r="129" spans="1:8" x14ac:dyDescent="0.25">
      <c r="A129" s="74"/>
      <c r="C129" s="78"/>
      <c r="D129" s="78"/>
      <c r="E129" s="78"/>
      <c r="F129" s="78"/>
      <c r="G129" s="78"/>
      <c r="H129" s="79"/>
    </row>
    <row r="130" spans="1:8" x14ac:dyDescent="0.25">
      <c r="A130" s="106"/>
      <c r="E130" s="523" t="s">
        <v>272</v>
      </c>
      <c r="F130" s="524"/>
      <c r="G130" s="524"/>
      <c r="H130" s="525"/>
    </row>
    <row r="131" spans="1:8" x14ac:dyDescent="0.25">
      <c r="A131" s="106"/>
      <c r="E131" s="80" t="s">
        <v>120</v>
      </c>
      <c r="F131" s="80" t="s">
        <v>120</v>
      </c>
      <c r="G131" s="80" t="s">
        <v>120</v>
      </c>
      <c r="H131" s="81" t="s">
        <v>120</v>
      </c>
    </row>
    <row r="132" spans="1:8" x14ac:dyDescent="0.25">
      <c r="A132" s="106"/>
      <c r="E132" s="80" t="s">
        <v>239</v>
      </c>
      <c r="F132" s="80" t="s">
        <v>294</v>
      </c>
      <c r="G132" s="80" t="s">
        <v>295</v>
      </c>
      <c r="H132" s="81" t="s">
        <v>296</v>
      </c>
    </row>
    <row r="133" spans="1:8" x14ac:dyDescent="0.25">
      <c r="A133" s="106"/>
      <c r="B133" s="82" t="s">
        <v>182</v>
      </c>
      <c r="C133" s="83"/>
      <c r="D133" s="84"/>
      <c r="E133" s="83" t="s">
        <v>177</v>
      </c>
      <c r="F133" s="83" t="s">
        <v>241</v>
      </c>
      <c r="G133" s="83" t="s">
        <v>240</v>
      </c>
      <c r="H133" s="135" t="s">
        <v>297</v>
      </c>
    </row>
    <row r="134" spans="1:8" ht="21.95" customHeight="1" x14ac:dyDescent="0.25">
      <c r="A134" s="106"/>
      <c r="B134" s="88" t="s">
        <v>269</v>
      </c>
      <c r="C134" s="80"/>
      <c r="D134" s="80"/>
      <c r="E134" s="80"/>
      <c r="F134" s="80"/>
      <c r="G134" s="80"/>
      <c r="H134" s="81"/>
    </row>
    <row r="135" spans="1:8" ht="15" customHeight="1" x14ac:dyDescent="0.25">
      <c r="A135" s="106"/>
      <c r="B135" s="491"/>
      <c r="C135" s="503"/>
      <c r="D135" s="492"/>
      <c r="E135" s="268"/>
      <c r="F135" s="268"/>
      <c r="G135" s="282"/>
      <c r="H135" s="283"/>
    </row>
    <row r="136" spans="1:8" x14ac:dyDescent="0.25">
      <c r="A136" s="106"/>
      <c r="B136" s="491"/>
      <c r="C136" s="503"/>
      <c r="D136" s="492"/>
      <c r="E136" s="268"/>
      <c r="F136" s="268"/>
      <c r="G136" s="282"/>
      <c r="H136" s="283"/>
    </row>
    <row r="137" spans="1:8" x14ac:dyDescent="0.25">
      <c r="A137" s="106"/>
      <c r="B137" s="491"/>
      <c r="C137" s="503"/>
      <c r="D137" s="492"/>
      <c r="E137" s="268"/>
      <c r="F137" s="268"/>
      <c r="G137" s="282"/>
      <c r="H137" s="283"/>
    </row>
    <row r="138" spans="1:8" x14ac:dyDescent="0.25">
      <c r="A138" s="106"/>
      <c r="B138" s="491"/>
      <c r="C138" s="503"/>
      <c r="D138" s="492"/>
      <c r="E138" s="268"/>
      <c r="F138" s="268"/>
      <c r="G138" s="282"/>
      <c r="H138" s="283"/>
    </row>
    <row r="139" spans="1:8" x14ac:dyDescent="0.25">
      <c r="A139" s="106"/>
      <c r="B139" s="491"/>
      <c r="C139" s="503"/>
      <c r="D139" s="492"/>
      <c r="E139" s="268"/>
      <c r="F139" s="268"/>
      <c r="G139" s="282"/>
      <c r="H139" s="283"/>
    </row>
    <row r="140" spans="1:8" x14ac:dyDescent="0.25">
      <c r="A140" s="106"/>
      <c r="B140" s="491"/>
      <c r="C140" s="503"/>
      <c r="D140" s="492"/>
      <c r="E140" s="268"/>
      <c r="F140" s="268"/>
      <c r="G140" s="282"/>
      <c r="H140" s="283"/>
    </row>
    <row r="141" spans="1:8" x14ac:dyDescent="0.25">
      <c r="A141" s="106"/>
      <c r="B141" s="491"/>
      <c r="C141" s="503"/>
      <c r="D141" s="492"/>
      <c r="E141" s="268"/>
      <c r="F141" s="268"/>
      <c r="G141" s="282"/>
      <c r="H141" s="283"/>
    </row>
    <row r="142" spans="1:8" x14ac:dyDescent="0.25">
      <c r="A142" s="106"/>
      <c r="B142" s="491"/>
      <c r="C142" s="503"/>
      <c r="D142" s="492"/>
      <c r="E142" s="268"/>
      <c r="F142" s="268"/>
      <c r="G142" s="282"/>
      <c r="H142" s="283"/>
    </row>
    <row r="143" spans="1:8" x14ac:dyDescent="0.25">
      <c r="A143" s="106"/>
      <c r="B143" s="491"/>
      <c r="C143" s="503"/>
      <c r="D143" s="492"/>
      <c r="E143" s="268"/>
      <c r="F143" s="268"/>
      <c r="G143" s="282"/>
      <c r="H143" s="283"/>
    </row>
    <row r="144" spans="1:8" x14ac:dyDescent="0.25">
      <c r="A144" s="106"/>
      <c r="B144" s="491"/>
      <c r="C144" s="503"/>
      <c r="D144" s="492"/>
      <c r="E144" s="268"/>
      <c r="F144" s="268"/>
      <c r="G144" s="282"/>
      <c r="H144" s="283"/>
    </row>
    <row r="145" spans="1:8" x14ac:dyDescent="0.25">
      <c r="A145" s="106"/>
      <c r="B145" s="470" t="s">
        <v>135</v>
      </c>
      <c r="C145" s="471"/>
      <c r="D145" s="472"/>
      <c r="E145" s="268"/>
      <c r="F145" s="268"/>
      <c r="G145" s="282"/>
      <c r="H145" s="283"/>
    </row>
    <row r="146" spans="1:8" x14ac:dyDescent="0.25">
      <c r="A146" s="106"/>
      <c r="B146" s="491"/>
      <c r="C146" s="503"/>
      <c r="D146" s="492"/>
      <c r="E146" s="268"/>
      <c r="F146" s="268"/>
      <c r="G146" s="282"/>
      <c r="H146" s="283"/>
    </row>
    <row r="147" spans="1:8" ht="21.95" customHeight="1" x14ac:dyDescent="0.25">
      <c r="A147" s="106"/>
      <c r="B147" s="88" t="s">
        <v>270</v>
      </c>
      <c r="C147" s="113"/>
      <c r="D147" s="140"/>
      <c r="E147" s="140"/>
      <c r="F147" s="140"/>
      <c r="G147" s="141"/>
      <c r="H147" s="142"/>
    </row>
    <row r="148" spans="1:8" ht="15" customHeight="1" x14ac:dyDescent="0.25">
      <c r="A148" s="106"/>
      <c r="B148" s="491"/>
      <c r="C148" s="503"/>
      <c r="D148" s="492"/>
      <c r="E148" s="268"/>
      <c r="F148" s="268"/>
      <c r="G148" s="282"/>
      <c r="H148" s="283"/>
    </row>
    <row r="149" spans="1:8" x14ac:dyDescent="0.25">
      <c r="A149" s="106"/>
      <c r="B149" s="491"/>
      <c r="C149" s="503"/>
      <c r="D149" s="492"/>
      <c r="E149" s="268"/>
      <c r="F149" s="268"/>
      <c r="G149" s="282"/>
      <c r="H149" s="283"/>
    </row>
    <row r="150" spans="1:8" x14ac:dyDescent="0.25">
      <c r="A150" s="106"/>
      <c r="B150" s="491"/>
      <c r="C150" s="503"/>
      <c r="D150" s="492"/>
      <c r="E150" s="268"/>
      <c r="F150" s="268"/>
      <c r="G150" s="282"/>
      <c r="H150" s="283"/>
    </row>
    <row r="151" spans="1:8" x14ac:dyDescent="0.25">
      <c r="A151" s="106"/>
      <c r="B151" s="491"/>
      <c r="C151" s="503"/>
      <c r="D151" s="492"/>
      <c r="E151" s="268"/>
      <c r="F151" s="268"/>
      <c r="G151" s="282"/>
      <c r="H151" s="283"/>
    </row>
    <row r="152" spans="1:8" x14ac:dyDescent="0.25">
      <c r="A152" s="106"/>
      <c r="B152" s="491"/>
      <c r="C152" s="503"/>
      <c r="D152" s="492"/>
      <c r="E152" s="268"/>
      <c r="F152" s="268"/>
      <c r="G152" s="282"/>
      <c r="H152" s="283"/>
    </row>
    <row r="153" spans="1:8" x14ac:dyDescent="0.25">
      <c r="A153" s="106"/>
      <c r="B153" s="491"/>
      <c r="C153" s="503"/>
      <c r="D153" s="492"/>
      <c r="E153" s="268"/>
      <c r="F153" s="268"/>
      <c r="G153" s="282"/>
      <c r="H153" s="283"/>
    </row>
    <row r="154" spans="1:8" x14ac:dyDescent="0.25">
      <c r="A154" s="106"/>
      <c r="B154" s="491"/>
      <c r="C154" s="503"/>
      <c r="D154" s="492"/>
      <c r="E154" s="268"/>
      <c r="F154" s="268"/>
      <c r="G154" s="282"/>
      <c r="H154" s="283"/>
    </row>
    <row r="155" spans="1:8" x14ac:dyDescent="0.25">
      <c r="A155" s="106"/>
      <c r="B155" s="491"/>
      <c r="C155" s="503"/>
      <c r="D155" s="492"/>
      <c r="E155" s="268"/>
      <c r="F155" s="268"/>
      <c r="G155" s="282"/>
      <c r="H155" s="283"/>
    </row>
    <row r="156" spans="1:8" x14ac:dyDescent="0.25">
      <c r="A156" s="106"/>
      <c r="B156" s="491"/>
      <c r="C156" s="503"/>
      <c r="D156" s="492"/>
      <c r="E156" s="268"/>
      <c r="F156" s="268"/>
      <c r="G156" s="282"/>
      <c r="H156" s="283"/>
    </row>
    <row r="157" spans="1:8" x14ac:dyDescent="0.25">
      <c r="A157" s="106"/>
      <c r="B157" s="491"/>
      <c r="C157" s="503"/>
      <c r="D157" s="492"/>
      <c r="E157" s="268"/>
      <c r="F157" s="268"/>
      <c r="G157" s="282"/>
      <c r="H157" s="283"/>
    </row>
    <row r="158" spans="1:8" x14ac:dyDescent="0.25">
      <c r="A158" s="106"/>
      <c r="B158" s="470" t="s">
        <v>135</v>
      </c>
      <c r="C158" s="471"/>
      <c r="D158" s="472"/>
      <c r="E158" s="268"/>
      <c r="F158" s="268"/>
      <c r="G158" s="282"/>
      <c r="H158" s="283"/>
    </row>
    <row r="159" spans="1:8" x14ac:dyDescent="0.25">
      <c r="A159" s="106"/>
      <c r="B159" s="491"/>
      <c r="C159" s="503"/>
      <c r="D159" s="492"/>
      <c r="E159" s="268"/>
      <c r="F159" s="268"/>
      <c r="G159" s="282"/>
      <c r="H159" s="283"/>
    </row>
    <row r="160" spans="1:8" x14ac:dyDescent="0.25">
      <c r="A160" s="106"/>
      <c r="B160" s="143"/>
      <c r="C160" s="120"/>
      <c r="D160" s="208"/>
      <c r="E160" s="208"/>
      <c r="F160" s="208"/>
      <c r="G160" s="208"/>
      <c r="H160" s="209"/>
    </row>
    <row r="161" spans="1:8" x14ac:dyDescent="0.25">
      <c r="A161" s="74" t="s">
        <v>117</v>
      </c>
      <c r="B161" s="118" t="s">
        <v>318</v>
      </c>
      <c r="C161" s="119"/>
      <c r="D161" s="119"/>
      <c r="E161" s="120"/>
      <c r="F161" s="120"/>
      <c r="G161" s="120"/>
      <c r="H161" s="173"/>
    </row>
    <row r="162" spans="1:8" x14ac:dyDescent="0.25">
      <c r="A162" s="106"/>
      <c r="B162" s="473"/>
      <c r="C162" s="473"/>
      <c r="D162" s="473"/>
      <c r="E162" s="473"/>
      <c r="F162" s="473"/>
      <c r="G162" s="473"/>
      <c r="H162" s="474"/>
    </row>
    <row r="163" spans="1:8" x14ac:dyDescent="0.25">
      <c r="A163" s="106"/>
      <c r="B163" s="473"/>
      <c r="C163" s="473"/>
      <c r="D163" s="473"/>
      <c r="E163" s="473"/>
      <c r="F163" s="473"/>
      <c r="G163" s="473"/>
      <c r="H163" s="474"/>
    </row>
    <row r="164" spans="1:8" ht="15.75" thickBot="1" x14ac:dyDescent="0.3">
      <c r="A164" s="121"/>
      <c r="B164" s="174"/>
      <c r="C164" s="175"/>
      <c r="D164" s="175"/>
      <c r="E164" s="175"/>
      <c r="F164" s="175"/>
      <c r="G164" s="175"/>
      <c r="H164" s="210"/>
    </row>
  </sheetData>
  <sheetProtection algorithmName="SHA-512" hashValue="adaH5R/fAkGJSfIooTOANJPySFrzEp2GczVcLCBT0Mg1FRViNRbcZwzgwcA+vqkmPAUhmc5kRsq9f+lbe3bKnA==" saltValue="xWvKPEJ8qqzCuE3bddJMOg==" spinCount="100000" sheet="1" objects="1" scenarios="1" insertRows="0"/>
  <mergeCells count="87">
    <mergeCell ref="A27:H27"/>
    <mergeCell ref="B28:H29"/>
    <mergeCell ref="D32:H32"/>
    <mergeCell ref="E34:H34"/>
    <mergeCell ref="B39:C39"/>
    <mergeCell ref="B40:C40"/>
    <mergeCell ref="B41:C41"/>
    <mergeCell ref="B42:C42"/>
    <mergeCell ref="B43:C43"/>
    <mergeCell ref="B44:C44"/>
    <mergeCell ref="B45:C45"/>
    <mergeCell ref="B46:C46"/>
    <mergeCell ref="B47:C47"/>
    <mergeCell ref="B48:C48"/>
    <mergeCell ref="B49:C49"/>
    <mergeCell ref="B50:C50"/>
    <mergeCell ref="B52:C52"/>
    <mergeCell ref="B53:C53"/>
    <mergeCell ref="B54:C54"/>
    <mergeCell ref="B55:C55"/>
    <mergeCell ref="B56:C56"/>
    <mergeCell ref="B57:C57"/>
    <mergeCell ref="B58:C58"/>
    <mergeCell ref="B59:C59"/>
    <mergeCell ref="B60:C60"/>
    <mergeCell ref="B61:C61"/>
    <mergeCell ref="B62:C62"/>
    <mergeCell ref="B63:C63"/>
    <mergeCell ref="B75:H76"/>
    <mergeCell ref="B78:H81"/>
    <mergeCell ref="C72:H72"/>
    <mergeCell ref="D83:H83"/>
    <mergeCell ref="G89:H89"/>
    <mergeCell ref="G90:H90"/>
    <mergeCell ref="G91:H91"/>
    <mergeCell ref="G92:H92"/>
    <mergeCell ref="G93:H93"/>
    <mergeCell ref="G94:H94"/>
    <mergeCell ref="G98:H98"/>
    <mergeCell ref="G99:H99"/>
    <mergeCell ref="G100:H100"/>
    <mergeCell ref="G101:H101"/>
    <mergeCell ref="G102:H102"/>
    <mergeCell ref="G103:H103"/>
    <mergeCell ref="G107:H107"/>
    <mergeCell ref="G108:H108"/>
    <mergeCell ref="G109:H109"/>
    <mergeCell ref="G110:H110"/>
    <mergeCell ref="G111:H111"/>
    <mergeCell ref="G112:H112"/>
    <mergeCell ref="G116:H116"/>
    <mergeCell ref="G117:H117"/>
    <mergeCell ref="G118:H118"/>
    <mergeCell ref="G119:H119"/>
    <mergeCell ref="G120:H120"/>
    <mergeCell ref="G121:H121"/>
    <mergeCell ref="B138:D138"/>
    <mergeCell ref="B139:D139"/>
    <mergeCell ref="B140:D140"/>
    <mergeCell ref="B141:D141"/>
    <mergeCell ref="A125:H125"/>
    <mergeCell ref="D128:H128"/>
    <mergeCell ref="E130:H130"/>
    <mergeCell ref="B135:D135"/>
    <mergeCell ref="B136:D136"/>
    <mergeCell ref="B162:H163"/>
    <mergeCell ref="B153:D153"/>
    <mergeCell ref="B154:D154"/>
    <mergeCell ref="B155:D155"/>
    <mergeCell ref="B156:D156"/>
    <mergeCell ref="B157:D15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s>
  <conditionalFormatting sqref="A27:H164">
    <cfRule type="expression" dxfId="78" priority="1">
      <formula>AND($F$11="no",$F$13="no",$F$15="no",$F$17="no")</formula>
    </cfRule>
  </conditionalFormatting>
  <conditionalFormatting sqref="E39:E50 E52:E64 E66:E69 B88:H95 E135:E146 E148:E159">
    <cfRule type="expression" dxfId="77" priority="5">
      <formula>$F$11="no"</formula>
    </cfRule>
  </conditionalFormatting>
  <conditionalFormatting sqref="F39:F50 F52:F64 F66:F69 B97:H104 F135:F146 F148:F159">
    <cfRule type="expression" dxfId="76" priority="4">
      <formula>$F$13="no"</formula>
    </cfRule>
  </conditionalFormatting>
  <conditionalFormatting sqref="G39:G50 G52:G64 G66:G69 B106:H113 G135:G146 G148:G159">
    <cfRule type="expression" dxfId="75" priority="3">
      <formula>$F$15="no"</formula>
    </cfRule>
  </conditionalFormatting>
  <conditionalFormatting sqref="H39:H50 H52:H64 H66:H69 B115:H122 H135:H146 H148:H159">
    <cfRule type="expression" dxfId="74" priority="2">
      <formula>$F$17="no"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
  <sheetViews>
    <sheetView showGridLines="0" zoomScaleNormal="100" workbookViewId="0">
      <pane ySplit="4" topLeftCell="A5" activePane="bottomLeft" state="frozen"/>
      <selection activeCell="A7" sqref="A7:M11"/>
      <selection pane="bottomLeft"/>
    </sheetView>
  </sheetViews>
  <sheetFormatPr defaultRowHeight="15" x14ac:dyDescent="0.25"/>
  <cols>
    <col min="2" max="2" width="49" customWidth="1"/>
    <col min="3" max="3" width="7.5703125" customWidth="1"/>
    <col min="4" max="4" width="49" customWidth="1"/>
  </cols>
  <sheetData>
    <row r="1" spans="1:5" ht="18.75" x14ac:dyDescent="0.3">
      <c r="A1" s="2" t="str">
        <f>'Cover and Instructions'!A1</f>
        <v>Georgia State Health Benefit Plan MHPAEA Parity</v>
      </c>
      <c r="E1" s="42" t="s">
        <v>518</v>
      </c>
    </row>
    <row r="2" spans="1:5" ht="26.25" x14ac:dyDescent="0.4">
      <c r="A2" s="3" t="s">
        <v>16</v>
      </c>
    </row>
    <row r="3" spans="1:5" ht="21" x14ac:dyDescent="0.35">
      <c r="A3" s="7" t="s">
        <v>19</v>
      </c>
    </row>
    <row r="5" spans="1:5" x14ac:dyDescent="0.25">
      <c r="A5" s="12" t="s">
        <v>573</v>
      </c>
    </row>
    <row r="6" spans="1:5" x14ac:dyDescent="0.25">
      <c r="A6" s="8"/>
    </row>
    <row r="7" spans="1:5" x14ac:dyDescent="0.25">
      <c r="A7" s="447" t="s">
        <v>571</v>
      </c>
      <c r="B7" s="447"/>
      <c r="C7" s="447"/>
      <c r="D7" s="447"/>
      <c r="E7" s="447"/>
    </row>
    <row r="8" spans="1:5" x14ac:dyDescent="0.25">
      <c r="A8" s="447"/>
      <c r="B8" s="447"/>
      <c r="C8" s="447"/>
      <c r="D8" s="447"/>
      <c r="E8" s="447"/>
    </row>
    <row r="9" spans="1:5" x14ac:dyDescent="0.25">
      <c r="A9" s="6"/>
      <c r="B9" s="6"/>
      <c r="C9" s="6"/>
      <c r="D9" s="6"/>
      <c r="E9" s="6"/>
    </row>
    <row r="10" spans="1:5" x14ac:dyDescent="0.25">
      <c r="A10" s="447" t="s">
        <v>572</v>
      </c>
      <c r="B10" s="447"/>
      <c r="C10" s="447"/>
      <c r="D10" s="447"/>
      <c r="E10" s="447"/>
    </row>
    <row r="11" spans="1:5" x14ac:dyDescent="0.25">
      <c r="A11" s="447"/>
      <c r="B11" s="447"/>
      <c r="C11" s="447"/>
      <c r="D11" s="447"/>
      <c r="E11" s="447"/>
    </row>
    <row r="12" spans="1:5" x14ac:dyDescent="0.25">
      <c r="A12" s="6"/>
      <c r="B12" s="6"/>
      <c r="C12" s="6"/>
      <c r="D12" s="6"/>
      <c r="E12" s="6"/>
    </row>
    <row r="13" spans="1:5" x14ac:dyDescent="0.25">
      <c r="A13" s="447" t="s">
        <v>20</v>
      </c>
      <c r="B13" s="447"/>
      <c r="C13" s="447"/>
      <c r="D13" s="447"/>
      <c r="E13" s="447"/>
    </row>
    <row r="14" spans="1:5" x14ac:dyDescent="0.25">
      <c r="A14" s="447"/>
      <c r="B14" s="447"/>
      <c r="C14" s="447"/>
      <c r="D14" s="447"/>
      <c r="E14" s="447"/>
    </row>
    <row r="15" spans="1:5" x14ac:dyDescent="0.25">
      <c r="A15" s="6"/>
      <c r="B15" s="6"/>
      <c r="C15" s="6"/>
      <c r="D15" s="6"/>
      <c r="E15" s="6"/>
    </row>
    <row r="16" spans="1:5" x14ac:dyDescent="0.25">
      <c r="A16" s="447" t="s">
        <v>88</v>
      </c>
      <c r="B16" s="447"/>
      <c r="C16" s="447"/>
      <c r="D16" s="447"/>
      <c r="E16" s="447"/>
    </row>
    <row r="17" spans="1:5" x14ac:dyDescent="0.25">
      <c r="A17" s="447"/>
      <c r="B17" s="447"/>
      <c r="C17" s="447"/>
      <c r="D17" s="447"/>
      <c r="E17" s="447"/>
    </row>
    <row r="18" spans="1:5" x14ac:dyDescent="0.25">
      <c r="A18" s="447"/>
      <c r="B18" s="447"/>
      <c r="C18" s="447"/>
      <c r="D18" s="447"/>
      <c r="E18" s="447"/>
    </row>
    <row r="19" spans="1:5" x14ac:dyDescent="0.25">
      <c r="A19" s="447" t="s">
        <v>89</v>
      </c>
      <c r="B19" s="447"/>
      <c r="C19" s="447"/>
      <c r="D19" s="447"/>
      <c r="E19" s="447"/>
    </row>
    <row r="20" spans="1:5" x14ac:dyDescent="0.25">
      <c r="A20" s="447"/>
      <c r="B20" s="447"/>
      <c r="C20" s="447"/>
      <c r="D20" s="447"/>
      <c r="E20" s="447"/>
    </row>
    <row r="21" spans="1:5" x14ac:dyDescent="0.25">
      <c r="A21" s="6"/>
      <c r="B21" s="6"/>
      <c r="C21" s="6"/>
      <c r="D21" s="6"/>
      <c r="E21" s="6"/>
    </row>
    <row r="22" spans="1:5" x14ac:dyDescent="0.25">
      <c r="A22" s="447" t="s">
        <v>90</v>
      </c>
      <c r="B22" s="447"/>
      <c r="C22" s="447"/>
      <c r="D22" s="447"/>
      <c r="E22" s="447"/>
    </row>
    <row r="23" spans="1:5" x14ac:dyDescent="0.25">
      <c r="A23" s="447"/>
      <c r="B23" s="447"/>
      <c r="C23" s="447"/>
      <c r="D23" s="447"/>
      <c r="E23" s="447"/>
    </row>
    <row r="24" spans="1:5" x14ac:dyDescent="0.25">
      <c r="A24" s="6"/>
      <c r="B24" s="6"/>
      <c r="C24" s="6"/>
      <c r="D24" s="6"/>
      <c r="E24" s="6"/>
    </row>
    <row r="25" spans="1:5" x14ac:dyDescent="0.25">
      <c r="A25" s="447" t="s">
        <v>91</v>
      </c>
      <c r="B25" s="447"/>
      <c r="C25" s="447"/>
      <c r="D25" s="447"/>
      <c r="E25" s="447"/>
    </row>
    <row r="26" spans="1:5" x14ac:dyDescent="0.25">
      <c r="A26" s="447"/>
      <c r="B26" s="447"/>
      <c r="C26" s="447"/>
      <c r="D26" s="447"/>
      <c r="E26" s="447"/>
    </row>
    <row r="27" spans="1:5" x14ac:dyDescent="0.25">
      <c r="A27" s="447"/>
      <c r="B27" s="447"/>
      <c r="C27" s="447"/>
      <c r="D27" s="447"/>
      <c r="E27" s="447"/>
    </row>
    <row r="28" spans="1:5" x14ac:dyDescent="0.25">
      <c r="A28" s="447"/>
      <c r="B28" s="447"/>
      <c r="C28" s="447"/>
      <c r="D28" s="447"/>
      <c r="E28" s="447"/>
    </row>
    <row r="29" spans="1:5" x14ac:dyDescent="0.25">
      <c r="A29" s="447"/>
      <c r="B29" s="447"/>
      <c r="C29" s="447"/>
      <c r="D29" s="447"/>
      <c r="E29" s="447"/>
    </row>
    <row r="31" spans="1:5" x14ac:dyDescent="0.25">
      <c r="A31" s="12" t="s">
        <v>85</v>
      </c>
    </row>
    <row r="33" spans="1:15" ht="33.75" customHeight="1" x14ac:dyDescent="0.25">
      <c r="A33" s="447" t="s">
        <v>615</v>
      </c>
      <c r="B33" s="447"/>
      <c r="C33" s="447"/>
      <c r="D33" s="447"/>
      <c r="E33" s="447"/>
    </row>
    <row r="35" spans="1:15" x14ac:dyDescent="0.25">
      <c r="A35" t="s">
        <v>616</v>
      </c>
    </row>
    <row r="37" spans="1:15" x14ac:dyDescent="0.25">
      <c r="A37" t="s">
        <v>477</v>
      </c>
    </row>
    <row r="39" spans="1:15" x14ac:dyDescent="0.25">
      <c r="A39" s="447" t="s">
        <v>476</v>
      </c>
      <c r="B39" s="447"/>
      <c r="C39" s="447"/>
      <c r="D39" s="447"/>
      <c r="E39" s="447"/>
    </row>
    <row r="40" spans="1:15" x14ac:dyDescent="0.25">
      <c r="A40" s="447"/>
      <c r="B40" s="447"/>
      <c r="C40" s="447"/>
      <c r="D40" s="447"/>
      <c r="E40" s="447"/>
    </row>
    <row r="41" spans="1:15" x14ac:dyDescent="0.25">
      <c r="A41" s="6"/>
      <c r="B41" s="6"/>
      <c r="C41" s="6"/>
      <c r="D41" s="6"/>
      <c r="E41" s="6"/>
    </row>
    <row r="42" spans="1:15" x14ac:dyDescent="0.25">
      <c r="A42" s="447" t="s">
        <v>617</v>
      </c>
      <c r="B42" s="447"/>
      <c r="C42" s="447"/>
      <c r="D42" s="447"/>
      <c r="E42" s="447"/>
    </row>
    <row r="43" spans="1:15" x14ac:dyDescent="0.25">
      <c r="A43" s="447"/>
      <c r="B43" s="447"/>
      <c r="C43" s="447"/>
      <c r="D43" s="447"/>
      <c r="E43" s="447"/>
    </row>
    <row r="44" spans="1:15" x14ac:dyDescent="0.25">
      <c r="A44" s="447"/>
      <c r="B44" s="447"/>
      <c r="C44" s="447"/>
      <c r="D44" s="447"/>
      <c r="E44" s="447"/>
    </row>
    <row r="45" spans="1:15" x14ac:dyDescent="0.25">
      <c r="A45" s="447"/>
      <c r="B45" s="447"/>
      <c r="C45" s="447"/>
      <c r="D45" s="447"/>
      <c r="E45" s="447"/>
    </row>
    <row r="46" spans="1:15" x14ac:dyDescent="0.25">
      <c r="A46" s="447"/>
      <c r="B46" s="447"/>
      <c r="C46" s="447"/>
      <c r="D46" s="447"/>
      <c r="E46" s="447"/>
    </row>
    <row r="47" spans="1:15" x14ac:dyDescent="0.25">
      <c r="A47" s="6"/>
      <c r="B47" s="33"/>
      <c r="C47" s="33"/>
      <c r="D47" s="33"/>
      <c r="E47" s="6"/>
      <c r="O47" s="34"/>
    </row>
    <row r="48" spans="1:15" x14ac:dyDescent="0.25">
      <c r="A48" s="6"/>
      <c r="B48" s="34" t="s">
        <v>184</v>
      </c>
      <c r="C48" s="34"/>
      <c r="D48" s="34" t="s">
        <v>517</v>
      </c>
      <c r="E48" s="6"/>
      <c r="O48" s="35"/>
    </row>
    <row r="49" spans="1:15" x14ac:dyDescent="0.25">
      <c r="A49" s="6"/>
      <c r="B49" s="35" t="s">
        <v>484</v>
      </c>
      <c r="C49" s="35"/>
      <c r="D49" s="35" t="s">
        <v>503</v>
      </c>
      <c r="E49" s="6"/>
      <c r="O49" s="35"/>
    </row>
    <row r="50" spans="1:15" x14ac:dyDescent="0.25">
      <c r="A50" s="6"/>
      <c r="B50" s="35" t="s">
        <v>485</v>
      </c>
      <c r="C50" s="35"/>
      <c r="D50" s="35" t="s">
        <v>504</v>
      </c>
      <c r="E50" s="6"/>
      <c r="O50" s="35"/>
    </row>
    <row r="51" spans="1:15" x14ac:dyDescent="0.25">
      <c r="A51" s="6"/>
      <c r="B51" s="35" t="s">
        <v>486</v>
      </c>
      <c r="C51" s="35"/>
      <c r="D51" s="35" t="s">
        <v>505</v>
      </c>
      <c r="E51" s="6"/>
      <c r="O51" s="35"/>
    </row>
    <row r="52" spans="1:15" x14ac:dyDescent="0.25">
      <c r="A52" s="6"/>
      <c r="B52" s="35" t="s">
        <v>487</v>
      </c>
      <c r="C52" s="35"/>
      <c r="D52" s="35" t="s">
        <v>506</v>
      </c>
      <c r="E52" s="6"/>
      <c r="O52" s="35"/>
    </row>
    <row r="53" spans="1:15" x14ac:dyDescent="0.25">
      <c r="A53" s="6"/>
      <c r="B53" s="35" t="s">
        <v>488</v>
      </c>
      <c r="C53" s="35"/>
      <c r="D53" s="35" t="s">
        <v>507</v>
      </c>
      <c r="E53" s="6"/>
      <c r="O53" s="35"/>
    </row>
    <row r="54" spans="1:15" x14ac:dyDescent="0.25">
      <c r="A54" s="6"/>
      <c r="B54" s="35" t="s">
        <v>489</v>
      </c>
      <c r="C54" s="35"/>
      <c r="D54" s="35" t="s">
        <v>508</v>
      </c>
      <c r="E54" s="6"/>
      <c r="K54" s="6"/>
      <c r="O54" s="34"/>
    </row>
    <row r="55" spans="1:15" x14ac:dyDescent="0.25">
      <c r="A55" s="6"/>
      <c r="B55" t="s">
        <v>490</v>
      </c>
      <c r="C55" s="35"/>
      <c r="D55" s="447" t="s">
        <v>512</v>
      </c>
      <c r="E55" s="6"/>
      <c r="O55" s="35"/>
    </row>
    <row r="56" spans="1:15" x14ac:dyDescent="0.25">
      <c r="A56" s="6"/>
      <c r="B56" t="s">
        <v>491</v>
      </c>
      <c r="C56" s="35"/>
      <c r="D56" s="447"/>
      <c r="E56" s="6"/>
      <c r="O56" s="35"/>
    </row>
    <row r="57" spans="1:15" x14ac:dyDescent="0.25">
      <c r="A57" s="6"/>
      <c r="B57" t="s">
        <v>492</v>
      </c>
      <c r="C57" s="35"/>
      <c r="D57" s="447" t="s">
        <v>513</v>
      </c>
      <c r="E57" s="6"/>
      <c r="O57" s="35"/>
    </row>
    <row r="58" spans="1:15" x14ac:dyDescent="0.25">
      <c r="A58" s="6"/>
      <c r="B58" t="s">
        <v>493</v>
      </c>
      <c r="C58" s="35"/>
      <c r="D58" s="447"/>
      <c r="E58" s="6"/>
      <c r="O58" s="35"/>
    </row>
    <row r="59" spans="1:15" ht="15" customHeight="1" x14ac:dyDescent="0.25">
      <c r="A59" s="6"/>
      <c r="B59" t="s">
        <v>494</v>
      </c>
      <c r="C59" s="35"/>
      <c r="D59" s="447" t="s">
        <v>514</v>
      </c>
      <c r="E59" s="6"/>
      <c r="O59" s="35"/>
    </row>
    <row r="60" spans="1:15" x14ac:dyDescent="0.25">
      <c r="A60" s="6"/>
      <c r="B60" t="s">
        <v>495</v>
      </c>
      <c r="C60" s="35"/>
      <c r="D60" s="447"/>
      <c r="E60" s="6"/>
      <c r="O60" s="35"/>
    </row>
    <row r="61" spans="1:15" x14ac:dyDescent="0.25">
      <c r="A61" s="6"/>
      <c r="B61" t="s">
        <v>496</v>
      </c>
      <c r="C61" s="35"/>
      <c r="D61" s="447"/>
      <c r="E61" s="6"/>
      <c r="O61" s="35"/>
    </row>
    <row r="62" spans="1:15" x14ac:dyDescent="0.25">
      <c r="A62" s="6"/>
      <c r="B62" t="s">
        <v>497</v>
      </c>
      <c r="C62" s="35"/>
      <c r="D62" s="447" t="s">
        <v>515</v>
      </c>
      <c r="E62" s="6"/>
      <c r="O62" s="34"/>
    </row>
    <row r="63" spans="1:15" x14ac:dyDescent="0.25">
      <c r="A63" s="6"/>
      <c r="B63" s="447" t="s">
        <v>511</v>
      </c>
      <c r="C63" s="35"/>
      <c r="D63" s="447"/>
      <c r="E63" s="6"/>
      <c r="O63" s="35"/>
    </row>
    <row r="64" spans="1:15" x14ac:dyDescent="0.25">
      <c r="A64" s="6"/>
      <c r="B64" s="447"/>
      <c r="C64" s="35"/>
      <c r="D64" s="447"/>
      <c r="E64" s="6"/>
      <c r="O64" s="35"/>
    </row>
    <row r="65" spans="1:15" x14ac:dyDescent="0.25">
      <c r="A65" s="6"/>
      <c r="B65" t="s">
        <v>498</v>
      </c>
      <c r="C65" s="35"/>
      <c r="D65" s="447" t="s">
        <v>516</v>
      </c>
      <c r="E65" s="6"/>
      <c r="O65" s="35"/>
    </row>
    <row r="66" spans="1:15" x14ac:dyDescent="0.25">
      <c r="A66" s="6"/>
      <c r="B66" t="s">
        <v>499</v>
      </c>
      <c r="C66" s="35"/>
      <c r="D66" s="447"/>
      <c r="E66" s="6"/>
      <c r="O66" s="35"/>
    </row>
    <row r="67" spans="1:15" x14ac:dyDescent="0.25">
      <c r="A67" s="6"/>
      <c r="B67" t="s">
        <v>500</v>
      </c>
      <c r="C67" s="35"/>
      <c r="D67" s="447"/>
      <c r="E67" s="6"/>
      <c r="O67" s="35"/>
    </row>
    <row r="68" spans="1:15" x14ac:dyDescent="0.25">
      <c r="A68" s="6"/>
      <c r="B68" t="s">
        <v>501</v>
      </c>
      <c r="C68" s="35"/>
      <c r="D68" s="6" t="s">
        <v>509</v>
      </c>
      <c r="E68" s="6"/>
      <c r="O68" s="35"/>
    </row>
    <row r="69" spans="1:15" x14ac:dyDescent="0.25">
      <c r="A69" s="6"/>
      <c r="B69" t="s">
        <v>502</v>
      </c>
      <c r="C69" s="35"/>
      <c r="D69" s="6" t="s">
        <v>510</v>
      </c>
      <c r="E69" s="6"/>
    </row>
    <row r="70" spans="1:15" x14ac:dyDescent="0.25">
      <c r="A70" s="6"/>
      <c r="C70" s="35"/>
      <c r="D70" s="6"/>
      <c r="E70" s="6"/>
    </row>
    <row r="72" spans="1:15" x14ac:dyDescent="0.25">
      <c r="A72" t="s">
        <v>427</v>
      </c>
    </row>
    <row r="75" spans="1:15" x14ac:dyDescent="0.25">
      <c r="A75" s="461" t="s">
        <v>574</v>
      </c>
      <c r="B75" s="461"/>
      <c r="C75" s="461"/>
      <c r="D75" s="461"/>
      <c r="E75" s="461"/>
    </row>
    <row r="76" spans="1:15" x14ac:dyDescent="0.25">
      <c r="A76" s="461"/>
      <c r="B76" s="461"/>
      <c r="C76" s="461"/>
      <c r="D76" s="461"/>
      <c r="E76" s="461"/>
    </row>
  </sheetData>
  <sheetProtection algorithmName="SHA-512" hashValue="rjQmSbl8GSZjh2XfKrax7ItwfLRDHXK1EyO+ODHMbzYjTYjubo8g6i+ZoVJ4/HdQDjzCLoUNEyjv4cJBeNGMVA==" saltValue="+vWcEgJx1yyHRKsyaMwZsA==" spinCount="100000" sheet="1" objects="1" scenarios="1"/>
  <customSheetViews>
    <customSheetView guid="{13810DCC-AA08-45AA-A2EB-614B3F1533B3}" showGridLines="0">
      <pane ySplit="4" topLeftCell="A20" activePane="bottomLeft" state="frozen"/>
      <selection pane="bottomLeft" activeCell="A44" sqref="A44"/>
      <pageMargins left="0.7" right="0.7" top="0.75" bottom="0.75" header="0.3" footer="0.3"/>
      <pageSetup orientation="portrait" horizontalDpi="1200" verticalDpi="1200" r:id="rId1"/>
    </customSheetView>
  </customSheetViews>
  <mergeCells count="17">
    <mergeCell ref="A39:E40"/>
    <mergeCell ref="A42:E46"/>
    <mergeCell ref="A7:E8"/>
    <mergeCell ref="A25:E29"/>
    <mergeCell ref="A22:E23"/>
    <mergeCell ref="A19:E20"/>
    <mergeCell ref="A16:E18"/>
    <mergeCell ref="A13:E14"/>
    <mergeCell ref="A10:E11"/>
    <mergeCell ref="A33:E33"/>
    <mergeCell ref="A75:E76"/>
    <mergeCell ref="D65:D67"/>
    <mergeCell ref="D55:D56"/>
    <mergeCell ref="D57:D58"/>
    <mergeCell ref="B63:B64"/>
    <mergeCell ref="D59:D61"/>
    <mergeCell ref="D62:D64"/>
  </mergeCells>
  <pageMargins left="0.7" right="0.7" top="0.75" bottom="0.75" header="0.3" footer="0.3"/>
  <pageSetup orientation="portrait" horizontalDpi="1200" verticalDpi="1200"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zoomScaleNormal="100" workbookViewId="0">
      <selection activeCell="B24" sqref="B24:H24"/>
    </sheetView>
  </sheetViews>
  <sheetFormatPr defaultColWidth="9.140625" defaultRowHeight="15" x14ac:dyDescent="0.25"/>
  <cols>
    <col min="1" max="1" width="3" style="44" customWidth="1"/>
    <col min="2" max="2" width="13" style="44" customWidth="1"/>
    <col min="3" max="3" width="39.85546875" style="44" customWidth="1"/>
    <col min="4" max="8" width="30.7109375" style="44" customWidth="1"/>
    <col min="9" max="9" width="2.7109375" style="44" customWidth="1"/>
    <col min="10" max="16384" width="9.140625" style="44"/>
  </cols>
  <sheetData>
    <row r="1" spans="1:10" ht="18.75" customHeight="1" x14ac:dyDescent="0.3">
      <c r="A1" s="43" t="str">
        <f>'Cover and Instructions'!A1</f>
        <v>Georgia State Health Benefit Plan MHPAEA Parity</v>
      </c>
      <c r="H1" s="45" t="s">
        <v>518</v>
      </c>
    </row>
    <row r="2" spans="1:10" ht="26.25" x14ac:dyDescent="0.4">
      <c r="A2" s="46" t="s">
        <v>16</v>
      </c>
    </row>
    <row r="3" spans="1:10" ht="21" x14ac:dyDescent="0.35">
      <c r="A3" s="48" t="s">
        <v>417</v>
      </c>
    </row>
    <row r="5" spans="1:10" x14ac:dyDescent="0.25">
      <c r="A5" s="50" t="s">
        <v>0</v>
      </c>
      <c r="C5" s="51" t="str">
        <f>'Cover and Instructions'!$D$4</f>
        <v>Anthem</v>
      </c>
      <c r="D5" s="51"/>
      <c r="E5" s="51"/>
      <c r="F5" s="51"/>
      <c r="G5" s="51"/>
      <c r="H5" s="51"/>
    </row>
    <row r="6" spans="1:10" x14ac:dyDescent="0.25">
      <c r="A6" s="50" t="s">
        <v>466</v>
      </c>
      <c r="C6" s="51" t="str">
        <f>'Cover and Instructions'!D5</f>
        <v>Anthem SILVER</v>
      </c>
      <c r="D6" s="51"/>
      <c r="E6" s="51"/>
      <c r="F6" s="51"/>
      <c r="G6" s="51"/>
      <c r="H6" s="51"/>
    </row>
    <row r="7" spans="1:10" ht="15.75" thickBot="1" x14ac:dyDescent="0.3"/>
    <row r="8" spans="1:10" x14ac:dyDescent="0.25">
      <c r="A8" s="53" t="s">
        <v>357</v>
      </c>
      <c r="B8" s="54"/>
      <c r="C8" s="54"/>
      <c r="D8" s="54"/>
      <c r="E8" s="54"/>
      <c r="F8" s="54"/>
      <c r="G8" s="54"/>
      <c r="H8" s="55"/>
    </row>
    <row r="9" spans="1:10" ht="15" customHeight="1" x14ac:dyDescent="0.25">
      <c r="A9" s="56" t="s">
        <v>356</v>
      </c>
      <c r="B9" s="57"/>
      <c r="C9" s="57"/>
      <c r="D9" s="57"/>
      <c r="E9" s="57"/>
      <c r="F9" s="57"/>
      <c r="G9" s="57"/>
      <c r="H9" s="58"/>
    </row>
    <row r="10" spans="1:10" x14ac:dyDescent="0.25">
      <c r="A10" s="59"/>
      <c r="B10" s="60"/>
      <c r="C10" s="60"/>
      <c r="D10" s="60"/>
      <c r="E10" s="60"/>
      <c r="F10" s="60"/>
      <c r="G10" s="60"/>
      <c r="H10" s="61"/>
    </row>
    <row r="11" spans="1:10" x14ac:dyDescent="0.25">
      <c r="A11" s="62" t="s">
        <v>352</v>
      </c>
      <c r="B11" s="63" t="s">
        <v>418</v>
      </c>
      <c r="C11" s="60"/>
      <c r="D11" s="60"/>
      <c r="E11" s="60"/>
      <c r="F11" s="129" t="s">
        <v>354</v>
      </c>
      <c r="G11" s="65" t="str">
        <f>IF(F11="yes","  Complete Section 1 and Section 2","")</f>
        <v/>
      </c>
      <c r="H11" s="61"/>
    </row>
    <row r="12" spans="1:10" ht="6" customHeight="1" x14ac:dyDescent="0.25">
      <c r="A12" s="62"/>
      <c r="B12" s="63"/>
      <c r="C12" s="60"/>
      <c r="D12" s="60"/>
      <c r="E12" s="60"/>
      <c r="F12" s="60"/>
      <c r="G12" s="60"/>
      <c r="H12" s="61"/>
    </row>
    <row r="13" spans="1:10" x14ac:dyDescent="0.25">
      <c r="A13" s="62" t="s">
        <v>355</v>
      </c>
      <c r="B13" s="63" t="s">
        <v>419</v>
      </c>
      <c r="C13" s="60"/>
      <c r="D13" s="60"/>
      <c r="E13" s="60"/>
      <c r="F13" s="64" t="s">
        <v>354</v>
      </c>
      <c r="G13" s="65" t="str">
        <f>IF(F13="yes","  Complete Section 1 and Section 2","")</f>
        <v/>
      </c>
      <c r="H13" s="61"/>
    </row>
    <row r="14" spans="1:10" ht="6" customHeight="1" x14ac:dyDescent="0.25">
      <c r="A14" s="62"/>
      <c r="B14" s="63"/>
      <c r="C14" s="60"/>
      <c r="D14" s="60"/>
      <c r="E14" s="60"/>
      <c r="F14" s="60"/>
      <c r="G14" s="60"/>
      <c r="H14" s="61"/>
    </row>
    <row r="15" spans="1:10" x14ac:dyDescent="0.25">
      <c r="A15" s="62" t="s">
        <v>360</v>
      </c>
      <c r="B15" s="63" t="s">
        <v>420</v>
      </c>
      <c r="C15" s="60"/>
      <c r="D15" s="60"/>
      <c r="E15" s="60"/>
      <c r="F15" s="64" t="s">
        <v>354</v>
      </c>
      <c r="G15" s="65" t="str">
        <f>IF(F15="yes","  Complete Section 1 and Section 2","")</f>
        <v/>
      </c>
      <c r="H15" s="61"/>
      <c r="J15" s="132"/>
    </row>
    <row r="16" spans="1:10" ht="6" customHeight="1" x14ac:dyDescent="0.25">
      <c r="A16" s="62"/>
      <c r="B16" s="63"/>
      <c r="C16" s="60"/>
      <c r="D16" s="60"/>
      <c r="E16" s="60"/>
      <c r="F16" s="60"/>
      <c r="G16" s="60"/>
      <c r="H16" s="61"/>
      <c r="J16" s="132"/>
    </row>
    <row r="17" spans="1:8" x14ac:dyDescent="0.25">
      <c r="A17" s="62" t="s">
        <v>361</v>
      </c>
      <c r="B17" s="63" t="s">
        <v>421</v>
      </c>
      <c r="C17" s="60"/>
      <c r="D17" s="60"/>
      <c r="E17" s="60"/>
      <c r="F17" s="64" t="s">
        <v>354</v>
      </c>
      <c r="G17" s="65" t="str">
        <f>IF(F17="yes","  Complete Section 1 and Section 2","")</f>
        <v/>
      </c>
      <c r="H17" s="61"/>
    </row>
    <row r="18" spans="1:8" ht="6" customHeight="1" x14ac:dyDescent="0.25">
      <c r="A18" s="62"/>
      <c r="B18" s="63"/>
      <c r="C18" s="60"/>
      <c r="D18" s="60"/>
      <c r="E18" s="60"/>
      <c r="F18" s="60"/>
      <c r="G18" s="60"/>
      <c r="H18" s="212"/>
    </row>
    <row r="19" spans="1:8" x14ac:dyDescent="0.25">
      <c r="A19" s="62" t="s">
        <v>453</v>
      </c>
      <c r="B19" s="516" t="s">
        <v>520</v>
      </c>
      <c r="C19" s="516"/>
      <c r="D19" s="516"/>
      <c r="E19" s="516"/>
      <c r="F19" s="516"/>
      <c r="G19" s="516"/>
      <c r="H19" s="517"/>
    </row>
    <row r="20" spans="1:8" x14ac:dyDescent="0.25">
      <c r="A20" s="201"/>
      <c r="B20" s="516"/>
      <c r="C20" s="516"/>
      <c r="D20" s="516"/>
      <c r="E20" s="516"/>
      <c r="F20" s="516"/>
      <c r="G20" s="516"/>
      <c r="H20" s="517"/>
    </row>
    <row r="21" spans="1:8" x14ac:dyDescent="0.25">
      <c r="A21" s="201"/>
      <c r="B21" s="516"/>
      <c r="C21" s="516"/>
      <c r="D21" s="516"/>
      <c r="E21" s="516"/>
      <c r="F21" s="516"/>
      <c r="G21" s="516"/>
      <c r="H21" s="517"/>
    </row>
    <row r="22" spans="1:8" x14ac:dyDescent="0.25">
      <c r="A22" s="201"/>
      <c r="B22" s="516"/>
      <c r="C22" s="516"/>
      <c r="D22" s="516"/>
      <c r="E22" s="516"/>
      <c r="F22" s="516"/>
      <c r="G22" s="516"/>
      <c r="H22" s="517"/>
    </row>
    <row r="23" spans="1:8" x14ac:dyDescent="0.25">
      <c r="A23" s="62"/>
      <c r="B23" s="511" t="s">
        <v>648</v>
      </c>
      <c r="C23" s="518"/>
      <c r="D23" s="518"/>
      <c r="E23" s="518"/>
      <c r="F23" s="518"/>
      <c r="G23" s="518"/>
      <c r="H23" s="519"/>
    </row>
    <row r="24" spans="1:8" x14ac:dyDescent="0.25">
      <c r="A24" s="62"/>
      <c r="B24" s="520"/>
      <c r="C24" s="520"/>
      <c r="D24" s="520"/>
      <c r="E24" s="520"/>
      <c r="F24" s="520"/>
      <c r="G24" s="520"/>
      <c r="H24" s="521"/>
    </row>
    <row r="25" spans="1:8" ht="15.75" thickBot="1" x14ac:dyDescent="0.3">
      <c r="A25" s="68"/>
      <c r="B25" s="69"/>
      <c r="C25" s="70"/>
      <c r="D25" s="70"/>
      <c r="E25" s="70"/>
      <c r="F25" s="70"/>
      <c r="G25" s="70"/>
      <c r="H25" s="213"/>
    </row>
    <row r="26" spans="1:8" ht="15.75" thickBot="1" x14ac:dyDescent="0.3"/>
    <row r="27" spans="1:8" ht="16.5" thickBot="1" x14ac:dyDescent="0.3">
      <c r="A27" s="481" t="s">
        <v>388</v>
      </c>
      <c r="B27" s="482"/>
      <c r="C27" s="482"/>
      <c r="D27" s="482"/>
      <c r="E27" s="482"/>
      <c r="F27" s="482"/>
      <c r="G27" s="482"/>
      <c r="H27" s="483"/>
    </row>
    <row r="28" spans="1:8" x14ac:dyDescent="0.25">
      <c r="A28" s="74" t="s">
        <v>112</v>
      </c>
      <c r="B28" s="498" t="s">
        <v>342</v>
      </c>
      <c r="C28" s="498"/>
      <c r="D28" s="498"/>
      <c r="E28" s="498"/>
      <c r="F28" s="498"/>
      <c r="G28" s="498"/>
      <c r="H28" s="499"/>
    </row>
    <row r="29" spans="1:8" x14ac:dyDescent="0.25">
      <c r="A29" s="74"/>
      <c r="B29" s="493"/>
      <c r="C29" s="493"/>
      <c r="D29" s="493"/>
      <c r="E29" s="493"/>
      <c r="F29" s="493"/>
      <c r="G29" s="493"/>
      <c r="H29" s="494"/>
    </row>
    <row r="30" spans="1:8" x14ac:dyDescent="0.25">
      <c r="A30" s="74"/>
      <c r="B30" s="77" t="s">
        <v>291</v>
      </c>
      <c r="C30" s="78"/>
      <c r="D30" s="78"/>
      <c r="E30" s="78"/>
      <c r="F30" s="78"/>
      <c r="G30" s="78"/>
      <c r="H30" s="79"/>
    </row>
    <row r="31" spans="1:8" x14ac:dyDescent="0.25">
      <c r="A31" s="74"/>
      <c r="C31" s="78"/>
      <c r="D31" s="78"/>
      <c r="E31" s="78"/>
      <c r="F31" s="78"/>
      <c r="G31" s="78"/>
      <c r="H31" s="79"/>
    </row>
    <row r="32" spans="1:8" x14ac:dyDescent="0.25">
      <c r="A32" s="74"/>
      <c r="B32" s="50" t="s">
        <v>395</v>
      </c>
      <c r="C32" s="78"/>
      <c r="D32" s="78"/>
      <c r="E32" s="530"/>
      <c r="F32" s="530"/>
      <c r="G32" s="530"/>
      <c r="H32" s="531"/>
    </row>
    <row r="33" spans="1:10" x14ac:dyDescent="0.25">
      <c r="A33" s="74"/>
      <c r="C33" s="78"/>
      <c r="D33" s="78"/>
      <c r="E33" s="78"/>
      <c r="F33" s="78"/>
      <c r="G33" s="78"/>
      <c r="H33" s="79"/>
    </row>
    <row r="34" spans="1:10" ht="15" customHeight="1" x14ac:dyDescent="0.25">
      <c r="A34" s="106"/>
      <c r="B34" s="78"/>
      <c r="C34" s="78"/>
      <c r="D34" s="78"/>
      <c r="E34" s="500" t="s">
        <v>340</v>
      </c>
      <c r="F34" s="500"/>
      <c r="G34" s="500"/>
      <c r="H34" s="501"/>
    </row>
    <row r="35" spans="1:10" x14ac:dyDescent="0.25">
      <c r="A35" s="106"/>
      <c r="E35" s="78" t="s">
        <v>293</v>
      </c>
      <c r="F35" s="78" t="s">
        <v>293</v>
      </c>
      <c r="G35" s="78" t="s">
        <v>293</v>
      </c>
      <c r="H35" s="79" t="s">
        <v>293</v>
      </c>
      <c r="J35" s="78"/>
    </row>
    <row r="36" spans="1:10" x14ac:dyDescent="0.25">
      <c r="A36" s="106"/>
      <c r="B36" s="80"/>
      <c r="C36" s="80"/>
      <c r="D36" s="80" t="s">
        <v>162</v>
      </c>
      <c r="E36" s="80" t="s">
        <v>422</v>
      </c>
      <c r="F36" s="80" t="s">
        <v>422</v>
      </c>
      <c r="G36" s="80" t="s">
        <v>422</v>
      </c>
      <c r="H36" s="81" t="s">
        <v>296</v>
      </c>
      <c r="J36" s="80"/>
    </row>
    <row r="37" spans="1:10" x14ac:dyDescent="0.25">
      <c r="A37" s="106"/>
      <c r="B37" s="82" t="s">
        <v>175</v>
      </c>
      <c r="C37" s="83"/>
      <c r="D37" s="83" t="s">
        <v>140</v>
      </c>
      <c r="E37" s="83" t="s">
        <v>177</v>
      </c>
      <c r="F37" s="83" t="s">
        <v>424</v>
      </c>
      <c r="G37" s="83" t="s">
        <v>423</v>
      </c>
      <c r="H37" s="135" t="s">
        <v>297</v>
      </c>
      <c r="J37" s="80"/>
    </row>
    <row r="38" spans="1:10" ht="21.95" customHeight="1" x14ac:dyDescent="0.25">
      <c r="A38" s="106"/>
      <c r="B38" s="88" t="s">
        <v>269</v>
      </c>
      <c r="C38" s="80"/>
      <c r="D38" s="80"/>
      <c r="E38" s="80"/>
      <c r="F38" s="80"/>
      <c r="G38" s="80"/>
      <c r="H38" s="81"/>
    </row>
    <row r="39" spans="1:10" x14ac:dyDescent="0.25">
      <c r="A39" s="106"/>
      <c r="B39" s="536"/>
      <c r="C39" s="536"/>
      <c r="D39" s="262"/>
      <c r="E39" s="262"/>
      <c r="F39" s="263"/>
      <c r="G39" s="262"/>
      <c r="H39" s="267"/>
      <c r="J39" s="139"/>
    </row>
    <row r="40" spans="1:10" x14ac:dyDescent="0.25">
      <c r="A40" s="106"/>
      <c r="B40" s="536"/>
      <c r="C40" s="536"/>
      <c r="D40" s="262"/>
      <c r="E40" s="262"/>
      <c r="F40" s="263"/>
      <c r="G40" s="262"/>
      <c r="H40" s="267"/>
    </row>
    <row r="41" spans="1:10" x14ac:dyDescent="0.25">
      <c r="A41" s="106"/>
      <c r="B41" s="536"/>
      <c r="C41" s="536"/>
      <c r="D41" s="263"/>
      <c r="E41" s="263"/>
      <c r="F41" s="263"/>
      <c r="G41" s="266"/>
      <c r="H41" s="267"/>
    </row>
    <row r="42" spans="1:10" x14ac:dyDescent="0.25">
      <c r="A42" s="106"/>
      <c r="B42" s="497" t="s">
        <v>135</v>
      </c>
      <c r="C42" s="497"/>
      <c r="D42" s="263"/>
      <c r="E42" s="263"/>
      <c r="F42" s="263"/>
      <c r="G42" s="266"/>
      <c r="H42" s="267"/>
    </row>
    <row r="43" spans="1:10" x14ac:dyDescent="0.25">
      <c r="A43" s="106"/>
      <c r="B43" s="469"/>
      <c r="C43" s="469"/>
      <c r="D43" s="263"/>
      <c r="E43" s="263"/>
      <c r="F43" s="263"/>
      <c r="G43" s="266"/>
      <c r="H43" s="267"/>
    </row>
    <row r="44" spans="1:10" ht="21.95" customHeight="1" x14ac:dyDescent="0.25">
      <c r="A44" s="106"/>
      <c r="B44" s="88" t="s">
        <v>270</v>
      </c>
      <c r="C44" s="113"/>
      <c r="D44" s="140"/>
      <c r="E44" s="140"/>
      <c r="F44" s="140"/>
      <c r="G44" s="141"/>
      <c r="H44" s="142"/>
    </row>
    <row r="45" spans="1:10" x14ac:dyDescent="0.25">
      <c r="A45" s="106"/>
      <c r="B45" s="469"/>
      <c r="C45" s="469"/>
      <c r="D45" s="263"/>
      <c r="E45" s="263"/>
      <c r="F45" s="263"/>
      <c r="G45" s="266"/>
      <c r="H45" s="267"/>
    </row>
    <row r="46" spans="1:10" x14ac:dyDescent="0.25">
      <c r="A46" s="106"/>
      <c r="B46" s="491"/>
      <c r="C46" s="492"/>
      <c r="D46" s="263"/>
      <c r="E46" s="263"/>
      <c r="F46" s="263"/>
      <c r="G46" s="266"/>
      <c r="H46" s="267"/>
    </row>
    <row r="47" spans="1:10" x14ac:dyDescent="0.25">
      <c r="A47" s="106"/>
      <c r="B47" s="491"/>
      <c r="C47" s="492"/>
      <c r="D47" s="263"/>
      <c r="E47" s="263"/>
      <c r="F47" s="263"/>
      <c r="G47" s="266"/>
      <c r="H47" s="267"/>
    </row>
    <row r="48" spans="1:10" x14ac:dyDescent="0.25">
      <c r="A48" s="106"/>
      <c r="B48" s="470" t="s">
        <v>135</v>
      </c>
      <c r="C48" s="472"/>
      <c r="D48" s="263"/>
      <c r="E48" s="263"/>
      <c r="F48" s="263"/>
      <c r="G48" s="266"/>
      <c r="H48" s="267"/>
    </row>
    <row r="49" spans="1:8" x14ac:dyDescent="0.25">
      <c r="A49" s="106"/>
      <c r="B49" s="469"/>
      <c r="C49" s="469"/>
      <c r="D49" s="263"/>
      <c r="E49" s="263"/>
      <c r="F49" s="263"/>
      <c r="G49" s="266"/>
      <c r="H49" s="267"/>
    </row>
    <row r="50" spans="1:8" x14ac:dyDescent="0.25">
      <c r="A50" s="106"/>
      <c r="B50" s="143"/>
      <c r="C50" s="120"/>
      <c r="D50" s="144">
        <f>SUM(D39:D49)</f>
        <v>0</v>
      </c>
      <c r="E50" s="214">
        <f>SUM(E39:E49)</f>
        <v>0</v>
      </c>
      <c r="F50" s="215">
        <f>SUM(F39:F49)</f>
        <v>0</v>
      </c>
      <c r="G50" s="214">
        <f>SUM(G39:G49)</f>
        <v>0</v>
      </c>
      <c r="H50" s="216">
        <f>SUM(H39:H49)</f>
        <v>0</v>
      </c>
    </row>
    <row r="51" spans="1:8" x14ac:dyDescent="0.25">
      <c r="A51" s="74" t="s">
        <v>113</v>
      </c>
      <c r="B51" s="50" t="s">
        <v>279</v>
      </c>
      <c r="C51" s="120"/>
      <c r="D51" s="147"/>
      <c r="E51" s="147"/>
      <c r="F51" s="147"/>
      <c r="G51" s="141"/>
      <c r="H51" s="142"/>
    </row>
    <row r="52" spans="1:8" x14ac:dyDescent="0.25">
      <c r="A52" s="106"/>
      <c r="C52" s="44" t="s">
        <v>265</v>
      </c>
      <c r="D52" s="144">
        <f>D50</f>
        <v>0</v>
      </c>
      <c r="E52" s="144">
        <f t="shared" ref="E52:H52" si="0">E50</f>
        <v>0</v>
      </c>
      <c r="F52" s="145">
        <f t="shared" si="0"/>
        <v>0</v>
      </c>
      <c r="G52" s="144">
        <f t="shared" si="0"/>
        <v>0</v>
      </c>
      <c r="H52" s="202">
        <f t="shared" si="0"/>
        <v>0</v>
      </c>
    </row>
    <row r="53" spans="1:8" x14ac:dyDescent="0.25">
      <c r="A53" s="106"/>
      <c r="C53" s="44" t="s">
        <v>266</v>
      </c>
      <c r="E53" s="297" t="e">
        <f>E52/D52</f>
        <v>#DIV/0!</v>
      </c>
      <c r="F53" s="297" t="e">
        <f>F52/D52</f>
        <v>#DIV/0!</v>
      </c>
      <c r="G53" s="297" t="e">
        <f>G52/D52</f>
        <v>#DIV/0!</v>
      </c>
      <c r="H53" s="298" t="e">
        <f>H52/D52</f>
        <v>#DIV/0!</v>
      </c>
    </row>
    <row r="54" spans="1:8" x14ac:dyDescent="0.25">
      <c r="A54" s="106"/>
      <c r="C54" s="44" t="s">
        <v>280</v>
      </c>
      <c r="E54" s="92" t="e">
        <f t="shared" ref="E54:H54" si="1">IF(E53&gt;=(2/3),"Yes","No")</f>
        <v>#DIV/0!</v>
      </c>
      <c r="F54" s="92" t="e">
        <f t="shared" si="1"/>
        <v>#DIV/0!</v>
      </c>
      <c r="G54" s="92" t="e">
        <f t="shared" si="1"/>
        <v>#DIV/0!</v>
      </c>
      <c r="H54" s="151" t="e">
        <f t="shared" si="1"/>
        <v>#DIV/0!</v>
      </c>
    </row>
    <row r="55" spans="1:8" x14ac:dyDescent="0.25">
      <c r="A55" s="106"/>
      <c r="E55" s="154" t="e">
        <f t="shared" ref="E55:H55" si="2">IF(E54="No", "Note A", "Note B")</f>
        <v>#DIV/0!</v>
      </c>
      <c r="F55" s="154" t="e">
        <f t="shared" si="2"/>
        <v>#DIV/0!</v>
      </c>
      <c r="G55" s="154" t="e">
        <f t="shared" si="2"/>
        <v>#DIV/0!</v>
      </c>
      <c r="H55" s="184" t="e">
        <f t="shared" si="2"/>
        <v>#DIV/0!</v>
      </c>
    </row>
    <row r="56" spans="1:8" x14ac:dyDescent="0.25">
      <c r="A56" s="106"/>
      <c r="E56" s="154"/>
      <c r="F56" s="154"/>
      <c r="G56" s="154"/>
      <c r="H56" s="184"/>
    </row>
    <row r="57" spans="1:8" ht="15" customHeight="1" x14ac:dyDescent="0.25">
      <c r="A57" s="106"/>
      <c r="B57" s="155" t="s">
        <v>273</v>
      </c>
      <c r="C57" s="143" t="s">
        <v>298</v>
      </c>
      <c r="D57" s="143"/>
      <c r="E57" s="143"/>
      <c r="F57" s="143"/>
      <c r="G57" s="143"/>
      <c r="H57" s="156"/>
    </row>
    <row r="58" spans="1:8" ht="30" customHeight="1" x14ac:dyDescent="0.25">
      <c r="A58" s="106"/>
      <c r="B58" s="211" t="s">
        <v>274</v>
      </c>
      <c r="C58" s="528" t="s">
        <v>335</v>
      </c>
      <c r="D58" s="528"/>
      <c r="E58" s="528"/>
      <c r="F58" s="528"/>
      <c r="G58" s="528"/>
      <c r="H58" s="529"/>
    </row>
    <row r="59" spans="1:8" x14ac:dyDescent="0.25">
      <c r="A59" s="106"/>
      <c r="B59" s="157"/>
      <c r="C59" s="143"/>
      <c r="D59" s="143"/>
      <c r="E59" s="143"/>
      <c r="F59" s="143"/>
      <c r="G59" s="143"/>
      <c r="H59" s="156"/>
    </row>
    <row r="60" spans="1:8" x14ac:dyDescent="0.25">
      <c r="A60" s="74" t="s">
        <v>114</v>
      </c>
      <c r="B60" s="50" t="s">
        <v>275</v>
      </c>
      <c r="E60" s="92"/>
      <c r="F60" s="92"/>
      <c r="G60" s="92"/>
      <c r="H60" s="151"/>
    </row>
    <row r="61" spans="1:8" x14ac:dyDescent="0.25">
      <c r="A61" s="106"/>
      <c r="B61" s="493" t="s">
        <v>349</v>
      </c>
      <c r="C61" s="493"/>
      <c r="D61" s="493"/>
      <c r="E61" s="493"/>
      <c r="F61" s="493"/>
      <c r="G61" s="493"/>
      <c r="H61" s="494"/>
    </row>
    <row r="62" spans="1:8" x14ac:dyDescent="0.25">
      <c r="A62" s="74"/>
      <c r="B62" s="493"/>
      <c r="C62" s="493"/>
      <c r="D62" s="493"/>
      <c r="E62" s="493"/>
      <c r="F62" s="493"/>
      <c r="G62" s="493"/>
      <c r="H62" s="494"/>
    </row>
    <row r="63" spans="1:8" x14ac:dyDescent="0.25">
      <c r="A63" s="74"/>
      <c r="E63" s="92"/>
      <c r="F63" s="92"/>
      <c r="G63" s="92"/>
      <c r="H63" s="151"/>
    </row>
    <row r="64" spans="1:8" x14ac:dyDescent="0.25">
      <c r="A64" s="74"/>
      <c r="B64" s="493" t="s">
        <v>346</v>
      </c>
      <c r="C64" s="493"/>
      <c r="D64" s="493"/>
      <c r="E64" s="493"/>
      <c r="F64" s="493"/>
      <c r="G64" s="493"/>
      <c r="H64" s="494"/>
    </row>
    <row r="65" spans="1:10" x14ac:dyDescent="0.25">
      <c r="A65" s="74"/>
      <c r="B65" s="493"/>
      <c r="C65" s="493"/>
      <c r="D65" s="493"/>
      <c r="E65" s="493"/>
      <c r="F65" s="493"/>
      <c r="G65" s="493"/>
      <c r="H65" s="494"/>
    </row>
    <row r="66" spans="1:10" x14ac:dyDescent="0.25">
      <c r="A66" s="74"/>
      <c r="B66" s="493"/>
      <c r="C66" s="493"/>
      <c r="D66" s="493"/>
      <c r="E66" s="493"/>
      <c r="F66" s="493"/>
      <c r="G66" s="493"/>
      <c r="H66" s="494"/>
    </row>
    <row r="67" spans="1:10" x14ac:dyDescent="0.25">
      <c r="A67" s="74"/>
      <c r="B67" s="493"/>
      <c r="C67" s="493"/>
      <c r="D67" s="493"/>
      <c r="E67" s="493"/>
      <c r="F67" s="493"/>
      <c r="G67" s="493"/>
      <c r="H67" s="494"/>
    </row>
    <row r="68" spans="1:10" x14ac:dyDescent="0.25">
      <c r="A68" s="74"/>
      <c r="E68" s="92"/>
      <c r="F68" s="92"/>
      <c r="G68" s="92"/>
      <c r="H68" s="151"/>
    </row>
    <row r="69" spans="1:10" x14ac:dyDescent="0.25">
      <c r="A69" s="74"/>
      <c r="B69" s="50" t="s">
        <v>395</v>
      </c>
      <c r="C69" s="78"/>
      <c r="D69" s="78"/>
      <c r="E69" s="485"/>
      <c r="F69" s="485"/>
      <c r="G69" s="485"/>
      <c r="H69" s="486"/>
      <c r="J69" s="139"/>
    </row>
    <row r="70" spans="1:10" x14ac:dyDescent="0.25">
      <c r="A70" s="74"/>
      <c r="D70" s="78"/>
      <c r="E70" s="158"/>
      <c r="F70" s="158"/>
      <c r="G70" s="158"/>
      <c r="H70" s="159"/>
    </row>
    <row r="71" spans="1:10" x14ac:dyDescent="0.25">
      <c r="A71" s="74"/>
      <c r="D71" s="78" t="s">
        <v>348</v>
      </c>
      <c r="E71" s="158" t="s">
        <v>277</v>
      </c>
      <c r="F71" s="158" t="s">
        <v>282</v>
      </c>
      <c r="G71" s="158"/>
      <c r="H71" s="159"/>
    </row>
    <row r="72" spans="1:10" x14ac:dyDescent="0.25">
      <c r="A72" s="74"/>
      <c r="B72" s="160" t="s">
        <v>347</v>
      </c>
      <c r="C72" s="84"/>
      <c r="D72" s="161" t="s">
        <v>285</v>
      </c>
      <c r="E72" s="162" t="s">
        <v>278</v>
      </c>
      <c r="F72" s="162" t="s">
        <v>281</v>
      </c>
      <c r="G72" s="203" t="s">
        <v>286</v>
      </c>
      <c r="H72" s="204"/>
    </row>
    <row r="73" spans="1:10" x14ac:dyDescent="0.25">
      <c r="A73" s="74"/>
      <c r="B73" s="44" t="s">
        <v>433</v>
      </c>
      <c r="E73" s="92"/>
      <c r="G73" s="92"/>
      <c r="H73" s="151"/>
    </row>
    <row r="74" spans="1:10" x14ac:dyDescent="0.25">
      <c r="A74" s="74"/>
      <c r="C74" s="163" t="e">
        <f>IF(E54="Yes", "Complete Analysis", "N/A - Do Not Complete")</f>
        <v>#DIV/0!</v>
      </c>
      <c r="D74" s="288"/>
      <c r="E74" s="262"/>
      <c r="F74" s="91" t="e">
        <f t="shared" ref="F74:F75" si="3">E74/$E$80</f>
        <v>#DIV/0!</v>
      </c>
      <c r="G74" s="489"/>
      <c r="H74" s="490"/>
    </row>
    <row r="75" spans="1:10" x14ac:dyDescent="0.25">
      <c r="A75" s="74"/>
      <c r="D75" s="288"/>
      <c r="E75" s="262"/>
      <c r="F75" s="91" t="e">
        <f t="shared" si="3"/>
        <v>#DIV/0!</v>
      </c>
      <c r="G75" s="489"/>
      <c r="H75" s="490"/>
    </row>
    <row r="76" spans="1:10" x14ac:dyDescent="0.25">
      <c r="A76" s="74"/>
      <c r="D76" s="285"/>
      <c r="E76" s="263"/>
      <c r="F76" s="91" t="e">
        <f>E76/$E$80</f>
        <v>#DIV/0!</v>
      </c>
      <c r="G76" s="489"/>
      <c r="H76" s="490"/>
    </row>
    <row r="77" spans="1:10" x14ac:dyDescent="0.25">
      <c r="A77" s="74"/>
      <c r="D77" s="285"/>
      <c r="E77" s="263"/>
      <c r="F77" s="91" t="e">
        <f>E77/E80</f>
        <v>#DIV/0!</v>
      </c>
      <c r="G77" s="489"/>
      <c r="H77" s="490"/>
    </row>
    <row r="78" spans="1:10" x14ac:dyDescent="0.25">
      <c r="A78" s="74"/>
      <c r="D78" s="285"/>
      <c r="E78" s="263"/>
      <c r="F78" s="91" t="e">
        <f>E78/E80</f>
        <v>#DIV/0!</v>
      </c>
      <c r="G78" s="489"/>
      <c r="H78" s="490"/>
    </row>
    <row r="79" spans="1:10" x14ac:dyDescent="0.25">
      <c r="A79" s="74"/>
      <c r="D79" s="286"/>
      <c r="E79" s="269"/>
      <c r="F79" s="91" t="e">
        <f>E79/E80</f>
        <v>#DIV/0!</v>
      </c>
      <c r="G79" s="487"/>
      <c r="H79" s="488"/>
    </row>
    <row r="80" spans="1:10" x14ac:dyDescent="0.25">
      <c r="A80" s="74"/>
      <c r="C80" s="164"/>
      <c r="D80" s="164" t="s">
        <v>304</v>
      </c>
      <c r="E80" s="168">
        <f>SUM(E74:E79)</f>
        <v>0</v>
      </c>
      <c r="F80" s="92"/>
      <c r="G80" s="200" t="s">
        <v>447</v>
      </c>
      <c r="H80" s="295"/>
      <c r="J80" s="139"/>
    </row>
    <row r="81" spans="1:8" x14ac:dyDescent="0.25">
      <c r="A81" s="74"/>
      <c r="C81" s="164"/>
      <c r="D81" s="164"/>
      <c r="E81" s="187"/>
      <c r="F81" s="92"/>
      <c r="G81" s="200" t="s">
        <v>446</v>
      </c>
      <c r="H81" s="296"/>
    </row>
    <row r="82" spans="1:8" x14ac:dyDescent="0.25">
      <c r="A82" s="74"/>
      <c r="E82" s="92"/>
      <c r="F82" s="92"/>
      <c r="G82" s="92"/>
      <c r="H82" s="151"/>
    </row>
    <row r="83" spans="1:8" x14ac:dyDescent="0.25">
      <c r="A83" s="74"/>
      <c r="B83" s="44" t="s">
        <v>434</v>
      </c>
      <c r="E83" s="92"/>
      <c r="F83" s="92"/>
      <c r="G83" s="92"/>
      <c r="H83" s="151"/>
    </row>
    <row r="84" spans="1:8" x14ac:dyDescent="0.25">
      <c r="A84" s="74"/>
      <c r="C84" s="163" t="e">
        <f>IF(F54="Yes", "Complete Analysis", "N/A - Do Not Complete")</f>
        <v>#DIV/0!</v>
      </c>
      <c r="D84" s="285"/>
      <c r="E84" s="263"/>
      <c r="F84" s="91" t="e">
        <f>E84/E90</f>
        <v>#DIV/0!</v>
      </c>
      <c r="G84" s="489"/>
      <c r="H84" s="490"/>
    </row>
    <row r="85" spans="1:8" x14ac:dyDescent="0.25">
      <c r="A85" s="74"/>
      <c r="D85" s="285"/>
      <c r="E85" s="263"/>
      <c r="F85" s="91" t="e">
        <f>E85/E90</f>
        <v>#DIV/0!</v>
      </c>
      <c r="G85" s="489"/>
      <c r="H85" s="490"/>
    </row>
    <row r="86" spans="1:8" x14ac:dyDescent="0.25">
      <c r="A86" s="74"/>
      <c r="D86" s="285"/>
      <c r="E86" s="263"/>
      <c r="F86" s="91" t="e">
        <f>E86/E90</f>
        <v>#DIV/0!</v>
      </c>
      <c r="G86" s="489"/>
      <c r="H86" s="490"/>
    </row>
    <row r="87" spans="1:8" x14ac:dyDescent="0.25">
      <c r="A87" s="74"/>
      <c r="D87" s="285"/>
      <c r="E87" s="263"/>
      <c r="F87" s="91" t="e">
        <f>E87/E90</f>
        <v>#DIV/0!</v>
      </c>
      <c r="G87" s="489"/>
      <c r="H87" s="490"/>
    </row>
    <row r="88" spans="1:8" x14ac:dyDescent="0.25">
      <c r="A88" s="74"/>
      <c r="D88" s="285"/>
      <c r="E88" s="263"/>
      <c r="F88" s="91" t="e">
        <f>E88/E90</f>
        <v>#DIV/0!</v>
      </c>
      <c r="G88" s="489"/>
      <c r="H88" s="490"/>
    </row>
    <row r="89" spans="1:8" x14ac:dyDescent="0.25">
      <c r="A89" s="74"/>
      <c r="D89" s="286"/>
      <c r="E89" s="269"/>
      <c r="F89" s="91" t="e">
        <f>E89/E90</f>
        <v>#DIV/0!</v>
      </c>
      <c r="G89" s="487"/>
      <c r="H89" s="488"/>
    </row>
    <row r="90" spans="1:8" x14ac:dyDescent="0.25">
      <c r="A90" s="74"/>
      <c r="D90" s="164" t="s">
        <v>305</v>
      </c>
      <c r="E90" s="165">
        <f>SUM(E84:E89)</f>
        <v>0</v>
      </c>
      <c r="F90" s="92"/>
      <c r="G90" s="166" t="s">
        <v>287</v>
      </c>
      <c r="H90" s="290"/>
    </row>
    <row r="91" spans="1:8" x14ac:dyDescent="0.25">
      <c r="A91" s="74"/>
      <c r="D91" s="164"/>
      <c r="E91" s="140"/>
      <c r="F91" s="92"/>
      <c r="G91" s="166"/>
      <c r="H91" s="206"/>
    </row>
    <row r="92" spans="1:8" x14ac:dyDescent="0.25">
      <c r="A92" s="106"/>
      <c r="B92" s="44" t="s">
        <v>435</v>
      </c>
      <c r="E92" s="92"/>
      <c r="F92" s="92"/>
      <c r="G92" s="92"/>
      <c r="H92" s="151"/>
    </row>
    <row r="93" spans="1:8" x14ac:dyDescent="0.25">
      <c r="A93" s="106"/>
      <c r="C93" s="163" t="e">
        <f>IF(G54="Yes", "Complete Analysis", "N/A - Do Not Complete")</f>
        <v>#DIV/0!</v>
      </c>
      <c r="D93" s="285"/>
      <c r="E93" s="263"/>
      <c r="F93" s="91" t="e">
        <f>E93/E99</f>
        <v>#DIV/0!</v>
      </c>
      <c r="G93" s="489"/>
      <c r="H93" s="490"/>
    </row>
    <row r="94" spans="1:8" x14ac:dyDescent="0.25">
      <c r="A94" s="106"/>
      <c r="D94" s="285"/>
      <c r="E94" s="263"/>
      <c r="F94" s="91" t="e">
        <f>E94/E99</f>
        <v>#DIV/0!</v>
      </c>
      <c r="G94" s="489"/>
      <c r="H94" s="490"/>
    </row>
    <row r="95" spans="1:8" x14ac:dyDescent="0.25">
      <c r="A95" s="106"/>
      <c r="D95" s="285"/>
      <c r="E95" s="263"/>
      <c r="F95" s="91" t="e">
        <f>E95/E99</f>
        <v>#DIV/0!</v>
      </c>
      <c r="G95" s="489"/>
      <c r="H95" s="490"/>
    </row>
    <row r="96" spans="1:8" x14ac:dyDescent="0.25">
      <c r="A96" s="106"/>
      <c r="D96" s="285"/>
      <c r="E96" s="263"/>
      <c r="F96" s="91" t="e">
        <f>E96/E99</f>
        <v>#DIV/0!</v>
      </c>
      <c r="G96" s="489"/>
      <c r="H96" s="490"/>
    </row>
    <row r="97" spans="1:8" x14ac:dyDescent="0.25">
      <c r="A97" s="106"/>
      <c r="D97" s="285"/>
      <c r="E97" s="263"/>
      <c r="F97" s="91" t="e">
        <f>E97/E99</f>
        <v>#DIV/0!</v>
      </c>
      <c r="G97" s="489"/>
      <c r="H97" s="490"/>
    </row>
    <row r="98" spans="1:8" x14ac:dyDescent="0.25">
      <c r="A98" s="106"/>
      <c r="D98" s="286"/>
      <c r="E98" s="269"/>
      <c r="F98" s="91" t="e">
        <f>E98/E99</f>
        <v>#DIV/0!</v>
      </c>
      <c r="G98" s="487"/>
      <c r="H98" s="488"/>
    </row>
    <row r="99" spans="1:8" x14ac:dyDescent="0.25">
      <c r="A99" s="106"/>
      <c r="D99" s="164" t="s">
        <v>306</v>
      </c>
      <c r="E99" s="165">
        <f>SUM(E93:E98)</f>
        <v>0</v>
      </c>
      <c r="F99" s="92"/>
      <c r="G99" s="166" t="s">
        <v>287</v>
      </c>
      <c r="H99" s="290"/>
    </row>
    <row r="100" spans="1:8" x14ac:dyDescent="0.25">
      <c r="A100" s="106"/>
      <c r="E100" s="92"/>
      <c r="F100" s="92"/>
      <c r="G100" s="92"/>
      <c r="H100" s="151"/>
    </row>
    <row r="101" spans="1:8" x14ac:dyDescent="0.25">
      <c r="A101" s="106"/>
      <c r="B101" s="44" t="s">
        <v>303</v>
      </c>
      <c r="E101" s="92"/>
      <c r="F101" s="92"/>
      <c r="G101" s="92"/>
      <c r="H101" s="151"/>
    </row>
    <row r="102" spans="1:8" x14ac:dyDescent="0.25">
      <c r="A102" s="106"/>
      <c r="C102" s="163" t="e">
        <f>IF(H54="Yes", "Complete Analysis", "N/A - Do Not Complete")</f>
        <v>#DIV/0!</v>
      </c>
      <c r="D102" s="285"/>
      <c r="E102" s="263"/>
      <c r="F102" s="91" t="e">
        <f>E102/E108</f>
        <v>#DIV/0!</v>
      </c>
      <c r="G102" s="489"/>
      <c r="H102" s="490"/>
    </row>
    <row r="103" spans="1:8" x14ac:dyDescent="0.25">
      <c r="A103" s="106"/>
      <c r="C103" s="163"/>
      <c r="D103" s="285"/>
      <c r="E103" s="263"/>
      <c r="F103" s="91" t="e">
        <f>E103/E108</f>
        <v>#DIV/0!</v>
      </c>
      <c r="G103" s="489"/>
      <c r="H103" s="490"/>
    </row>
    <row r="104" spans="1:8" x14ac:dyDescent="0.25">
      <c r="A104" s="106"/>
      <c r="C104" s="163"/>
      <c r="D104" s="285"/>
      <c r="E104" s="263"/>
      <c r="F104" s="91" t="e">
        <f>E104/E108</f>
        <v>#DIV/0!</v>
      </c>
      <c r="G104" s="489"/>
      <c r="H104" s="490"/>
    </row>
    <row r="105" spans="1:8" x14ac:dyDescent="0.25">
      <c r="A105" s="106"/>
      <c r="C105" s="163"/>
      <c r="D105" s="285"/>
      <c r="E105" s="263"/>
      <c r="F105" s="91" t="e">
        <f>E105/E108</f>
        <v>#DIV/0!</v>
      </c>
      <c r="G105" s="489"/>
      <c r="H105" s="490"/>
    </row>
    <row r="106" spans="1:8" x14ac:dyDescent="0.25">
      <c r="A106" s="106"/>
      <c r="C106" s="163"/>
      <c r="D106" s="285"/>
      <c r="E106" s="263"/>
      <c r="F106" s="91" t="e">
        <f>E106/E108</f>
        <v>#DIV/0!</v>
      </c>
      <c r="G106" s="489"/>
      <c r="H106" s="490"/>
    </row>
    <row r="107" spans="1:8" x14ac:dyDescent="0.25">
      <c r="A107" s="106"/>
      <c r="C107" s="163"/>
      <c r="D107" s="286"/>
      <c r="E107" s="269"/>
      <c r="F107" s="91" t="e">
        <f>E107/E108</f>
        <v>#DIV/0!</v>
      </c>
      <c r="G107" s="487"/>
      <c r="H107" s="488"/>
    </row>
    <row r="108" spans="1:8" x14ac:dyDescent="0.25">
      <c r="A108" s="106"/>
      <c r="C108" s="163"/>
      <c r="D108" s="164" t="s">
        <v>307</v>
      </c>
      <c r="E108" s="165">
        <f>SUM(E102:E107)</f>
        <v>0</v>
      </c>
      <c r="F108" s="91"/>
      <c r="G108" s="166" t="s">
        <v>287</v>
      </c>
      <c r="H108" s="290"/>
    </row>
    <row r="109" spans="1:8" ht="15.75" thickBot="1" x14ac:dyDescent="0.3">
      <c r="A109" s="121"/>
      <c r="B109" s="96"/>
      <c r="C109" s="169"/>
      <c r="D109" s="170"/>
      <c r="E109" s="170"/>
      <c r="F109" s="171"/>
      <c r="G109" s="97"/>
      <c r="H109" s="172"/>
    </row>
    <row r="110" spans="1:8" ht="15.75" thickBot="1" x14ac:dyDescent="0.3">
      <c r="C110" s="163"/>
      <c r="E110" s="140"/>
      <c r="F110" s="92"/>
      <c r="G110" s="92"/>
      <c r="H110" s="92"/>
    </row>
    <row r="111" spans="1:8" ht="16.5" thickBot="1" x14ac:dyDescent="0.3">
      <c r="A111" s="481" t="s">
        <v>416</v>
      </c>
      <c r="B111" s="482"/>
      <c r="C111" s="482"/>
      <c r="D111" s="482"/>
      <c r="E111" s="482"/>
      <c r="F111" s="482"/>
      <c r="G111" s="482"/>
      <c r="H111" s="483"/>
    </row>
    <row r="112" spans="1:8" ht="15" customHeight="1" x14ac:dyDescent="0.25">
      <c r="A112" s="74" t="s">
        <v>116</v>
      </c>
      <c r="B112" s="75" t="s">
        <v>351</v>
      </c>
      <c r="C112" s="75"/>
      <c r="D112" s="75"/>
      <c r="E112" s="75"/>
      <c r="F112" s="75"/>
      <c r="G112" s="75"/>
      <c r="H112" s="207"/>
    </row>
    <row r="113" spans="1:8" x14ac:dyDescent="0.25">
      <c r="A113" s="106"/>
      <c r="H113" s="76"/>
    </row>
    <row r="114" spans="1:8" x14ac:dyDescent="0.25">
      <c r="A114" s="74"/>
      <c r="B114" s="50" t="s">
        <v>395</v>
      </c>
      <c r="C114" s="78"/>
      <c r="D114" s="78"/>
      <c r="E114" s="530"/>
      <c r="F114" s="530"/>
      <c r="G114" s="530"/>
      <c r="H114" s="531"/>
    </row>
    <row r="115" spans="1:8" x14ac:dyDescent="0.25">
      <c r="A115" s="74"/>
      <c r="C115" s="78"/>
      <c r="D115" s="78"/>
      <c r="E115" s="78"/>
      <c r="F115" s="78"/>
      <c r="G115" s="78"/>
      <c r="H115" s="79"/>
    </row>
    <row r="116" spans="1:8" x14ac:dyDescent="0.25">
      <c r="A116" s="106"/>
      <c r="E116" s="500" t="s">
        <v>272</v>
      </c>
      <c r="F116" s="500"/>
      <c r="G116" s="500"/>
      <c r="H116" s="501"/>
    </row>
    <row r="117" spans="1:8" x14ac:dyDescent="0.25">
      <c r="A117" s="106"/>
      <c r="E117" s="80" t="s">
        <v>120</v>
      </c>
      <c r="F117" s="80" t="s">
        <v>120</v>
      </c>
      <c r="G117" s="80" t="s">
        <v>120</v>
      </c>
      <c r="H117" s="81" t="s">
        <v>120</v>
      </c>
    </row>
    <row r="118" spans="1:8" x14ac:dyDescent="0.25">
      <c r="A118" s="106"/>
      <c r="E118" s="80" t="s">
        <v>239</v>
      </c>
      <c r="F118" s="80" t="s">
        <v>422</v>
      </c>
      <c r="G118" s="80" t="s">
        <v>422</v>
      </c>
      <c r="H118" s="81" t="s">
        <v>296</v>
      </c>
    </row>
    <row r="119" spans="1:8" x14ac:dyDescent="0.25">
      <c r="A119" s="106"/>
      <c r="B119" s="82" t="s">
        <v>183</v>
      </c>
      <c r="C119" s="83"/>
      <c r="D119" s="84"/>
      <c r="E119" s="83" t="s">
        <v>177</v>
      </c>
      <c r="F119" s="83" t="s">
        <v>424</v>
      </c>
      <c r="G119" s="83" t="s">
        <v>423</v>
      </c>
      <c r="H119" s="135" t="s">
        <v>297</v>
      </c>
    </row>
    <row r="120" spans="1:8" ht="21.95" customHeight="1" x14ac:dyDescent="0.25">
      <c r="A120" s="106"/>
      <c r="B120" s="88" t="s">
        <v>269</v>
      </c>
      <c r="C120" s="80"/>
      <c r="D120" s="80"/>
      <c r="E120" s="80"/>
      <c r="F120" s="80"/>
      <c r="G120" s="80"/>
      <c r="H120" s="81"/>
    </row>
    <row r="121" spans="1:8" x14ac:dyDescent="0.25">
      <c r="A121" s="106"/>
      <c r="B121" s="466"/>
      <c r="C121" s="466"/>
      <c r="D121" s="466"/>
      <c r="E121" s="284"/>
      <c r="F121" s="273"/>
      <c r="G121" s="281"/>
      <c r="H121" s="274"/>
    </row>
    <row r="122" spans="1:8" x14ac:dyDescent="0.25">
      <c r="A122" s="106"/>
      <c r="B122" s="469"/>
      <c r="C122" s="469"/>
      <c r="D122" s="469"/>
      <c r="E122" s="284"/>
      <c r="F122" s="273"/>
      <c r="G122" s="281"/>
      <c r="H122" s="274"/>
    </row>
    <row r="123" spans="1:8" x14ac:dyDescent="0.25">
      <c r="A123" s="106"/>
      <c r="B123" s="469"/>
      <c r="C123" s="469"/>
      <c r="D123" s="469"/>
      <c r="E123" s="284"/>
      <c r="F123" s="273"/>
      <c r="G123" s="281"/>
      <c r="H123" s="274"/>
    </row>
    <row r="124" spans="1:8" x14ac:dyDescent="0.25">
      <c r="A124" s="106"/>
      <c r="B124" s="469"/>
      <c r="C124" s="469"/>
      <c r="D124" s="469"/>
      <c r="E124" s="273"/>
      <c r="F124" s="273"/>
      <c r="G124" s="281"/>
      <c r="H124" s="274"/>
    </row>
    <row r="125" spans="1:8" x14ac:dyDescent="0.25">
      <c r="A125" s="106"/>
      <c r="B125" s="469"/>
      <c r="C125" s="469"/>
      <c r="D125" s="469"/>
      <c r="E125" s="273"/>
      <c r="F125" s="273"/>
      <c r="G125" s="281"/>
      <c r="H125" s="274"/>
    </row>
    <row r="126" spans="1:8" x14ac:dyDescent="0.25">
      <c r="A126" s="106"/>
      <c r="B126" s="469"/>
      <c r="C126" s="469"/>
      <c r="D126" s="469"/>
      <c r="E126" s="273"/>
      <c r="F126" s="273"/>
      <c r="G126" s="281"/>
      <c r="H126" s="274"/>
    </row>
    <row r="127" spans="1:8" x14ac:dyDescent="0.25">
      <c r="A127" s="106"/>
      <c r="B127" s="491"/>
      <c r="C127" s="503"/>
      <c r="D127" s="492"/>
      <c r="E127" s="273"/>
      <c r="F127" s="273"/>
      <c r="G127" s="281"/>
      <c r="H127" s="274"/>
    </row>
    <row r="128" spans="1:8" x14ac:dyDescent="0.25">
      <c r="A128" s="106"/>
      <c r="B128" s="491"/>
      <c r="C128" s="503"/>
      <c r="D128" s="492"/>
      <c r="E128" s="273"/>
      <c r="F128" s="273"/>
      <c r="G128" s="281"/>
      <c r="H128" s="274"/>
    </row>
    <row r="129" spans="1:8" x14ac:dyDescent="0.25">
      <c r="A129" s="106"/>
      <c r="B129" s="491"/>
      <c r="C129" s="503"/>
      <c r="D129" s="492"/>
      <c r="E129" s="273"/>
      <c r="F129" s="273"/>
      <c r="G129" s="281"/>
      <c r="H129" s="274"/>
    </row>
    <row r="130" spans="1:8" x14ac:dyDescent="0.25">
      <c r="A130" s="106"/>
      <c r="B130" s="491"/>
      <c r="C130" s="503"/>
      <c r="D130" s="492"/>
      <c r="E130" s="273"/>
      <c r="F130" s="273"/>
      <c r="G130" s="281"/>
      <c r="H130" s="274"/>
    </row>
    <row r="131" spans="1:8" x14ac:dyDescent="0.25">
      <c r="A131" s="106"/>
      <c r="B131" s="533" t="s">
        <v>135</v>
      </c>
      <c r="C131" s="534"/>
      <c r="D131" s="535"/>
      <c r="E131" s="273"/>
      <c r="F131" s="273"/>
      <c r="G131" s="281"/>
      <c r="H131" s="274"/>
    </row>
    <row r="132" spans="1:8" x14ac:dyDescent="0.25">
      <c r="A132" s="106"/>
      <c r="B132" s="469"/>
      <c r="C132" s="469"/>
      <c r="D132" s="469"/>
      <c r="E132" s="273"/>
      <c r="F132" s="273"/>
      <c r="G132" s="281"/>
      <c r="H132" s="274"/>
    </row>
    <row r="133" spans="1:8" ht="21.95" customHeight="1" x14ac:dyDescent="0.25">
      <c r="A133" s="106"/>
      <c r="B133" s="88" t="s">
        <v>270</v>
      </c>
      <c r="C133" s="113"/>
      <c r="D133" s="140"/>
      <c r="E133" s="140"/>
      <c r="F133" s="140"/>
      <c r="G133" s="141"/>
      <c r="H133" s="142"/>
    </row>
    <row r="134" spans="1:8" x14ac:dyDescent="0.25">
      <c r="A134" s="106"/>
      <c r="B134" s="469"/>
      <c r="C134" s="469"/>
      <c r="D134" s="469"/>
      <c r="E134" s="273"/>
      <c r="F134" s="273"/>
      <c r="G134" s="273"/>
      <c r="H134" s="274"/>
    </row>
    <row r="135" spans="1:8" x14ac:dyDescent="0.25">
      <c r="A135" s="106"/>
      <c r="B135" s="509"/>
      <c r="C135" s="532"/>
      <c r="D135" s="510"/>
      <c r="E135" s="273"/>
      <c r="F135" s="273"/>
      <c r="G135" s="273"/>
      <c r="H135" s="274"/>
    </row>
    <row r="136" spans="1:8" x14ac:dyDescent="0.25">
      <c r="A136" s="106"/>
      <c r="B136" s="509"/>
      <c r="C136" s="532"/>
      <c r="D136" s="510"/>
      <c r="E136" s="273"/>
      <c r="F136" s="273"/>
      <c r="G136" s="273"/>
      <c r="H136" s="274"/>
    </row>
    <row r="137" spans="1:8" x14ac:dyDescent="0.25">
      <c r="A137" s="106"/>
      <c r="B137" s="509"/>
      <c r="C137" s="532"/>
      <c r="D137" s="510"/>
      <c r="E137" s="273"/>
      <c r="F137" s="273"/>
      <c r="G137" s="273"/>
      <c r="H137" s="274"/>
    </row>
    <row r="138" spans="1:8" x14ac:dyDescent="0.25">
      <c r="A138" s="106"/>
      <c r="B138" s="509"/>
      <c r="C138" s="532"/>
      <c r="D138" s="510"/>
      <c r="E138" s="273"/>
      <c r="F138" s="273"/>
      <c r="G138" s="273"/>
      <c r="H138" s="274"/>
    </row>
    <row r="139" spans="1:8" x14ac:dyDescent="0.25">
      <c r="A139" s="106"/>
      <c r="B139" s="509"/>
      <c r="C139" s="532"/>
      <c r="D139" s="510"/>
      <c r="E139" s="273"/>
      <c r="F139" s="273"/>
      <c r="G139" s="273"/>
      <c r="H139" s="274"/>
    </row>
    <row r="140" spans="1:8" x14ac:dyDescent="0.25">
      <c r="A140" s="106"/>
      <c r="B140" s="509"/>
      <c r="C140" s="532"/>
      <c r="D140" s="510"/>
      <c r="E140" s="273"/>
      <c r="F140" s="273"/>
      <c r="G140" s="273"/>
      <c r="H140" s="274"/>
    </row>
    <row r="141" spans="1:8" x14ac:dyDescent="0.25">
      <c r="A141" s="106"/>
      <c r="B141" s="509"/>
      <c r="C141" s="532"/>
      <c r="D141" s="510"/>
      <c r="E141" s="273"/>
      <c r="F141" s="273"/>
      <c r="G141" s="273"/>
      <c r="H141" s="274"/>
    </row>
    <row r="142" spans="1:8" x14ac:dyDescent="0.25">
      <c r="A142" s="106"/>
      <c r="B142" s="509"/>
      <c r="C142" s="532"/>
      <c r="D142" s="510"/>
      <c r="E142" s="273"/>
      <c r="F142" s="273"/>
      <c r="G142" s="273"/>
      <c r="H142" s="274"/>
    </row>
    <row r="143" spans="1:8" x14ac:dyDescent="0.25">
      <c r="A143" s="106"/>
      <c r="B143" s="509"/>
      <c r="C143" s="532"/>
      <c r="D143" s="510"/>
      <c r="E143" s="273"/>
      <c r="F143" s="273"/>
      <c r="G143" s="273"/>
      <c r="H143" s="274"/>
    </row>
    <row r="144" spans="1:8" x14ac:dyDescent="0.25">
      <c r="A144" s="106"/>
      <c r="B144" s="533" t="s">
        <v>135</v>
      </c>
      <c r="C144" s="534"/>
      <c r="D144" s="535"/>
      <c r="E144" s="273"/>
      <c r="F144" s="273"/>
      <c r="G144" s="273"/>
      <c r="H144" s="274"/>
    </row>
    <row r="145" spans="1:15" x14ac:dyDescent="0.25">
      <c r="A145" s="106"/>
      <c r="B145" s="469"/>
      <c r="C145" s="469"/>
      <c r="D145" s="469"/>
      <c r="E145" s="273"/>
      <c r="F145" s="273"/>
      <c r="G145" s="273"/>
      <c r="H145" s="274"/>
    </row>
    <row r="146" spans="1:15" x14ac:dyDescent="0.25">
      <c r="A146" s="106"/>
      <c r="B146" s="119"/>
      <c r="C146" s="119"/>
      <c r="D146" s="119"/>
      <c r="E146" s="120"/>
      <c r="F146" s="120"/>
      <c r="G146" s="120"/>
      <c r="H146" s="173"/>
    </row>
    <row r="147" spans="1:15" x14ac:dyDescent="0.25">
      <c r="A147" s="74" t="s">
        <v>117</v>
      </c>
      <c r="B147" s="118" t="s">
        <v>318</v>
      </c>
      <c r="C147" s="119"/>
      <c r="D147" s="119"/>
      <c r="E147" s="120"/>
      <c r="F147" s="120"/>
      <c r="G147" s="120"/>
      <c r="H147" s="173"/>
      <c r="J147" s="139"/>
    </row>
    <row r="148" spans="1:15" x14ac:dyDescent="0.25">
      <c r="A148" s="106"/>
      <c r="B148" s="473"/>
      <c r="C148" s="473"/>
      <c r="D148" s="473"/>
      <c r="E148" s="473"/>
      <c r="F148" s="473"/>
      <c r="G148" s="473"/>
      <c r="H148" s="474"/>
      <c r="I148" s="217"/>
      <c r="J148" s="218"/>
      <c r="K148" s="218"/>
      <c r="L148" s="218"/>
      <c r="M148" s="218"/>
      <c r="N148" s="218"/>
      <c r="O148" s="218"/>
    </row>
    <row r="149" spans="1:15" ht="70.900000000000006" customHeight="1" x14ac:dyDescent="0.25">
      <c r="A149" s="106"/>
      <c r="B149" s="473"/>
      <c r="C149" s="473"/>
      <c r="D149" s="473"/>
      <c r="E149" s="473"/>
      <c r="F149" s="473"/>
      <c r="G149" s="473"/>
      <c r="H149" s="474"/>
      <c r="I149" s="217"/>
      <c r="J149" s="218"/>
      <c r="K149" s="218"/>
      <c r="L149" s="218"/>
      <c r="M149" s="218"/>
      <c r="N149" s="218"/>
      <c r="O149" s="218"/>
    </row>
    <row r="150" spans="1:15" ht="15.75" thickBot="1" x14ac:dyDescent="0.3">
      <c r="A150" s="121"/>
      <c r="B150" s="174"/>
      <c r="C150" s="175"/>
      <c r="D150" s="175"/>
      <c r="E150" s="175"/>
      <c r="F150" s="175"/>
      <c r="G150" s="175"/>
      <c r="H150" s="210"/>
    </row>
    <row r="151" spans="1:15" x14ac:dyDescent="0.25">
      <c r="B151" s="138"/>
      <c r="C151" s="120"/>
      <c r="D151" s="120"/>
      <c r="E151" s="120"/>
      <c r="F151" s="120"/>
      <c r="G151" s="120"/>
      <c r="H151" s="120"/>
    </row>
  </sheetData>
  <sheetProtection algorithmName="SHA-512" hashValue="ebZHJ5OlnHc9miTxS7Mi0LiOVbndnkWYEVjhUbJP45k1Zmt33l2ZtxVbE2ENztwSjQ4FMmz7gCBzGSlOCY7eyg==" saltValue="jPARKvr2v98NvYp56l5/eQ==" spinCount="100000" sheet="1" objects="1" scenarios="1" insertRows="0"/>
  <mergeCells count="73">
    <mergeCell ref="A27:H27"/>
    <mergeCell ref="B28:H29"/>
    <mergeCell ref="E32:H32"/>
    <mergeCell ref="E34:H34"/>
    <mergeCell ref="B39:C39"/>
    <mergeCell ref="B40:C40"/>
    <mergeCell ref="B41:C41"/>
    <mergeCell ref="B42:C42"/>
    <mergeCell ref="B49:C49"/>
    <mergeCell ref="B45:C45"/>
    <mergeCell ref="B43:C43"/>
    <mergeCell ref="B48:C48"/>
    <mergeCell ref="B47:C47"/>
    <mergeCell ref="B46:C46"/>
    <mergeCell ref="G86:H86"/>
    <mergeCell ref="B61:H62"/>
    <mergeCell ref="B64:H67"/>
    <mergeCell ref="E69:H69"/>
    <mergeCell ref="G74:H74"/>
    <mergeCell ref="G75:H75"/>
    <mergeCell ref="G76:H76"/>
    <mergeCell ref="G77:H77"/>
    <mergeCell ref="G78:H78"/>
    <mergeCell ref="G79:H79"/>
    <mergeCell ref="G84:H84"/>
    <mergeCell ref="G85:H85"/>
    <mergeCell ref="G104:H104"/>
    <mergeCell ref="G87:H87"/>
    <mergeCell ref="G88:H88"/>
    <mergeCell ref="G89:H89"/>
    <mergeCell ref="G93:H93"/>
    <mergeCell ref="G94:H94"/>
    <mergeCell ref="G95:H95"/>
    <mergeCell ref="G96:H96"/>
    <mergeCell ref="G97:H97"/>
    <mergeCell ref="G98:H98"/>
    <mergeCell ref="G102:H102"/>
    <mergeCell ref="G103:H103"/>
    <mergeCell ref="B127:D127"/>
    <mergeCell ref="B128:D128"/>
    <mergeCell ref="B129:D129"/>
    <mergeCell ref="B130:D130"/>
    <mergeCell ref="B131:D131"/>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s>
  <conditionalFormatting sqref="A27:H150">
    <cfRule type="expression" dxfId="73" priority="1">
      <formula>AND($F$11="no",$F$13="no",$F$15="no",$F$17="no")</formula>
    </cfRule>
  </conditionalFormatting>
  <conditionalFormatting sqref="E39:E43 E45:E50 E52:E55 B73:H81 E121:E132 E134:E145">
    <cfRule type="expression" dxfId="72" priority="3">
      <formula>$F$11="no"</formula>
    </cfRule>
  </conditionalFormatting>
  <conditionalFormatting sqref="F39:F43 F45:F50 F52:F55 B83:H90 F121:F132 F134:F145">
    <cfRule type="expression" dxfId="71" priority="5">
      <formula>$F$13="no"</formula>
    </cfRule>
  </conditionalFormatting>
  <conditionalFormatting sqref="G39:G43 G45:G50 G52:G55 B92:H99 G121:G132 G134:G145">
    <cfRule type="expression" dxfId="70" priority="6">
      <formula>$F$15="no"</formula>
    </cfRule>
  </conditionalFormatting>
  <conditionalFormatting sqref="H39:H43 H45:H50 H52:H55 B101:H108 H121:H132 H134:H145">
    <cfRule type="expression" dxfId="69" priority="7">
      <formula>$F$17="no"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P20"/>
  <sheetViews>
    <sheetView showGridLines="0" zoomScale="70" zoomScaleNormal="70" workbookViewId="0">
      <pane xSplit="3" ySplit="11" topLeftCell="D12" activePane="bottomRight" state="frozen"/>
      <selection activeCell="B24" sqref="B24:G24"/>
      <selection pane="topRight" activeCell="B24" sqref="B24:G24"/>
      <selection pane="bottomLeft" activeCell="B24" sqref="B24:G24"/>
      <selection pane="bottomRight" activeCell="E12" sqref="E12"/>
    </sheetView>
  </sheetViews>
  <sheetFormatPr defaultColWidth="9.140625" defaultRowHeight="15" x14ac:dyDescent="0.25"/>
  <cols>
    <col min="1" max="1" width="15.7109375" style="44" customWidth="1"/>
    <col min="2" max="2" width="25.7109375" style="44" customWidth="1"/>
    <col min="3" max="3" width="22.7109375" style="44" customWidth="1"/>
    <col min="4" max="4" width="41.42578125" style="219" customWidth="1"/>
    <col min="5" max="13" width="65.42578125" style="44" customWidth="1"/>
    <col min="14" max="15" width="50.28515625" style="44" customWidth="1"/>
    <col min="16" max="16" width="51.140625" style="44" customWidth="1"/>
    <col min="17" max="16384" width="9.140625" style="44"/>
  </cols>
  <sheetData>
    <row r="1" spans="1:16" ht="18.75" customHeight="1" x14ac:dyDescent="0.3">
      <c r="A1" s="43" t="str">
        <f>'Cover and Instructions'!A1</f>
        <v>Georgia State Health Benefit Plan MHPAEA Parity</v>
      </c>
      <c r="E1" s="45" t="s">
        <v>518</v>
      </c>
    </row>
    <row r="2" spans="1:16" ht="26.25" x14ac:dyDescent="0.4">
      <c r="A2" s="46" t="s">
        <v>16</v>
      </c>
    </row>
    <row r="3" spans="1:16" ht="21" x14ac:dyDescent="0.35">
      <c r="A3" s="48" t="s">
        <v>165</v>
      </c>
    </row>
    <row r="4" spans="1:16" x14ac:dyDescent="0.25">
      <c r="A4" s="50"/>
      <c r="B4" s="50"/>
      <c r="C4" s="51"/>
      <c r="D4" s="78"/>
    </row>
    <row r="5" spans="1:16" x14ac:dyDescent="0.25">
      <c r="A5" s="50" t="s">
        <v>0</v>
      </c>
      <c r="B5" s="51" t="str">
        <f>'Cover and Instructions'!D4</f>
        <v>Anthem</v>
      </c>
      <c r="C5" s="44" t="s">
        <v>198</v>
      </c>
    </row>
    <row r="6" spans="1:16" x14ac:dyDescent="0.25">
      <c r="A6" s="50" t="s">
        <v>466</v>
      </c>
      <c r="B6" s="51" t="str">
        <f>'Cover and Instructions'!D5</f>
        <v>Anthem SILVER</v>
      </c>
    </row>
    <row r="7" spans="1:16" x14ac:dyDescent="0.25">
      <c r="A7" s="50" t="s">
        <v>186</v>
      </c>
      <c r="B7" s="50" t="s">
        <v>187</v>
      </c>
      <c r="C7" s="51"/>
      <c r="D7" s="78"/>
    </row>
    <row r="8" spans="1:16" ht="15.75" thickBot="1" x14ac:dyDescent="0.3">
      <c r="A8" s="50"/>
      <c r="B8" s="50"/>
      <c r="C8" s="51"/>
      <c r="D8" s="220"/>
    </row>
    <row r="9" spans="1:16" ht="34.15" customHeight="1" thickBot="1" x14ac:dyDescent="0.3">
      <c r="A9" s="543" t="s">
        <v>262</v>
      </c>
      <c r="B9" s="544"/>
      <c r="C9" s="551" t="s">
        <v>210</v>
      </c>
      <c r="D9" s="559" t="s">
        <v>389</v>
      </c>
      <c r="E9" s="557" t="s">
        <v>325</v>
      </c>
      <c r="F9" s="558"/>
      <c r="G9" s="557" t="s">
        <v>326</v>
      </c>
      <c r="H9" s="558"/>
      <c r="I9" s="557" t="s">
        <v>327</v>
      </c>
      <c r="J9" s="558"/>
      <c r="K9" s="557" t="s">
        <v>425</v>
      </c>
      <c r="L9" s="558"/>
      <c r="M9" s="359" t="s">
        <v>627</v>
      </c>
      <c r="N9" s="554" t="s">
        <v>166</v>
      </c>
      <c r="O9" s="554" t="s">
        <v>462</v>
      </c>
      <c r="P9" s="554" t="s">
        <v>428</v>
      </c>
    </row>
    <row r="10" spans="1:16" x14ac:dyDescent="0.25">
      <c r="A10" s="545"/>
      <c r="B10" s="546"/>
      <c r="C10" s="552"/>
      <c r="D10" s="560"/>
      <c r="E10" s="549" t="s">
        <v>193</v>
      </c>
      <c r="F10" s="550"/>
      <c r="G10" s="549" t="s">
        <v>193</v>
      </c>
      <c r="H10" s="550"/>
      <c r="I10" s="549" t="s">
        <v>193</v>
      </c>
      <c r="J10" s="550"/>
      <c r="K10" s="549" t="s">
        <v>193</v>
      </c>
      <c r="L10" s="550"/>
      <c r="M10" s="554" t="s">
        <v>628</v>
      </c>
      <c r="N10" s="555"/>
      <c r="O10" s="555"/>
      <c r="P10" s="555"/>
    </row>
    <row r="11" spans="1:16" ht="46.9" customHeight="1" thickBot="1" x14ac:dyDescent="0.3">
      <c r="A11" s="547"/>
      <c r="B11" s="548"/>
      <c r="C11" s="553"/>
      <c r="D11" s="561"/>
      <c r="E11" s="221" t="s">
        <v>184</v>
      </c>
      <c r="F11" s="222" t="s">
        <v>185</v>
      </c>
      <c r="G11" s="221" t="s">
        <v>184</v>
      </c>
      <c r="H11" s="222" t="s">
        <v>185</v>
      </c>
      <c r="I11" s="221" t="s">
        <v>184</v>
      </c>
      <c r="J11" s="222" t="s">
        <v>185</v>
      </c>
      <c r="K11" s="221" t="s">
        <v>184</v>
      </c>
      <c r="L11" s="222" t="s">
        <v>185</v>
      </c>
      <c r="M11" s="556"/>
      <c r="N11" s="556"/>
      <c r="O11" s="556"/>
      <c r="P11" s="556"/>
    </row>
    <row r="12" spans="1:16" ht="189" customHeight="1" x14ac:dyDescent="0.25">
      <c r="A12" s="537" t="s">
        <v>646</v>
      </c>
      <c r="B12" s="538"/>
      <c r="C12" s="233" t="s">
        <v>207</v>
      </c>
      <c r="D12" s="224" t="s">
        <v>353</v>
      </c>
      <c r="E12" s="381" t="s">
        <v>706</v>
      </c>
      <c r="F12" s="382" t="s">
        <v>706</v>
      </c>
      <c r="G12" s="383" t="s">
        <v>707</v>
      </c>
      <c r="H12" s="384" t="s">
        <v>707</v>
      </c>
      <c r="I12" s="381" t="s">
        <v>630</v>
      </c>
      <c r="J12" s="382" t="s">
        <v>630</v>
      </c>
      <c r="K12" s="383" t="s">
        <v>631</v>
      </c>
      <c r="L12" s="384" t="s">
        <v>631</v>
      </c>
      <c r="M12" s="385" t="s">
        <v>708</v>
      </c>
      <c r="N12" s="403" t="s">
        <v>709</v>
      </c>
      <c r="O12" s="386" t="s">
        <v>710</v>
      </c>
      <c r="P12" s="403" t="s">
        <v>633</v>
      </c>
    </row>
    <row r="13" spans="1:16" ht="189" customHeight="1" x14ac:dyDescent="0.25">
      <c r="A13" s="539"/>
      <c r="B13" s="540"/>
      <c r="C13" s="225" t="s">
        <v>199</v>
      </c>
      <c r="D13" s="226" t="s">
        <v>354</v>
      </c>
      <c r="E13" s="389"/>
      <c r="F13" s="390"/>
      <c r="G13" s="391"/>
      <c r="H13" s="392"/>
      <c r="I13" s="367"/>
      <c r="J13" s="368"/>
      <c r="K13" s="369"/>
      <c r="L13" s="370"/>
      <c r="M13" s="387"/>
      <c r="N13" s="401"/>
      <c r="O13" s="393"/>
      <c r="P13" s="401"/>
    </row>
    <row r="14" spans="1:16" ht="189" customHeight="1" x14ac:dyDescent="0.25">
      <c r="A14" s="539"/>
      <c r="B14" s="540"/>
      <c r="C14" s="225" t="s">
        <v>200</v>
      </c>
      <c r="D14" s="226" t="s">
        <v>354</v>
      </c>
      <c r="E14" s="367"/>
      <c r="F14" s="368"/>
      <c r="G14" s="369"/>
      <c r="H14" s="397"/>
      <c r="I14" s="367"/>
      <c r="J14" s="368"/>
      <c r="K14" s="369"/>
      <c r="L14" s="370"/>
      <c r="M14" s="387"/>
      <c r="N14" s="401"/>
      <c r="O14" s="393"/>
      <c r="P14" s="401"/>
    </row>
    <row r="15" spans="1:16" ht="189" customHeight="1" x14ac:dyDescent="0.25">
      <c r="A15" s="539"/>
      <c r="B15" s="540"/>
      <c r="C15" s="225" t="s">
        <v>201</v>
      </c>
      <c r="D15" s="226" t="s">
        <v>354</v>
      </c>
      <c r="E15" s="367"/>
      <c r="F15" s="368"/>
      <c r="G15" s="369"/>
      <c r="H15" s="397"/>
      <c r="I15" s="367"/>
      <c r="J15" s="368"/>
      <c r="K15" s="369"/>
      <c r="L15" s="370"/>
      <c r="M15" s="387"/>
      <c r="N15" s="401"/>
      <c r="O15" s="393"/>
      <c r="P15" s="401"/>
    </row>
    <row r="16" spans="1:16" ht="189" customHeight="1" x14ac:dyDescent="0.25">
      <c r="A16" s="539"/>
      <c r="B16" s="540"/>
      <c r="C16" s="225" t="s">
        <v>202</v>
      </c>
      <c r="D16" s="226" t="s">
        <v>353</v>
      </c>
      <c r="E16" s="389" t="s">
        <v>706</v>
      </c>
      <c r="F16" s="390" t="s">
        <v>706</v>
      </c>
      <c r="G16" s="391" t="s">
        <v>707</v>
      </c>
      <c r="H16" s="398" t="s">
        <v>707</v>
      </c>
      <c r="I16" s="367" t="s">
        <v>630</v>
      </c>
      <c r="J16" s="368" t="s">
        <v>630</v>
      </c>
      <c r="K16" s="369" t="s">
        <v>631</v>
      </c>
      <c r="L16" s="370" t="s">
        <v>631</v>
      </c>
      <c r="M16" s="387" t="s">
        <v>708</v>
      </c>
      <c r="N16" s="401" t="s">
        <v>711</v>
      </c>
      <c r="O16" s="393" t="s">
        <v>710</v>
      </c>
      <c r="P16" s="401" t="s">
        <v>633</v>
      </c>
    </row>
    <row r="17" spans="1:16" ht="189" customHeight="1" x14ac:dyDescent="0.25">
      <c r="A17" s="539"/>
      <c r="B17" s="540"/>
      <c r="C17" s="225" t="s">
        <v>203</v>
      </c>
      <c r="D17" s="226" t="s">
        <v>353</v>
      </c>
      <c r="E17" s="389" t="s">
        <v>706</v>
      </c>
      <c r="F17" s="390" t="s">
        <v>706</v>
      </c>
      <c r="G17" s="391" t="s">
        <v>707</v>
      </c>
      <c r="H17" s="398" t="s">
        <v>707</v>
      </c>
      <c r="I17" s="367" t="s">
        <v>630</v>
      </c>
      <c r="J17" s="368" t="s">
        <v>630</v>
      </c>
      <c r="K17" s="369" t="s">
        <v>631</v>
      </c>
      <c r="L17" s="370" t="s">
        <v>631</v>
      </c>
      <c r="M17" s="387" t="s">
        <v>708</v>
      </c>
      <c r="N17" s="401" t="s">
        <v>632</v>
      </c>
      <c r="O17" s="393" t="s">
        <v>710</v>
      </c>
      <c r="P17" s="401" t="s">
        <v>633</v>
      </c>
    </row>
    <row r="18" spans="1:16" ht="189" customHeight="1" x14ac:dyDescent="0.25">
      <c r="A18" s="539"/>
      <c r="B18" s="540"/>
      <c r="C18" s="225" t="s">
        <v>204</v>
      </c>
      <c r="D18" s="226" t="s">
        <v>353</v>
      </c>
      <c r="E18" s="389" t="s">
        <v>706</v>
      </c>
      <c r="F18" s="390" t="s">
        <v>706</v>
      </c>
      <c r="G18" s="391" t="s">
        <v>707</v>
      </c>
      <c r="H18" s="398" t="s">
        <v>707</v>
      </c>
      <c r="I18" s="367" t="s">
        <v>630</v>
      </c>
      <c r="J18" s="368" t="s">
        <v>630</v>
      </c>
      <c r="K18" s="369" t="s">
        <v>631</v>
      </c>
      <c r="L18" s="370" t="s">
        <v>631</v>
      </c>
      <c r="M18" s="387" t="s">
        <v>708</v>
      </c>
      <c r="N18" s="401" t="s">
        <v>632</v>
      </c>
      <c r="O18" s="393" t="s">
        <v>710</v>
      </c>
      <c r="P18" s="401" t="s">
        <v>633</v>
      </c>
    </row>
    <row r="19" spans="1:16" ht="189" customHeight="1" x14ac:dyDescent="0.25">
      <c r="A19" s="539"/>
      <c r="B19" s="540"/>
      <c r="C19" s="225" t="s">
        <v>205</v>
      </c>
      <c r="D19" s="226" t="s">
        <v>353</v>
      </c>
      <c r="E19" s="389" t="s">
        <v>706</v>
      </c>
      <c r="F19" s="390" t="s">
        <v>706</v>
      </c>
      <c r="G19" s="391" t="s">
        <v>707</v>
      </c>
      <c r="H19" s="370" t="s">
        <v>707</v>
      </c>
      <c r="I19" s="400" t="s">
        <v>630</v>
      </c>
      <c r="J19" s="368" t="s">
        <v>630</v>
      </c>
      <c r="K19" s="369" t="s">
        <v>631</v>
      </c>
      <c r="L19" s="370" t="s">
        <v>631</v>
      </c>
      <c r="M19" s="387" t="s">
        <v>708</v>
      </c>
      <c r="N19" s="401" t="s">
        <v>711</v>
      </c>
      <c r="O19" s="393" t="s">
        <v>710</v>
      </c>
      <c r="P19" s="401" t="s">
        <v>633</v>
      </c>
    </row>
    <row r="20" spans="1:16" ht="189" customHeight="1" thickBot="1" x14ac:dyDescent="0.3">
      <c r="A20" s="541"/>
      <c r="B20" s="542"/>
      <c r="C20" s="227" t="s">
        <v>206</v>
      </c>
      <c r="D20" s="232" t="s">
        <v>353</v>
      </c>
      <c r="E20" s="372" t="s">
        <v>706</v>
      </c>
      <c r="F20" s="395" t="s">
        <v>706</v>
      </c>
      <c r="G20" s="396" t="s">
        <v>707</v>
      </c>
      <c r="H20" s="399" t="s">
        <v>707</v>
      </c>
      <c r="I20" s="372" t="s">
        <v>630</v>
      </c>
      <c r="J20" s="373" t="s">
        <v>630</v>
      </c>
      <c r="K20" s="374" t="s">
        <v>631</v>
      </c>
      <c r="L20" s="375" t="s">
        <v>631</v>
      </c>
      <c r="M20" s="388" t="s">
        <v>708</v>
      </c>
      <c r="N20" s="402" t="s">
        <v>711</v>
      </c>
      <c r="O20" s="394" t="s">
        <v>710</v>
      </c>
      <c r="P20" s="402" t="s">
        <v>633</v>
      </c>
    </row>
  </sheetData>
  <sheetProtection algorithmName="SHA-512" hashValue="30EtnU50vp1BpdTA8kw1d45J3+u2J5HgELEEE0Xp6a1cSDTsWYH5VZVF0zsXEw7DhoFGgPQY9klezqfp/NqYHQ==" saltValue="iFFsc7K5A6J8gna00FxCMg==" spinCount="100000" sheet="1" objects="1" scenarios="1" formatCells="0" formatColumns="0" formatRows="0" selectLockedCells="1"/>
  <customSheetViews>
    <customSheetView guid="{13810DCC-AA08-45AA-A2EB-614B3F1533B3}" topLeftCell="A6">
      <selection activeCell="D11" sqref="D11"/>
      <pageMargins left="0.7" right="0.7" top="0.75" bottom="0.75" header="0.3" footer="0.3"/>
      <pageSetup orientation="portrait" horizontalDpi="1200" verticalDpi="1200" r:id="rId1"/>
    </customSheetView>
  </customSheetViews>
  <mergeCells count="16">
    <mergeCell ref="A12:B20"/>
    <mergeCell ref="A9:B11"/>
    <mergeCell ref="E10:F10"/>
    <mergeCell ref="C9:C11"/>
    <mergeCell ref="P9:P11"/>
    <mergeCell ref="E9:F9"/>
    <mergeCell ref="G9:H9"/>
    <mergeCell ref="I9:J9"/>
    <mergeCell ref="K9:L9"/>
    <mergeCell ref="K10:L10"/>
    <mergeCell ref="I10:J10"/>
    <mergeCell ref="G10:H10"/>
    <mergeCell ref="D9:D11"/>
    <mergeCell ref="N9:N11"/>
    <mergeCell ref="O9:O11"/>
    <mergeCell ref="M10:M11"/>
  </mergeCells>
  <conditionalFormatting sqref="E12:L20">
    <cfRule type="expression" dxfId="68" priority="2">
      <formula>$D12="no"</formula>
    </cfRule>
  </conditionalFormatting>
  <conditionalFormatting sqref="M12">
    <cfRule type="expression" dxfId="67" priority="22">
      <formula>$D$12="no"</formula>
    </cfRule>
  </conditionalFormatting>
  <conditionalFormatting sqref="M13">
    <cfRule type="expression" dxfId="66" priority="30">
      <formula>$D$13="no"</formula>
    </cfRule>
  </conditionalFormatting>
  <conditionalFormatting sqref="M14">
    <cfRule type="expression" dxfId="65" priority="29">
      <formula>$D$14="no"</formula>
    </cfRule>
  </conditionalFormatting>
  <conditionalFormatting sqref="M15">
    <cfRule type="expression" dxfId="64" priority="28">
      <formula>$D$15="no"</formula>
    </cfRule>
  </conditionalFormatting>
  <conditionalFormatting sqref="M16">
    <cfRule type="expression" dxfId="63" priority="7">
      <formula>$D$16="no"</formula>
    </cfRule>
  </conditionalFormatting>
  <conditionalFormatting sqref="M17">
    <cfRule type="expression" dxfId="62" priority="26">
      <formula>$D$17="no"</formula>
    </cfRule>
  </conditionalFormatting>
  <conditionalFormatting sqref="M18">
    <cfRule type="expression" dxfId="61" priority="25">
      <formula>$D$18="no"</formula>
    </cfRule>
  </conditionalFormatting>
  <conditionalFormatting sqref="M19:M20">
    <cfRule type="expression" dxfId="60" priority="24">
      <formula>$D$19="no"</formula>
    </cfRule>
  </conditionalFormatting>
  <conditionalFormatting sqref="M20">
    <cfRule type="expression" dxfId="59" priority="5">
      <formula>$D$20="no"</formula>
    </cfRule>
  </conditionalFormatting>
  <conditionalFormatting sqref="N12:P20">
    <cfRule type="expression" dxfId="58" priority="1">
      <formula>$D12="no"</formula>
    </cfRule>
  </conditionalFormatting>
  <pageMargins left="0.7" right="0.7" top="0.75" bottom="0.75" header="0.3" footer="0.3"/>
  <pageSetup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P20"/>
  <sheetViews>
    <sheetView showGridLines="0" zoomScale="70" zoomScaleNormal="70" workbookViewId="0">
      <pane xSplit="3" ySplit="11" topLeftCell="D12" activePane="bottomRight" state="frozen"/>
      <selection activeCell="B24" sqref="B24:G24"/>
      <selection pane="topRight" activeCell="B24" sqref="B24:G24"/>
      <selection pane="bottomLeft" activeCell="B24" sqref="B24:G24"/>
      <selection pane="bottomRight" activeCell="E12" sqref="E12"/>
    </sheetView>
  </sheetViews>
  <sheetFormatPr defaultColWidth="8.85546875" defaultRowHeight="15" x14ac:dyDescent="0.25"/>
  <cols>
    <col min="1" max="1" width="16.28515625" style="44" customWidth="1"/>
    <col min="2" max="2" width="25.7109375" style="44" customWidth="1"/>
    <col min="3" max="3" width="22.7109375" style="44" customWidth="1"/>
    <col min="4" max="4" width="24.7109375" style="219" customWidth="1"/>
    <col min="5" max="13" width="74.140625" style="44" customWidth="1"/>
    <col min="14" max="16" width="51.140625" style="44" customWidth="1"/>
    <col min="17" max="16384" width="8.85546875" style="44"/>
  </cols>
  <sheetData>
    <row r="1" spans="1:16" ht="18.75" customHeight="1" x14ac:dyDescent="0.3">
      <c r="A1" s="43" t="str">
        <f>'Cover and Instructions'!A1</f>
        <v>Georgia State Health Benefit Plan MHPAEA Parity</v>
      </c>
      <c r="E1" s="45" t="s">
        <v>518</v>
      </c>
    </row>
    <row r="2" spans="1:16" ht="26.25" x14ac:dyDescent="0.4">
      <c r="A2" s="46" t="s">
        <v>16</v>
      </c>
    </row>
    <row r="3" spans="1:16" ht="21" x14ac:dyDescent="0.35">
      <c r="A3" s="48" t="s">
        <v>165</v>
      </c>
    </row>
    <row r="4" spans="1:16" x14ac:dyDescent="0.25">
      <c r="D4" s="78"/>
    </row>
    <row r="5" spans="1:16" x14ac:dyDescent="0.25">
      <c r="A5" s="50" t="s">
        <v>0</v>
      </c>
      <c r="B5" s="51" t="str">
        <f>'Cover and Instructions'!D4</f>
        <v>Anthem</v>
      </c>
      <c r="C5" s="51"/>
    </row>
    <row r="6" spans="1:16" x14ac:dyDescent="0.25">
      <c r="A6" s="50" t="s">
        <v>466</v>
      </c>
      <c r="B6" s="51" t="str">
        <f>'Cover and Instructions'!D5</f>
        <v>Anthem SILVER</v>
      </c>
      <c r="C6" s="51"/>
    </row>
    <row r="7" spans="1:16" x14ac:dyDescent="0.25">
      <c r="A7" s="50" t="s">
        <v>192</v>
      </c>
      <c r="B7" s="50" t="s">
        <v>191</v>
      </c>
      <c r="D7" s="78"/>
    </row>
    <row r="8" spans="1:16" ht="15.75" thickBot="1" x14ac:dyDescent="0.3">
      <c r="D8" s="78"/>
    </row>
    <row r="9" spans="1:16" ht="44.25" customHeight="1" thickBot="1" x14ac:dyDescent="0.3">
      <c r="A9" s="543" t="s">
        <v>262</v>
      </c>
      <c r="B9" s="544"/>
      <c r="C9" s="551" t="s">
        <v>233</v>
      </c>
      <c r="D9" s="559" t="s">
        <v>389</v>
      </c>
      <c r="E9" s="563" t="s">
        <v>325</v>
      </c>
      <c r="F9" s="563"/>
      <c r="G9" s="557" t="s">
        <v>326</v>
      </c>
      <c r="H9" s="558"/>
      <c r="I9" s="557" t="s">
        <v>327</v>
      </c>
      <c r="J9" s="558"/>
      <c r="K9" s="557" t="s">
        <v>425</v>
      </c>
      <c r="L9" s="558"/>
      <c r="M9" s="359" t="s">
        <v>627</v>
      </c>
      <c r="N9" s="554" t="s">
        <v>166</v>
      </c>
      <c r="O9" s="554" t="s">
        <v>462</v>
      </c>
      <c r="P9" s="554" t="s">
        <v>428</v>
      </c>
    </row>
    <row r="10" spans="1:16" ht="28.5" customHeight="1" x14ac:dyDescent="0.25">
      <c r="A10" s="545"/>
      <c r="B10" s="546"/>
      <c r="C10" s="552"/>
      <c r="D10" s="560"/>
      <c r="E10" s="562" t="s">
        <v>193</v>
      </c>
      <c r="F10" s="562"/>
      <c r="G10" s="549" t="s">
        <v>193</v>
      </c>
      <c r="H10" s="550"/>
      <c r="I10" s="549" t="s">
        <v>193</v>
      </c>
      <c r="J10" s="550"/>
      <c r="K10" s="549" t="s">
        <v>193</v>
      </c>
      <c r="L10" s="550"/>
      <c r="M10" s="554" t="s">
        <v>628</v>
      </c>
      <c r="N10" s="555"/>
      <c r="O10" s="555"/>
      <c r="P10" s="555"/>
    </row>
    <row r="11" spans="1:16" ht="28.5" customHeight="1" thickBot="1" x14ac:dyDescent="0.3">
      <c r="A11" s="547"/>
      <c r="B11" s="548"/>
      <c r="C11" s="553"/>
      <c r="D11" s="561"/>
      <c r="E11" s="228" t="s">
        <v>184</v>
      </c>
      <c r="F11" s="229" t="s">
        <v>185</v>
      </c>
      <c r="G11" s="228" t="s">
        <v>184</v>
      </c>
      <c r="H11" s="230" t="s">
        <v>185</v>
      </c>
      <c r="I11" s="228" t="s">
        <v>184</v>
      </c>
      <c r="J11" s="230" t="s">
        <v>185</v>
      </c>
      <c r="K11" s="228" t="s">
        <v>184</v>
      </c>
      <c r="L11" s="230" t="s">
        <v>185</v>
      </c>
      <c r="M11" s="556"/>
      <c r="N11" s="556"/>
      <c r="O11" s="556"/>
      <c r="P11" s="556"/>
    </row>
    <row r="12" spans="1:16" ht="223.5" customHeight="1" x14ac:dyDescent="0.25">
      <c r="A12" s="537" t="s">
        <v>645</v>
      </c>
      <c r="B12" s="538"/>
      <c r="C12" s="225" t="s">
        <v>209</v>
      </c>
      <c r="D12" s="224" t="s">
        <v>353</v>
      </c>
      <c r="E12" s="389" t="s">
        <v>712</v>
      </c>
      <c r="F12" s="390" t="s">
        <v>713</v>
      </c>
      <c r="G12" s="391" t="s">
        <v>713</v>
      </c>
      <c r="H12" s="392" t="s">
        <v>713</v>
      </c>
      <c r="I12" s="389" t="s">
        <v>630</v>
      </c>
      <c r="J12" s="390" t="s">
        <v>630</v>
      </c>
      <c r="K12" s="391" t="s">
        <v>631</v>
      </c>
      <c r="L12" s="392" t="s">
        <v>631</v>
      </c>
      <c r="M12" s="404" t="s">
        <v>714</v>
      </c>
      <c r="N12" s="405" t="s">
        <v>715</v>
      </c>
      <c r="O12" s="386" t="s">
        <v>716</v>
      </c>
      <c r="P12" s="405" t="s">
        <v>634</v>
      </c>
    </row>
    <row r="13" spans="1:16" ht="223.5" customHeight="1" x14ac:dyDescent="0.25">
      <c r="A13" s="539"/>
      <c r="B13" s="540"/>
      <c r="C13" s="225" t="s">
        <v>211</v>
      </c>
      <c r="D13" s="231" t="s">
        <v>354</v>
      </c>
      <c r="E13" s="367"/>
      <c r="F13" s="368"/>
      <c r="G13" s="369"/>
      <c r="H13" s="370"/>
      <c r="I13" s="367"/>
      <c r="J13" s="368"/>
      <c r="K13" s="369"/>
      <c r="L13" s="370"/>
      <c r="M13" s="361"/>
      <c r="N13" s="371"/>
      <c r="O13" s="367"/>
      <c r="P13" s="371"/>
    </row>
    <row r="14" spans="1:16" ht="223.5" customHeight="1" x14ac:dyDescent="0.25">
      <c r="A14" s="539"/>
      <c r="B14" s="540"/>
      <c r="C14" s="225" t="s">
        <v>212</v>
      </c>
      <c r="D14" s="231" t="s">
        <v>354</v>
      </c>
      <c r="E14" s="367"/>
      <c r="F14" s="368"/>
      <c r="G14" s="369"/>
      <c r="H14" s="370"/>
      <c r="I14" s="367"/>
      <c r="J14" s="368"/>
      <c r="K14" s="369"/>
      <c r="L14" s="370"/>
      <c r="M14" s="361"/>
      <c r="N14" s="371"/>
      <c r="O14" s="367"/>
      <c r="P14" s="371"/>
    </row>
    <row r="15" spans="1:16" ht="223.5" customHeight="1" x14ac:dyDescent="0.25">
      <c r="A15" s="539"/>
      <c r="B15" s="540"/>
      <c r="C15" s="225" t="s">
        <v>213</v>
      </c>
      <c r="D15" s="231" t="s">
        <v>354</v>
      </c>
      <c r="E15" s="367"/>
      <c r="F15" s="368"/>
      <c r="G15" s="369"/>
      <c r="H15" s="370"/>
      <c r="I15" s="367"/>
      <c r="J15" s="368"/>
      <c r="K15" s="369"/>
      <c r="L15" s="370"/>
      <c r="M15" s="361"/>
      <c r="N15" s="371"/>
      <c r="O15" s="367"/>
      <c r="P15" s="371"/>
    </row>
    <row r="16" spans="1:16" ht="223.5" customHeight="1" x14ac:dyDescent="0.25">
      <c r="A16" s="539"/>
      <c r="B16" s="540"/>
      <c r="C16" s="225" t="s">
        <v>214</v>
      </c>
      <c r="D16" s="231" t="s">
        <v>354</v>
      </c>
      <c r="E16" s="367"/>
      <c r="F16" s="368"/>
      <c r="G16" s="369"/>
      <c r="H16" s="370"/>
      <c r="I16" s="367"/>
      <c r="J16" s="368"/>
      <c r="K16" s="369"/>
      <c r="L16" s="370"/>
      <c r="M16" s="361"/>
      <c r="N16" s="371"/>
      <c r="O16" s="367"/>
      <c r="P16" s="371"/>
    </row>
    <row r="17" spans="1:16" ht="223.5" customHeight="1" x14ac:dyDescent="0.25">
      <c r="A17" s="539"/>
      <c r="B17" s="540"/>
      <c r="C17" s="225" t="s">
        <v>215</v>
      </c>
      <c r="D17" s="231" t="s">
        <v>354</v>
      </c>
      <c r="E17" s="367"/>
      <c r="F17" s="368"/>
      <c r="G17" s="369"/>
      <c r="H17" s="370"/>
      <c r="I17" s="367"/>
      <c r="J17" s="368"/>
      <c r="K17" s="369"/>
      <c r="L17" s="370"/>
      <c r="M17" s="361"/>
      <c r="N17" s="371"/>
      <c r="O17" s="367"/>
      <c r="P17" s="371"/>
    </row>
    <row r="18" spans="1:16" ht="223.5" customHeight="1" x14ac:dyDescent="0.25">
      <c r="A18" s="539"/>
      <c r="B18" s="540"/>
      <c r="C18" s="225" t="s">
        <v>216</v>
      </c>
      <c r="D18" s="231" t="s">
        <v>354</v>
      </c>
      <c r="E18" s="367"/>
      <c r="F18" s="368"/>
      <c r="G18" s="369"/>
      <c r="H18" s="370"/>
      <c r="I18" s="367"/>
      <c r="J18" s="368"/>
      <c r="K18" s="369"/>
      <c r="L18" s="370"/>
      <c r="M18" s="361"/>
      <c r="N18" s="371"/>
      <c r="O18" s="367"/>
      <c r="P18" s="371"/>
    </row>
    <row r="19" spans="1:16" ht="223.5" customHeight="1" x14ac:dyDescent="0.25">
      <c r="A19" s="539"/>
      <c r="B19" s="540"/>
      <c r="C19" s="225" t="s">
        <v>217</v>
      </c>
      <c r="D19" s="231" t="s">
        <v>354</v>
      </c>
      <c r="E19" s="367"/>
      <c r="F19" s="368"/>
      <c r="G19" s="369"/>
      <c r="H19" s="370"/>
      <c r="I19" s="367"/>
      <c r="J19" s="368"/>
      <c r="K19" s="369"/>
      <c r="L19" s="370"/>
      <c r="M19" s="361"/>
      <c r="N19" s="371"/>
      <c r="O19" s="367"/>
      <c r="P19" s="371"/>
    </row>
    <row r="20" spans="1:16" ht="223.5" customHeight="1" thickBot="1" x14ac:dyDescent="0.3">
      <c r="A20" s="541"/>
      <c r="B20" s="542"/>
      <c r="C20" s="227" t="s">
        <v>218</v>
      </c>
      <c r="D20" s="232" t="s">
        <v>354</v>
      </c>
      <c r="E20" s="372"/>
      <c r="F20" s="373"/>
      <c r="G20" s="374"/>
      <c r="H20" s="375"/>
      <c r="I20" s="372"/>
      <c r="J20" s="373"/>
      <c r="K20" s="374"/>
      <c r="L20" s="375"/>
      <c r="M20" s="362"/>
      <c r="N20" s="376"/>
      <c r="O20" s="372"/>
      <c r="P20" s="376"/>
    </row>
  </sheetData>
  <sheetProtection algorithmName="SHA-512" hashValue="exY02voH4dxAlDOOtCysSdYIiumjhd3t6V+uvT8zaM8OAJmZg+sIX2sNpIUmpu3eXnUrJhDxdlMet3wY/TrrCQ==" saltValue="CSKnxEDyiziy3rZTnpadOA==" spinCount="100000" sheet="1" objects="1" scenarios="1" formatCells="0" formatColumns="0" formatRows="0" selectLockedCells="1"/>
  <customSheetViews>
    <customSheetView guid="{13810DCC-AA08-45AA-A2EB-614B3F1533B3}" topLeftCell="A3">
      <selection activeCell="D12" sqref="D12"/>
      <pageMargins left="0.7" right="0.7" top="0.75" bottom="0.75" header="0.3" footer="0.3"/>
    </customSheetView>
  </customSheetViews>
  <mergeCells count="16">
    <mergeCell ref="P9:P11"/>
    <mergeCell ref="A9:B11"/>
    <mergeCell ref="C9:C11"/>
    <mergeCell ref="E9:F9"/>
    <mergeCell ref="N9:N11"/>
    <mergeCell ref="O9:O11"/>
    <mergeCell ref="M10:M11"/>
    <mergeCell ref="A12:B20"/>
    <mergeCell ref="G9:H9"/>
    <mergeCell ref="D9:D11"/>
    <mergeCell ref="I9:J9"/>
    <mergeCell ref="K9:L9"/>
    <mergeCell ref="E10:F10"/>
    <mergeCell ref="G10:H10"/>
    <mergeCell ref="I10:J10"/>
    <mergeCell ref="K10:L10"/>
  </mergeCells>
  <conditionalFormatting sqref="E12:L20">
    <cfRule type="expression" dxfId="57" priority="2">
      <formula>$D12="no"</formula>
    </cfRule>
  </conditionalFormatting>
  <conditionalFormatting sqref="M12">
    <cfRule type="expression" dxfId="56" priority="10">
      <formula>$D$12="no"</formula>
    </cfRule>
  </conditionalFormatting>
  <conditionalFormatting sqref="M13">
    <cfRule type="expression" dxfId="55" priority="29">
      <formula>$D$13="no"</formula>
    </cfRule>
  </conditionalFormatting>
  <conditionalFormatting sqref="M14">
    <cfRule type="expression" dxfId="54" priority="28">
      <formula>$D$14="no"</formula>
    </cfRule>
  </conditionalFormatting>
  <conditionalFormatting sqref="M15">
    <cfRule type="expression" dxfId="53" priority="27">
      <formula>$D$15="no"</formula>
    </cfRule>
  </conditionalFormatting>
  <conditionalFormatting sqref="M16">
    <cfRule type="expression" dxfId="52" priority="8">
      <formula>$D$16="no"</formula>
    </cfRule>
  </conditionalFormatting>
  <conditionalFormatting sqref="M17">
    <cfRule type="expression" dxfId="51" priority="25">
      <formula>$D$17="no"</formula>
    </cfRule>
  </conditionalFormatting>
  <conditionalFormatting sqref="M18">
    <cfRule type="expression" dxfId="50" priority="24">
      <formula>$D$18="no"</formula>
    </cfRule>
  </conditionalFormatting>
  <conditionalFormatting sqref="M19">
    <cfRule type="expression" dxfId="49" priority="23">
      <formula>$D$19="no"</formula>
    </cfRule>
  </conditionalFormatting>
  <conditionalFormatting sqref="M20">
    <cfRule type="expression" dxfId="48" priority="22">
      <formula>$D$20="no"</formula>
    </cfRule>
  </conditionalFormatting>
  <conditionalFormatting sqref="N12:P20">
    <cfRule type="expression" dxfId="47" priority="1">
      <formula>$D12="no"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P20"/>
  <sheetViews>
    <sheetView showGridLines="0" zoomScale="70" zoomScaleNormal="70" workbookViewId="0">
      <pane xSplit="3" ySplit="11" topLeftCell="D12" activePane="bottomRight" state="frozen"/>
      <selection activeCell="B24" sqref="B24:G24"/>
      <selection pane="topRight" activeCell="B24" sqref="B24:G24"/>
      <selection pane="bottomLeft" activeCell="B24" sqref="B24:G24"/>
      <selection pane="bottomRight" activeCell="E12" sqref="E12"/>
    </sheetView>
  </sheetViews>
  <sheetFormatPr defaultColWidth="8.85546875" defaultRowHeight="15" x14ac:dyDescent="0.25"/>
  <cols>
    <col min="1" max="1" width="16" style="44" customWidth="1"/>
    <col min="2" max="2" width="25.7109375" style="44" customWidth="1"/>
    <col min="3" max="3" width="22.7109375" style="44" customWidth="1"/>
    <col min="4" max="4" width="23.5703125" style="219" customWidth="1"/>
    <col min="5" max="13" width="66.140625" style="44" customWidth="1"/>
    <col min="14" max="15" width="51.140625" style="44" customWidth="1"/>
    <col min="16" max="16" width="56" style="44" customWidth="1"/>
    <col min="17" max="16384" width="8.85546875" style="44"/>
  </cols>
  <sheetData>
    <row r="1" spans="1:16" ht="18.75" customHeight="1" x14ac:dyDescent="0.3">
      <c r="A1" s="43" t="str">
        <f>'Cover and Instructions'!A1</f>
        <v>Georgia State Health Benefit Plan MHPAEA Parity</v>
      </c>
      <c r="E1" s="45" t="s">
        <v>518</v>
      </c>
    </row>
    <row r="2" spans="1:16" ht="26.25" x14ac:dyDescent="0.4">
      <c r="A2" s="46" t="s">
        <v>16</v>
      </c>
    </row>
    <row r="3" spans="1:16" ht="18.75" customHeight="1" x14ac:dyDescent="0.35">
      <c r="A3" s="48" t="s">
        <v>165</v>
      </c>
    </row>
    <row r="4" spans="1:16" x14ac:dyDescent="0.25">
      <c r="D4" s="78"/>
    </row>
    <row r="5" spans="1:16" x14ac:dyDescent="0.25">
      <c r="A5" s="50" t="s">
        <v>0</v>
      </c>
      <c r="B5" s="51" t="str">
        <f>'Cover and Instructions'!D4</f>
        <v>Anthem</v>
      </c>
      <c r="C5" s="51"/>
    </row>
    <row r="6" spans="1:16" x14ac:dyDescent="0.25">
      <c r="A6" s="50" t="s">
        <v>466</v>
      </c>
      <c r="B6" s="51" t="str">
        <f>'Cover and Instructions'!D5</f>
        <v>Anthem SILVER</v>
      </c>
      <c r="C6" s="51"/>
    </row>
    <row r="7" spans="1:16" x14ac:dyDescent="0.25">
      <c r="A7" s="50" t="s">
        <v>219</v>
      </c>
      <c r="B7" s="50" t="s">
        <v>220</v>
      </c>
      <c r="D7" s="78"/>
    </row>
    <row r="8" spans="1:16" ht="15.75" thickBot="1" x14ac:dyDescent="0.3">
      <c r="D8" s="78"/>
    </row>
    <row r="9" spans="1:16" ht="42" customHeight="1" thickBot="1" x14ac:dyDescent="0.3">
      <c r="A9" s="543" t="s">
        <v>262</v>
      </c>
      <c r="B9" s="544"/>
      <c r="C9" s="551" t="s">
        <v>221</v>
      </c>
      <c r="D9" s="559" t="s">
        <v>389</v>
      </c>
      <c r="E9" s="557" t="s">
        <v>325</v>
      </c>
      <c r="F9" s="558"/>
      <c r="G9" s="557" t="s">
        <v>326</v>
      </c>
      <c r="H9" s="558"/>
      <c r="I9" s="557" t="s">
        <v>327</v>
      </c>
      <c r="J9" s="558"/>
      <c r="K9" s="557" t="s">
        <v>425</v>
      </c>
      <c r="L9" s="558"/>
      <c r="M9" s="359" t="s">
        <v>627</v>
      </c>
      <c r="N9" s="554" t="s">
        <v>166</v>
      </c>
      <c r="O9" s="554" t="s">
        <v>462</v>
      </c>
      <c r="P9" s="554" t="s">
        <v>449</v>
      </c>
    </row>
    <row r="10" spans="1:16" ht="26.25" customHeight="1" x14ac:dyDescent="0.25">
      <c r="A10" s="545"/>
      <c r="B10" s="546"/>
      <c r="C10" s="552"/>
      <c r="D10" s="560"/>
      <c r="E10" s="549" t="s">
        <v>193</v>
      </c>
      <c r="F10" s="550"/>
      <c r="G10" s="549" t="s">
        <v>193</v>
      </c>
      <c r="H10" s="550"/>
      <c r="I10" s="549" t="s">
        <v>193</v>
      </c>
      <c r="J10" s="550"/>
      <c r="K10" s="549" t="s">
        <v>193</v>
      </c>
      <c r="L10" s="550"/>
      <c r="M10" s="554" t="s">
        <v>628</v>
      </c>
      <c r="N10" s="555"/>
      <c r="O10" s="555"/>
      <c r="P10" s="555"/>
    </row>
    <row r="11" spans="1:16" ht="51" customHeight="1" thickBot="1" x14ac:dyDescent="0.3">
      <c r="A11" s="547"/>
      <c r="B11" s="548"/>
      <c r="C11" s="553"/>
      <c r="D11" s="561"/>
      <c r="E11" s="221" t="s">
        <v>184</v>
      </c>
      <c r="F11" s="222" t="s">
        <v>185</v>
      </c>
      <c r="G11" s="221" t="s">
        <v>184</v>
      </c>
      <c r="H11" s="222" t="s">
        <v>185</v>
      </c>
      <c r="I11" s="221" t="s">
        <v>184</v>
      </c>
      <c r="J11" s="222" t="s">
        <v>185</v>
      </c>
      <c r="K11" s="221" t="s">
        <v>184</v>
      </c>
      <c r="L11" s="222" t="s">
        <v>185</v>
      </c>
      <c r="M11" s="556"/>
      <c r="N11" s="556"/>
      <c r="O11" s="556"/>
      <c r="P11" s="556"/>
    </row>
    <row r="12" spans="1:16" ht="213" customHeight="1" x14ac:dyDescent="0.25">
      <c r="A12" s="537" t="s">
        <v>644</v>
      </c>
      <c r="B12" s="538"/>
      <c r="C12" s="233" t="s">
        <v>242</v>
      </c>
      <c r="D12" s="234" t="s">
        <v>353</v>
      </c>
      <c r="E12" s="381" t="s">
        <v>717</v>
      </c>
      <c r="F12" s="382" t="s">
        <v>717</v>
      </c>
      <c r="G12" s="383" t="s">
        <v>717</v>
      </c>
      <c r="H12" s="384" t="s">
        <v>717</v>
      </c>
      <c r="I12" s="381" t="s">
        <v>630</v>
      </c>
      <c r="J12" s="382" t="s">
        <v>630</v>
      </c>
      <c r="K12" s="383" t="s">
        <v>631</v>
      </c>
      <c r="L12" s="384" t="s">
        <v>631</v>
      </c>
      <c r="M12" s="382" t="s">
        <v>718</v>
      </c>
      <c r="N12" s="384" t="s">
        <v>719</v>
      </c>
      <c r="O12" s="404" t="s">
        <v>720</v>
      </c>
      <c r="P12" s="407" t="s">
        <v>634</v>
      </c>
    </row>
    <row r="13" spans="1:16" ht="213" customHeight="1" x14ac:dyDescent="0.25">
      <c r="A13" s="539"/>
      <c r="B13" s="540"/>
      <c r="C13" s="225" t="s">
        <v>222</v>
      </c>
      <c r="D13" s="235" t="s">
        <v>354</v>
      </c>
      <c r="E13" s="367"/>
      <c r="F13" s="368"/>
      <c r="G13" s="369"/>
      <c r="H13" s="370"/>
      <c r="I13" s="367"/>
      <c r="J13" s="368"/>
      <c r="K13" s="369"/>
      <c r="L13" s="370"/>
      <c r="M13" s="387"/>
      <c r="N13" s="371"/>
      <c r="O13" s="406"/>
      <c r="P13" s="371"/>
    </row>
    <row r="14" spans="1:16" ht="213" customHeight="1" x14ac:dyDescent="0.25">
      <c r="A14" s="539"/>
      <c r="B14" s="540"/>
      <c r="C14" s="225" t="s">
        <v>223</v>
      </c>
      <c r="D14" s="235" t="s">
        <v>354</v>
      </c>
      <c r="E14" s="367"/>
      <c r="F14" s="368"/>
      <c r="G14" s="369"/>
      <c r="H14" s="370"/>
      <c r="I14" s="367"/>
      <c r="J14" s="368"/>
      <c r="K14" s="369"/>
      <c r="L14" s="370"/>
      <c r="M14" s="387"/>
      <c r="N14" s="371"/>
      <c r="O14" s="406"/>
      <c r="P14" s="371"/>
    </row>
    <row r="15" spans="1:16" ht="213" customHeight="1" x14ac:dyDescent="0.25">
      <c r="A15" s="539"/>
      <c r="B15" s="540"/>
      <c r="C15" s="225" t="s">
        <v>224</v>
      </c>
      <c r="D15" s="235" t="s">
        <v>354</v>
      </c>
      <c r="E15" s="367"/>
      <c r="F15" s="368"/>
      <c r="G15" s="369"/>
      <c r="H15" s="370"/>
      <c r="I15" s="367"/>
      <c r="J15" s="368"/>
      <c r="K15" s="369"/>
      <c r="L15" s="370"/>
      <c r="M15" s="387"/>
      <c r="N15" s="371"/>
      <c r="O15" s="406"/>
      <c r="P15" s="371"/>
    </row>
    <row r="16" spans="1:16" ht="213" customHeight="1" x14ac:dyDescent="0.25">
      <c r="A16" s="539"/>
      <c r="B16" s="540"/>
      <c r="C16" s="225" t="s">
        <v>225</v>
      </c>
      <c r="D16" s="235" t="s">
        <v>353</v>
      </c>
      <c r="E16" s="367" t="s">
        <v>717</v>
      </c>
      <c r="F16" s="368" t="s">
        <v>717</v>
      </c>
      <c r="G16" s="369" t="s">
        <v>717</v>
      </c>
      <c r="H16" s="370" t="s">
        <v>717</v>
      </c>
      <c r="I16" s="367" t="s">
        <v>630</v>
      </c>
      <c r="J16" s="368" t="s">
        <v>630</v>
      </c>
      <c r="K16" s="369" t="s">
        <v>631</v>
      </c>
      <c r="L16" s="370" t="s">
        <v>631</v>
      </c>
      <c r="M16" s="408" t="s">
        <v>718</v>
      </c>
      <c r="N16" s="371" t="s">
        <v>721</v>
      </c>
      <c r="O16" s="406" t="s">
        <v>720</v>
      </c>
      <c r="P16" s="371" t="s">
        <v>634</v>
      </c>
    </row>
    <row r="17" spans="1:16" ht="213" customHeight="1" x14ac:dyDescent="0.25">
      <c r="A17" s="539"/>
      <c r="B17" s="540"/>
      <c r="C17" s="225" t="s">
        <v>226</v>
      </c>
      <c r="D17" s="235" t="s">
        <v>353</v>
      </c>
      <c r="E17" s="367" t="s">
        <v>717</v>
      </c>
      <c r="F17" s="368" t="s">
        <v>717</v>
      </c>
      <c r="G17" s="369" t="s">
        <v>717</v>
      </c>
      <c r="H17" s="370" t="s">
        <v>717</v>
      </c>
      <c r="I17" s="367" t="s">
        <v>630</v>
      </c>
      <c r="J17" s="368" t="s">
        <v>630</v>
      </c>
      <c r="K17" s="369" t="s">
        <v>631</v>
      </c>
      <c r="L17" s="370" t="s">
        <v>631</v>
      </c>
      <c r="M17" s="387" t="s">
        <v>722</v>
      </c>
      <c r="N17" s="371" t="s">
        <v>719</v>
      </c>
      <c r="O17" s="406" t="s">
        <v>720</v>
      </c>
      <c r="P17" s="371" t="s">
        <v>634</v>
      </c>
    </row>
    <row r="18" spans="1:16" ht="213" customHeight="1" x14ac:dyDescent="0.25">
      <c r="A18" s="539"/>
      <c r="B18" s="540"/>
      <c r="C18" s="225" t="s">
        <v>216</v>
      </c>
      <c r="D18" s="235" t="s">
        <v>354</v>
      </c>
      <c r="E18" s="367"/>
      <c r="F18" s="368"/>
      <c r="G18" s="369"/>
      <c r="H18" s="370"/>
      <c r="I18" s="367"/>
      <c r="J18" s="368"/>
      <c r="K18" s="369"/>
      <c r="L18" s="370"/>
      <c r="M18" s="361"/>
      <c r="N18" s="371"/>
      <c r="O18" s="367"/>
      <c r="P18" s="371"/>
    </row>
    <row r="19" spans="1:16" ht="213" customHeight="1" x14ac:dyDescent="0.25">
      <c r="A19" s="539"/>
      <c r="B19" s="540"/>
      <c r="C19" s="225" t="s">
        <v>227</v>
      </c>
      <c r="D19" s="235" t="s">
        <v>354</v>
      </c>
      <c r="E19" s="367"/>
      <c r="F19" s="368"/>
      <c r="G19" s="369"/>
      <c r="H19" s="370"/>
      <c r="I19" s="367"/>
      <c r="J19" s="368"/>
      <c r="K19" s="369"/>
      <c r="L19" s="370"/>
      <c r="M19" s="361"/>
      <c r="N19" s="371"/>
      <c r="O19" s="367"/>
      <c r="P19" s="371"/>
    </row>
    <row r="20" spans="1:16" ht="213" customHeight="1" thickBot="1" x14ac:dyDescent="0.3">
      <c r="A20" s="541"/>
      <c r="B20" s="542"/>
      <c r="C20" s="227" t="s">
        <v>228</v>
      </c>
      <c r="D20" s="236" t="s">
        <v>354</v>
      </c>
      <c r="E20" s="372"/>
      <c r="F20" s="373"/>
      <c r="G20" s="374"/>
      <c r="H20" s="375"/>
      <c r="I20" s="372"/>
      <c r="J20" s="373"/>
      <c r="K20" s="374"/>
      <c r="L20" s="375"/>
      <c r="M20" s="362"/>
      <c r="N20" s="376"/>
      <c r="O20" s="372"/>
      <c r="P20" s="376"/>
    </row>
  </sheetData>
  <sheetProtection algorithmName="SHA-512" hashValue="AK7k/1kvkyl4Q+mKdZhjGCA+u/tCY4vNgBwGX8WFtyeyyCxVIdCrx92gHqD2rJ/GkyO4yzRKtXsdidCFZlHMEA==" saltValue="avAlcSQE+eFBDTpn2DGWO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6">
    <mergeCell ref="A9:B11"/>
    <mergeCell ref="C9:C11"/>
    <mergeCell ref="E9:F9"/>
    <mergeCell ref="A12:B20"/>
    <mergeCell ref="G9:H9"/>
    <mergeCell ref="D9:D11"/>
    <mergeCell ref="P9:P11"/>
    <mergeCell ref="I9:J9"/>
    <mergeCell ref="K9:L9"/>
    <mergeCell ref="N9:N11"/>
    <mergeCell ref="E10:F10"/>
    <mergeCell ref="G10:H10"/>
    <mergeCell ref="I10:J10"/>
    <mergeCell ref="K10:L10"/>
    <mergeCell ref="O9:O11"/>
    <mergeCell ref="M10:M11"/>
  </mergeCells>
  <conditionalFormatting sqref="E12:L20">
    <cfRule type="expression" dxfId="46" priority="2">
      <formula>$D12="no"</formula>
    </cfRule>
  </conditionalFormatting>
  <conditionalFormatting sqref="M12">
    <cfRule type="expression" dxfId="45" priority="21">
      <formula>$D$12="no"</formula>
    </cfRule>
  </conditionalFormatting>
  <conditionalFormatting sqref="M13">
    <cfRule type="expression" dxfId="44" priority="20">
      <formula>$D$13="no"</formula>
    </cfRule>
  </conditionalFormatting>
  <conditionalFormatting sqref="M14">
    <cfRule type="expression" dxfId="43" priority="19">
      <formula>$D$14="no"</formula>
    </cfRule>
  </conditionalFormatting>
  <conditionalFormatting sqref="M15">
    <cfRule type="expression" dxfId="42" priority="18">
      <formula>$D$15="no"</formula>
    </cfRule>
  </conditionalFormatting>
  <conditionalFormatting sqref="M16">
    <cfRule type="expression" dxfId="41" priority="8">
      <formula>$D$16="no"</formula>
    </cfRule>
  </conditionalFormatting>
  <conditionalFormatting sqref="M17">
    <cfRule type="expression" dxfId="40" priority="16">
      <formula>$D$17="no"</formula>
    </cfRule>
  </conditionalFormatting>
  <conditionalFormatting sqref="M18">
    <cfRule type="expression" dxfId="39" priority="15">
      <formula>$D$18="no"</formula>
    </cfRule>
  </conditionalFormatting>
  <conditionalFormatting sqref="M19">
    <cfRule type="expression" dxfId="38" priority="14">
      <formula>$D$19="no"</formula>
    </cfRule>
  </conditionalFormatting>
  <conditionalFormatting sqref="M20">
    <cfRule type="expression" dxfId="37" priority="13">
      <formula>$D$20="no"</formula>
    </cfRule>
  </conditionalFormatting>
  <conditionalFormatting sqref="N12:P20">
    <cfRule type="expression" dxfId="36" priority="1">
      <formula>$D12="no"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P26"/>
  <sheetViews>
    <sheetView showGridLines="0" zoomScale="90" zoomScaleNormal="90" workbookViewId="0">
      <pane xSplit="3" ySplit="8" topLeftCell="D9" activePane="bottomRight" state="frozen"/>
      <selection activeCell="B24" sqref="B24:G24"/>
      <selection pane="topRight" activeCell="B24" sqref="B24:G24"/>
      <selection pane="bottomLeft" activeCell="B24" sqref="B24:G24"/>
      <selection pane="bottomRight" activeCell="E17" sqref="E17"/>
    </sheetView>
  </sheetViews>
  <sheetFormatPr defaultColWidth="8.85546875" defaultRowHeight="15" x14ac:dyDescent="0.25"/>
  <cols>
    <col min="1" max="1" width="15.42578125" style="44" customWidth="1"/>
    <col min="2" max="2" width="28.140625" style="44" customWidth="1"/>
    <col min="3" max="3" width="27.85546875" style="44" customWidth="1"/>
    <col min="4" max="4" width="26.5703125" style="219" customWidth="1"/>
    <col min="5" max="13" width="47.140625" style="44" customWidth="1"/>
    <col min="14" max="16" width="51.140625" style="44" customWidth="1"/>
    <col min="17" max="16384" width="8.85546875" style="44"/>
  </cols>
  <sheetData>
    <row r="1" spans="1:16" ht="18.75" customHeight="1" x14ac:dyDescent="0.3">
      <c r="A1" s="43" t="str">
        <f>'Cover and Instructions'!A1</f>
        <v>Georgia State Health Benefit Plan MHPAEA Parity</v>
      </c>
      <c r="E1" s="45" t="s">
        <v>518</v>
      </c>
    </row>
    <row r="2" spans="1:16" ht="26.25" x14ac:dyDescent="0.4">
      <c r="A2" s="46" t="s">
        <v>16</v>
      </c>
    </row>
    <row r="3" spans="1:16" ht="21" x14ac:dyDescent="0.35">
      <c r="A3" s="48" t="s">
        <v>165</v>
      </c>
    </row>
    <row r="4" spans="1:16" x14ac:dyDescent="0.25">
      <c r="D4" s="78"/>
    </row>
    <row r="5" spans="1:16" x14ac:dyDescent="0.25">
      <c r="A5" s="50" t="s">
        <v>0</v>
      </c>
      <c r="B5" s="51" t="str">
        <f>'Cover and Instructions'!D4</f>
        <v>Anthem</v>
      </c>
      <c r="C5" s="51"/>
    </row>
    <row r="6" spans="1:16" x14ac:dyDescent="0.25">
      <c r="A6" s="50" t="s">
        <v>466</v>
      </c>
      <c r="B6" s="51" t="str">
        <f>'Cover and Instructions'!D5</f>
        <v>Anthem SILVER</v>
      </c>
      <c r="C6" s="51"/>
    </row>
    <row r="7" spans="1:16" x14ac:dyDescent="0.25">
      <c r="A7" s="50" t="s">
        <v>232</v>
      </c>
      <c r="B7" s="50" t="s">
        <v>429</v>
      </c>
      <c r="D7" s="78"/>
    </row>
    <row r="8" spans="1:16" ht="15.75" thickBot="1" x14ac:dyDescent="0.3">
      <c r="D8" s="78"/>
    </row>
    <row r="9" spans="1:16" x14ac:dyDescent="0.25">
      <c r="A9" s="237" t="s">
        <v>357</v>
      </c>
      <c r="B9" s="238"/>
      <c r="C9" s="238"/>
      <c r="D9" s="239"/>
      <c r="E9" s="240"/>
    </row>
    <row r="10" spans="1:16" ht="15.75" thickBot="1" x14ac:dyDescent="0.3">
      <c r="A10" s="241" t="s">
        <v>356</v>
      </c>
      <c r="B10" s="242"/>
      <c r="C10" s="242"/>
      <c r="D10" s="243"/>
      <c r="E10" s="244"/>
    </row>
    <row r="11" spans="1:16" ht="15.75" thickBot="1" x14ac:dyDescent="0.3">
      <c r="A11" s="245" t="s">
        <v>430</v>
      </c>
      <c r="B11" s="242"/>
      <c r="C11" s="242"/>
      <c r="D11" s="246" t="s">
        <v>354</v>
      </c>
      <c r="E11" s="247" t="str">
        <f>IF(D11="no","Do not complete remainder of this worksheet.","")</f>
        <v>Do not complete remainder of this worksheet.</v>
      </c>
    </row>
    <row r="12" spans="1:16" ht="15.75" thickBot="1" x14ac:dyDescent="0.3">
      <c r="A12" s="248"/>
      <c r="B12" s="249"/>
      <c r="C12" s="249"/>
      <c r="D12" s="250"/>
      <c r="E12" s="251"/>
    </row>
    <row r="13" spans="1:16" ht="15.75" thickBot="1" x14ac:dyDescent="0.3">
      <c r="D13" s="78"/>
    </row>
    <row r="14" spans="1:16" ht="42.75" customHeight="1" thickBot="1" x14ac:dyDescent="0.3">
      <c r="A14" s="543" t="s">
        <v>262</v>
      </c>
      <c r="B14" s="544"/>
      <c r="C14" s="551" t="s">
        <v>229</v>
      </c>
      <c r="D14" s="559" t="s">
        <v>389</v>
      </c>
      <c r="E14" s="557" t="s">
        <v>325</v>
      </c>
      <c r="F14" s="558"/>
      <c r="G14" s="557" t="s">
        <v>326</v>
      </c>
      <c r="H14" s="558"/>
      <c r="I14" s="557" t="s">
        <v>327</v>
      </c>
      <c r="J14" s="558"/>
      <c r="K14" s="557" t="s">
        <v>425</v>
      </c>
      <c r="L14" s="558"/>
      <c r="M14" s="359" t="s">
        <v>627</v>
      </c>
      <c r="N14" s="554" t="s">
        <v>166</v>
      </c>
      <c r="O14" s="554" t="s">
        <v>462</v>
      </c>
      <c r="P14" s="554" t="s">
        <v>428</v>
      </c>
    </row>
    <row r="15" spans="1:16" ht="27" customHeight="1" x14ac:dyDescent="0.25">
      <c r="A15" s="545"/>
      <c r="B15" s="546"/>
      <c r="C15" s="552"/>
      <c r="D15" s="560"/>
      <c r="E15" s="549" t="s">
        <v>193</v>
      </c>
      <c r="F15" s="550"/>
      <c r="G15" s="549" t="s">
        <v>193</v>
      </c>
      <c r="H15" s="550"/>
      <c r="I15" s="549" t="s">
        <v>193</v>
      </c>
      <c r="J15" s="550"/>
      <c r="K15" s="549" t="s">
        <v>193</v>
      </c>
      <c r="L15" s="550"/>
      <c r="M15" s="554" t="s">
        <v>628</v>
      </c>
      <c r="N15" s="555"/>
      <c r="O15" s="555"/>
      <c r="P15" s="555"/>
    </row>
    <row r="16" spans="1:16" ht="27" customHeight="1" thickBot="1" x14ac:dyDescent="0.3">
      <c r="A16" s="547"/>
      <c r="B16" s="548"/>
      <c r="C16" s="553"/>
      <c r="D16" s="561"/>
      <c r="E16" s="221" t="s">
        <v>184</v>
      </c>
      <c r="F16" s="222" t="s">
        <v>185</v>
      </c>
      <c r="G16" s="221" t="s">
        <v>184</v>
      </c>
      <c r="H16" s="222" t="s">
        <v>185</v>
      </c>
      <c r="I16" s="221" t="s">
        <v>184</v>
      </c>
      <c r="J16" s="222" t="s">
        <v>185</v>
      </c>
      <c r="K16" s="221" t="s">
        <v>184</v>
      </c>
      <c r="L16" s="222" t="s">
        <v>185</v>
      </c>
      <c r="M16" s="556"/>
      <c r="N16" s="556"/>
      <c r="O16" s="556"/>
      <c r="P16" s="556"/>
    </row>
    <row r="17" spans="1:16" ht="85.5" customHeight="1" x14ac:dyDescent="0.25">
      <c r="A17" s="564" t="s">
        <v>643</v>
      </c>
      <c r="B17" s="565"/>
      <c r="C17" s="233" t="s">
        <v>188</v>
      </c>
      <c r="D17" s="234" t="s">
        <v>354</v>
      </c>
      <c r="E17" s="308"/>
      <c r="F17" s="309"/>
      <c r="G17" s="310"/>
      <c r="H17" s="311"/>
      <c r="I17" s="308"/>
      <c r="J17" s="309"/>
      <c r="K17" s="310"/>
      <c r="L17" s="311"/>
      <c r="M17" s="363"/>
      <c r="N17" s="366"/>
      <c r="O17" s="313"/>
      <c r="P17" s="312"/>
    </row>
    <row r="18" spans="1:16" ht="85.5" customHeight="1" x14ac:dyDescent="0.25">
      <c r="A18" s="566"/>
      <c r="B18" s="567"/>
      <c r="C18" s="225" t="s">
        <v>189</v>
      </c>
      <c r="D18" s="252" t="s">
        <v>354</v>
      </c>
      <c r="E18" s="302"/>
      <c r="F18" s="303"/>
      <c r="G18" s="304"/>
      <c r="H18" s="305"/>
      <c r="I18" s="302"/>
      <c r="J18" s="303"/>
      <c r="K18" s="304"/>
      <c r="L18" s="305"/>
      <c r="M18" s="364"/>
      <c r="N18" s="307"/>
      <c r="O18" s="306"/>
      <c r="P18" s="307"/>
    </row>
    <row r="19" spans="1:16" ht="85.5" customHeight="1" x14ac:dyDescent="0.25">
      <c r="A19" s="566"/>
      <c r="B19" s="567"/>
      <c r="C19" s="225" t="s">
        <v>3</v>
      </c>
      <c r="D19" s="252" t="s">
        <v>354</v>
      </c>
      <c r="E19" s="302"/>
      <c r="F19" s="303"/>
      <c r="G19" s="304"/>
      <c r="H19" s="305"/>
      <c r="I19" s="302"/>
      <c r="J19" s="303"/>
      <c r="K19" s="304"/>
      <c r="L19" s="305"/>
      <c r="M19" s="364"/>
      <c r="N19" s="307"/>
      <c r="O19" s="306"/>
      <c r="P19" s="307"/>
    </row>
    <row r="20" spans="1:16" ht="85.5" customHeight="1" x14ac:dyDescent="0.25">
      <c r="A20" s="566"/>
      <c r="B20" s="567"/>
      <c r="C20" s="225" t="s">
        <v>167</v>
      </c>
      <c r="D20" s="252" t="s">
        <v>354</v>
      </c>
      <c r="E20" s="302"/>
      <c r="F20" s="303"/>
      <c r="G20" s="304"/>
      <c r="H20" s="305"/>
      <c r="I20" s="302"/>
      <c r="J20" s="303"/>
      <c r="K20" s="304"/>
      <c r="L20" s="305"/>
      <c r="M20" s="364"/>
      <c r="N20" s="307"/>
      <c r="O20" s="306"/>
      <c r="P20" s="307"/>
    </row>
    <row r="21" spans="1:16" ht="85.5" customHeight="1" x14ac:dyDescent="0.25">
      <c r="A21" s="566"/>
      <c r="B21" s="567"/>
      <c r="C21" s="225" t="s">
        <v>168</v>
      </c>
      <c r="D21" s="252" t="s">
        <v>354</v>
      </c>
      <c r="E21" s="302"/>
      <c r="F21" s="303"/>
      <c r="G21" s="304"/>
      <c r="H21" s="305"/>
      <c r="I21" s="302"/>
      <c r="J21" s="303"/>
      <c r="K21" s="304"/>
      <c r="L21" s="305"/>
      <c r="M21" s="364"/>
      <c r="N21" s="307"/>
      <c r="O21" s="306"/>
      <c r="P21" s="307"/>
    </row>
    <row r="22" spans="1:16" ht="85.5" customHeight="1" x14ac:dyDescent="0.25">
      <c r="A22" s="566"/>
      <c r="B22" s="567"/>
      <c r="C22" s="225" t="s">
        <v>7</v>
      </c>
      <c r="D22" s="252" t="s">
        <v>354</v>
      </c>
      <c r="E22" s="302"/>
      <c r="F22" s="303"/>
      <c r="G22" s="304"/>
      <c r="H22" s="305"/>
      <c r="I22" s="302"/>
      <c r="J22" s="303"/>
      <c r="K22" s="304"/>
      <c r="L22" s="305"/>
      <c r="M22" s="364"/>
      <c r="N22" s="307"/>
      <c r="O22" s="306"/>
      <c r="P22" s="307"/>
    </row>
    <row r="23" spans="1:16" ht="85.5" customHeight="1" x14ac:dyDescent="0.25">
      <c r="A23" s="566"/>
      <c r="B23" s="567"/>
      <c r="C23" s="225" t="s">
        <v>169</v>
      </c>
      <c r="D23" s="252" t="s">
        <v>354</v>
      </c>
      <c r="E23" s="302"/>
      <c r="F23" s="303"/>
      <c r="G23" s="304"/>
      <c r="H23" s="305"/>
      <c r="I23" s="302"/>
      <c r="J23" s="303"/>
      <c r="K23" s="304"/>
      <c r="L23" s="305"/>
      <c r="M23" s="364"/>
      <c r="N23" s="307"/>
      <c r="O23" s="306"/>
      <c r="P23" s="307"/>
    </row>
    <row r="24" spans="1:16" ht="85.5" customHeight="1" x14ac:dyDescent="0.25">
      <c r="A24" s="566"/>
      <c r="B24" s="567"/>
      <c r="C24" s="225" t="s">
        <v>9</v>
      </c>
      <c r="D24" s="252" t="s">
        <v>354</v>
      </c>
      <c r="E24" s="302"/>
      <c r="F24" s="303"/>
      <c r="G24" s="304"/>
      <c r="H24" s="305"/>
      <c r="I24" s="302"/>
      <c r="J24" s="303"/>
      <c r="K24" s="304"/>
      <c r="L24" s="305"/>
      <c r="M24" s="364"/>
      <c r="N24" s="307"/>
      <c r="O24" s="306"/>
      <c r="P24" s="307"/>
    </row>
    <row r="25" spans="1:16" ht="85.5" customHeight="1" x14ac:dyDescent="0.25">
      <c r="A25" s="566"/>
      <c r="B25" s="567"/>
      <c r="C25" s="225" t="s">
        <v>170</v>
      </c>
      <c r="D25" s="235" t="s">
        <v>354</v>
      </c>
      <c r="E25" s="302"/>
      <c r="F25" s="303"/>
      <c r="G25" s="304"/>
      <c r="H25" s="305"/>
      <c r="I25" s="302"/>
      <c r="J25" s="303"/>
      <c r="K25" s="304"/>
      <c r="L25" s="305"/>
      <c r="M25" s="364"/>
      <c r="N25" s="307"/>
      <c r="O25" s="306"/>
      <c r="P25" s="307"/>
    </row>
    <row r="26" spans="1:16" ht="85.5" customHeight="1" thickBot="1" x14ac:dyDescent="0.3">
      <c r="A26" s="568"/>
      <c r="B26" s="569"/>
      <c r="C26" s="227" t="s">
        <v>171</v>
      </c>
      <c r="D26" s="253" t="s">
        <v>354</v>
      </c>
      <c r="E26" s="314"/>
      <c r="F26" s="315"/>
      <c r="G26" s="316"/>
      <c r="H26" s="317"/>
      <c r="I26" s="314"/>
      <c r="J26" s="315"/>
      <c r="K26" s="316"/>
      <c r="L26" s="317"/>
      <c r="M26" s="365"/>
      <c r="N26" s="319"/>
      <c r="O26" s="318"/>
      <c r="P26" s="319"/>
    </row>
  </sheetData>
  <sheetProtection algorithmName="SHA-512" hashValue="HYbiSLOJcYrToar6x3/5Ze4wSLZYSRAJO2usL2G0sYVhmSZ1dVyUuQfWF0TVE8I585uddw76bAAmzUm4JDgyZA==" saltValue="lmiDff6VUCNeSccLyjfT4Q=="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6">
    <mergeCell ref="A14:B16"/>
    <mergeCell ref="C14:C16"/>
    <mergeCell ref="E14:F14"/>
    <mergeCell ref="A17:B26"/>
    <mergeCell ref="G14:H14"/>
    <mergeCell ref="D14:D16"/>
    <mergeCell ref="P14:P16"/>
    <mergeCell ref="I14:J14"/>
    <mergeCell ref="K14:L14"/>
    <mergeCell ref="N14:N16"/>
    <mergeCell ref="E15:F15"/>
    <mergeCell ref="G15:H15"/>
    <mergeCell ref="I15:J15"/>
    <mergeCell ref="K15:L15"/>
    <mergeCell ref="O14:O16"/>
    <mergeCell ref="M15:M16"/>
  </mergeCells>
  <conditionalFormatting sqref="D17:P26">
    <cfRule type="expression" dxfId="35" priority="1">
      <formula>$D$11="no"</formula>
    </cfRule>
  </conditionalFormatting>
  <conditionalFormatting sqref="E17:P17">
    <cfRule type="expression" dxfId="34" priority="22">
      <formula>$D$17="no"</formula>
    </cfRule>
  </conditionalFormatting>
  <conditionalFormatting sqref="E18:P18">
    <cfRule type="expression" dxfId="33" priority="21">
      <formula>$D$18="no"</formula>
    </cfRule>
  </conditionalFormatting>
  <conditionalFormatting sqref="E19:P19">
    <cfRule type="expression" dxfId="32" priority="20">
      <formula>$D$19="no"</formula>
    </cfRule>
  </conditionalFormatting>
  <conditionalFormatting sqref="E20:P20">
    <cfRule type="expression" dxfId="31" priority="19">
      <formula>$D$20="no"</formula>
    </cfRule>
  </conditionalFormatting>
  <conditionalFormatting sqref="E21:P21">
    <cfRule type="expression" dxfId="30" priority="18">
      <formula>$D$21="no"</formula>
    </cfRule>
  </conditionalFormatting>
  <conditionalFormatting sqref="E22:P22">
    <cfRule type="expression" dxfId="29" priority="17">
      <formula>$D$22="no"</formula>
    </cfRule>
  </conditionalFormatting>
  <conditionalFormatting sqref="E23:P23">
    <cfRule type="expression" dxfId="28" priority="16">
      <formula>$D$23="no"</formula>
    </cfRule>
  </conditionalFormatting>
  <conditionalFormatting sqref="E24:P24">
    <cfRule type="expression" dxfId="27" priority="15">
      <formula>$D$24="no"</formula>
    </cfRule>
  </conditionalFormatting>
  <conditionalFormatting sqref="E25:P25">
    <cfRule type="expression" dxfId="26" priority="14">
      <formula>$D$25="no"</formula>
    </cfRule>
  </conditionalFormatting>
  <conditionalFormatting sqref="E26:P26">
    <cfRule type="expression" dxfId="25" priority="13">
      <formula>$D$26="no"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P27"/>
  <sheetViews>
    <sheetView showGridLines="0" zoomScale="90" zoomScaleNormal="90" workbookViewId="0">
      <pane xSplit="3" ySplit="8" topLeftCell="D9" activePane="bottomRight" state="frozen"/>
      <selection activeCell="B24" sqref="B24:G24"/>
      <selection pane="topRight" activeCell="B24" sqref="B24:G24"/>
      <selection pane="bottomLeft" activeCell="B24" sqref="B24:G24"/>
      <selection pane="bottomRight" activeCell="E18" sqref="E18"/>
    </sheetView>
  </sheetViews>
  <sheetFormatPr defaultColWidth="8.85546875" defaultRowHeight="15" x14ac:dyDescent="0.25"/>
  <cols>
    <col min="1" max="1" width="15.42578125" style="44" customWidth="1"/>
    <col min="2" max="2" width="27.140625" style="44" customWidth="1"/>
    <col min="3" max="3" width="32.85546875" style="44" customWidth="1"/>
    <col min="4" max="4" width="24.28515625" style="219" customWidth="1"/>
    <col min="5" max="13" width="42.7109375" style="44" customWidth="1"/>
    <col min="14" max="16" width="51.140625" style="44" customWidth="1"/>
    <col min="17" max="16384" width="8.85546875" style="44"/>
  </cols>
  <sheetData>
    <row r="1" spans="1:16" ht="18.75" customHeight="1" x14ac:dyDescent="0.3">
      <c r="A1" s="43" t="str">
        <f>'Cover and Instructions'!A1</f>
        <v>Georgia State Health Benefit Plan MHPAEA Parity</v>
      </c>
      <c r="E1" s="45" t="s">
        <v>518</v>
      </c>
    </row>
    <row r="2" spans="1:16" ht="26.25" x14ac:dyDescent="0.4">
      <c r="A2" s="46" t="s">
        <v>16</v>
      </c>
    </row>
    <row r="3" spans="1:16" ht="21" x14ac:dyDescent="0.35">
      <c r="A3" s="48" t="s">
        <v>165</v>
      </c>
    </row>
    <row r="4" spans="1:16" x14ac:dyDescent="0.25">
      <c r="D4" s="78"/>
    </row>
    <row r="5" spans="1:16" x14ac:dyDescent="0.25">
      <c r="A5" s="50" t="s">
        <v>0</v>
      </c>
      <c r="B5" s="51" t="str">
        <f>'Cover and Instructions'!D4</f>
        <v>Anthem</v>
      </c>
      <c r="C5" s="51"/>
    </row>
    <row r="6" spans="1:16" x14ac:dyDescent="0.25">
      <c r="A6" s="50" t="s">
        <v>466</v>
      </c>
      <c r="B6" s="51" t="str">
        <f>'Cover and Instructions'!D5</f>
        <v>Anthem SILVER</v>
      </c>
      <c r="C6" s="51"/>
    </row>
    <row r="7" spans="1:16" x14ac:dyDescent="0.25">
      <c r="A7" s="50" t="s">
        <v>231</v>
      </c>
      <c r="B7" s="50" t="s">
        <v>432</v>
      </c>
      <c r="D7" s="78"/>
    </row>
    <row r="8" spans="1:16" x14ac:dyDescent="0.25">
      <c r="D8" s="78"/>
    </row>
    <row r="9" spans="1:16" ht="15.75" thickBot="1" x14ac:dyDescent="0.3">
      <c r="D9" s="78"/>
    </row>
    <row r="10" spans="1:16" x14ac:dyDescent="0.25">
      <c r="A10" s="237" t="s">
        <v>357</v>
      </c>
      <c r="B10" s="238"/>
      <c r="C10" s="238"/>
      <c r="D10" s="239"/>
      <c r="E10" s="240"/>
    </row>
    <row r="11" spans="1:16" ht="15.75" thickBot="1" x14ac:dyDescent="0.3">
      <c r="A11" s="241" t="s">
        <v>356</v>
      </c>
      <c r="B11" s="242"/>
      <c r="C11" s="242"/>
      <c r="D11" s="243"/>
      <c r="E11" s="244"/>
    </row>
    <row r="12" spans="1:16" ht="15.75" thickBot="1" x14ac:dyDescent="0.3">
      <c r="A12" s="245" t="s">
        <v>431</v>
      </c>
      <c r="B12" s="242"/>
      <c r="C12" s="242"/>
      <c r="D12" s="246" t="s">
        <v>354</v>
      </c>
      <c r="E12" s="247" t="str">
        <f>IF(D12="no","Do not complete remainder of this worksheet.","")</f>
        <v>Do not complete remainder of this worksheet.</v>
      </c>
    </row>
    <row r="13" spans="1:16" ht="15.75" thickBot="1" x14ac:dyDescent="0.3">
      <c r="A13" s="248"/>
      <c r="B13" s="249"/>
      <c r="C13" s="249"/>
      <c r="D13" s="250"/>
      <c r="E13" s="251"/>
    </row>
    <row r="14" spans="1:16" ht="15.75" thickBot="1" x14ac:dyDescent="0.3">
      <c r="D14" s="78"/>
    </row>
    <row r="15" spans="1:16" ht="42.75" customHeight="1" thickBot="1" x14ac:dyDescent="0.3">
      <c r="A15" s="543" t="s">
        <v>262</v>
      </c>
      <c r="B15" s="544"/>
      <c r="C15" s="551" t="s">
        <v>230</v>
      </c>
      <c r="D15" s="559" t="s">
        <v>389</v>
      </c>
      <c r="E15" s="557" t="s">
        <v>325</v>
      </c>
      <c r="F15" s="558"/>
      <c r="G15" s="557" t="s">
        <v>326</v>
      </c>
      <c r="H15" s="558"/>
      <c r="I15" s="557" t="s">
        <v>327</v>
      </c>
      <c r="J15" s="558"/>
      <c r="K15" s="557" t="s">
        <v>425</v>
      </c>
      <c r="L15" s="558"/>
      <c r="M15" s="359" t="s">
        <v>627</v>
      </c>
      <c r="N15" s="554" t="s">
        <v>166</v>
      </c>
      <c r="O15" s="554" t="s">
        <v>462</v>
      </c>
      <c r="P15" s="554" t="s">
        <v>428</v>
      </c>
    </row>
    <row r="16" spans="1:16" ht="28.5" customHeight="1" x14ac:dyDescent="0.25">
      <c r="A16" s="545"/>
      <c r="B16" s="546"/>
      <c r="C16" s="552"/>
      <c r="D16" s="560"/>
      <c r="E16" s="549" t="s">
        <v>193</v>
      </c>
      <c r="F16" s="550"/>
      <c r="G16" s="549" t="s">
        <v>193</v>
      </c>
      <c r="H16" s="550"/>
      <c r="I16" s="549" t="s">
        <v>193</v>
      </c>
      <c r="J16" s="550"/>
      <c r="K16" s="549" t="s">
        <v>193</v>
      </c>
      <c r="L16" s="550"/>
      <c r="M16" s="554" t="s">
        <v>628</v>
      </c>
      <c r="N16" s="555"/>
      <c r="O16" s="555"/>
      <c r="P16" s="555"/>
    </row>
    <row r="17" spans="1:16" ht="28.5" customHeight="1" thickBot="1" x14ac:dyDescent="0.3">
      <c r="A17" s="547"/>
      <c r="B17" s="548"/>
      <c r="C17" s="553"/>
      <c r="D17" s="561"/>
      <c r="E17" s="221" t="s">
        <v>184</v>
      </c>
      <c r="F17" s="222" t="s">
        <v>185</v>
      </c>
      <c r="G17" s="221" t="s">
        <v>184</v>
      </c>
      <c r="H17" s="222" t="s">
        <v>185</v>
      </c>
      <c r="I17" s="221" t="s">
        <v>184</v>
      </c>
      <c r="J17" s="222" t="s">
        <v>185</v>
      </c>
      <c r="K17" s="221" t="s">
        <v>184</v>
      </c>
      <c r="L17" s="222" t="s">
        <v>185</v>
      </c>
      <c r="M17" s="556"/>
      <c r="N17" s="556"/>
      <c r="O17" s="556"/>
      <c r="P17" s="556"/>
    </row>
    <row r="18" spans="1:16" ht="67.5" customHeight="1" x14ac:dyDescent="0.25">
      <c r="A18" s="564" t="s">
        <v>642</v>
      </c>
      <c r="B18" s="565"/>
      <c r="C18" s="233" t="s">
        <v>188</v>
      </c>
      <c r="D18" s="234" t="s">
        <v>354</v>
      </c>
      <c r="E18" s="308"/>
      <c r="F18" s="309"/>
      <c r="G18" s="310"/>
      <c r="H18" s="311"/>
      <c r="I18" s="308"/>
      <c r="J18" s="309"/>
      <c r="K18" s="310"/>
      <c r="L18" s="311"/>
      <c r="M18" s="363"/>
      <c r="N18" s="366"/>
      <c r="O18" s="313"/>
      <c r="P18" s="312"/>
    </row>
    <row r="19" spans="1:16" ht="67.5" customHeight="1" x14ac:dyDescent="0.25">
      <c r="A19" s="566"/>
      <c r="B19" s="567"/>
      <c r="C19" s="225" t="s">
        <v>189</v>
      </c>
      <c r="D19" s="252" t="s">
        <v>354</v>
      </c>
      <c r="E19" s="302"/>
      <c r="F19" s="303"/>
      <c r="G19" s="304"/>
      <c r="H19" s="305"/>
      <c r="I19" s="302"/>
      <c r="J19" s="303"/>
      <c r="K19" s="304"/>
      <c r="L19" s="305"/>
      <c r="M19" s="364"/>
      <c r="N19" s="307"/>
      <c r="O19" s="306"/>
      <c r="P19" s="307"/>
    </row>
    <row r="20" spans="1:16" ht="67.5" customHeight="1" x14ac:dyDescent="0.25">
      <c r="A20" s="566"/>
      <c r="B20" s="567"/>
      <c r="C20" s="225" t="s">
        <v>3</v>
      </c>
      <c r="D20" s="252" t="s">
        <v>354</v>
      </c>
      <c r="E20" s="302"/>
      <c r="F20" s="303"/>
      <c r="G20" s="304"/>
      <c r="H20" s="305"/>
      <c r="I20" s="302"/>
      <c r="J20" s="303"/>
      <c r="K20" s="304"/>
      <c r="L20" s="305"/>
      <c r="M20" s="364"/>
      <c r="N20" s="307"/>
      <c r="O20" s="306"/>
      <c r="P20" s="307"/>
    </row>
    <row r="21" spans="1:16" ht="67.5" customHeight="1" x14ac:dyDescent="0.25">
      <c r="A21" s="566"/>
      <c r="B21" s="567"/>
      <c r="C21" s="225" t="s">
        <v>167</v>
      </c>
      <c r="D21" s="252" t="s">
        <v>354</v>
      </c>
      <c r="E21" s="302"/>
      <c r="F21" s="303"/>
      <c r="G21" s="304"/>
      <c r="H21" s="305"/>
      <c r="I21" s="302"/>
      <c r="J21" s="303"/>
      <c r="K21" s="304"/>
      <c r="L21" s="305"/>
      <c r="M21" s="364"/>
      <c r="N21" s="307"/>
      <c r="O21" s="306"/>
      <c r="P21" s="307"/>
    </row>
    <row r="22" spans="1:16" ht="67.5" customHeight="1" x14ac:dyDescent="0.25">
      <c r="A22" s="566"/>
      <c r="B22" s="567"/>
      <c r="C22" s="225" t="s">
        <v>168</v>
      </c>
      <c r="D22" s="252" t="s">
        <v>354</v>
      </c>
      <c r="E22" s="302"/>
      <c r="F22" s="303"/>
      <c r="G22" s="304"/>
      <c r="H22" s="305"/>
      <c r="I22" s="302"/>
      <c r="J22" s="303"/>
      <c r="K22" s="304"/>
      <c r="L22" s="305"/>
      <c r="M22" s="364"/>
      <c r="N22" s="307"/>
      <c r="O22" s="306"/>
      <c r="P22" s="307"/>
    </row>
    <row r="23" spans="1:16" ht="67.5" customHeight="1" x14ac:dyDescent="0.25">
      <c r="A23" s="566"/>
      <c r="B23" s="567"/>
      <c r="C23" s="225" t="s">
        <v>7</v>
      </c>
      <c r="D23" s="252" t="s">
        <v>354</v>
      </c>
      <c r="E23" s="302"/>
      <c r="F23" s="303"/>
      <c r="G23" s="304"/>
      <c r="H23" s="305"/>
      <c r="I23" s="302"/>
      <c r="J23" s="303"/>
      <c r="K23" s="304"/>
      <c r="L23" s="305"/>
      <c r="M23" s="364"/>
      <c r="N23" s="307"/>
      <c r="O23" s="306"/>
      <c r="P23" s="307"/>
    </row>
    <row r="24" spans="1:16" ht="67.5" customHeight="1" x14ac:dyDescent="0.25">
      <c r="A24" s="566"/>
      <c r="B24" s="567"/>
      <c r="C24" s="225" t="s">
        <v>169</v>
      </c>
      <c r="D24" s="252" t="s">
        <v>354</v>
      </c>
      <c r="E24" s="302"/>
      <c r="F24" s="303"/>
      <c r="G24" s="304"/>
      <c r="H24" s="305"/>
      <c r="I24" s="302"/>
      <c r="J24" s="303"/>
      <c r="K24" s="304"/>
      <c r="L24" s="305"/>
      <c r="M24" s="364"/>
      <c r="N24" s="307"/>
      <c r="O24" s="306"/>
      <c r="P24" s="307"/>
    </row>
    <row r="25" spans="1:16" ht="67.5" customHeight="1" x14ac:dyDescent="0.25">
      <c r="A25" s="566"/>
      <c r="B25" s="567"/>
      <c r="C25" s="225" t="s">
        <v>9</v>
      </c>
      <c r="D25" s="252" t="s">
        <v>354</v>
      </c>
      <c r="E25" s="302"/>
      <c r="F25" s="303"/>
      <c r="G25" s="304"/>
      <c r="H25" s="305"/>
      <c r="I25" s="302"/>
      <c r="J25" s="303"/>
      <c r="K25" s="304"/>
      <c r="L25" s="305"/>
      <c r="M25" s="364"/>
      <c r="N25" s="307"/>
      <c r="O25" s="306"/>
      <c r="P25" s="307"/>
    </row>
    <row r="26" spans="1:16" ht="67.5" customHeight="1" x14ac:dyDescent="0.25">
      <c r="A26" s="566"/>
      <c r="B26" s="567"/>
      <c r="C26" s="225" t="s">
        <v>170</v>
      </c>
      <c r="D26" s="235" t="s">
        <v>354</v>
      </c>
      <c r="E26" s="302"/>
      <c r="F26" s="303"/>
      <c r="G26" s="304"/>
      <c r="H26" s="305"/>
      <c r="I26" s="302"/>
      <c r="J26" s="303"/>
      <c r="K26" s="304"/>
      <c r="L26" s="305"/>
      <c r="M26" s="364"/>
      <c r="N26" s="307"/>
      <c r="O26" s="306"/>
      <c r="P26" s="307"/>
    </row>
    <row r="27" spans="1:16" ht="67.5" customHeight="1" thickBot="1" x14ac:dyDescent="0.3">
      <c r="A27" s="568"/>
      <c r="B27" s="569"/>
      <c r="C27" s="227" t="s">
        <v>171</v>
      </c>
      <c r="D27" s="253" t="s">
        <v>354</v>
      </c>
      <c r="E27" s="314"/>
      <c r="F27" s="315"/>
      <c r="G27" s="316"/>
      <c r="H27" s="317"/>
      <c r="I27" s="314"/>
      <c r="J27" s="315"/>
      <c r="K27" s="316"/>
      <c r="L27" s="317"/>
      <c r="M27" s="365"/>
      <c r="N27" s="319"/>
      <c r="O27" s="318"/>
      <c r="P27" s="319"/>
    </row>
  </sheetData>
  <sheetProtection algorithmName="SHA-512" hashValue="E7mJnurnoHhq3Z6mHJ+KD2pwkDTewlS2B/80/hJTDrIcWf2Z2Ax27+o5sslmcnMnL+faNbuOOJxGU5efJy992g==" saltValue="MQSLyVF9wLb4S9UA3vd2zg=="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6">
    <mergeCell ref="A15:B17"/>
    <mergeCell ref="C15:C17"/>
    <mergeCell ref="E15:F15"/>
    <mergeCell ref="A18:B27"/>
    <mergeCell ref="G15:H15"/>
    <mergeCell ref="D15:D17"/>
    <mergeCell ref="P15:P17"/>
    <mergeCell ref="I15:J15"/>
    <mergeCell ref="K15:L15"/>
    <mergeCell ref="N15:N17"/>
    <mergeCell ref="E16:F16"/>
    <mergeCell ref="G16:H16"/>
    <mergeCell ref="I16:J16"/>
    <mergeCell ref="K16:L16"/>
    <mergeCell ref="O15:O17"/>
    <mergeCell ref="M16:M17"/>
  </mergeCells>
  <conditionalFormatting sqref="D18:P27">
    <cfRule type="expression" dxfId="24" priority="1">
      <formula>$D$12="no"</formula>
    </cfRule>
  </conditionalFormatting>
  <conditionalFormatting sqref="E18:P18">
    <cfRule type="expression" dxfId="23" priority="21">
      <formula>$D$18="no"</formula>
    </cfRule>
  </conditionalFormatting>
  <conditionalFormatting sqref="E19:P19">
    <cfRule type="expression" dxfId="22" priority="20">
      <formula>$D$19="no"</formula>
    </cfRule>
  </conditionalFormatting>
  <conditionalFormatting sqref="E20:P20">
    <cfRule type="expression" dxfId="21" priority="19">
      <formula>$D$20="no"</formula>
    </cfRule>
  </conditionalFormatting>
  <conditionalFormatting sqref="E21:P21">
    <cfRule type="expression" dxfId="20" priority="18">
      <formula>$D$21="no"</formula>
    </cfRule>
  </conditionalFormatting>
  <conditionalFormatting sqref="E22:P22">
    <cfRule type="expression" dxfId="19" priority="17">
      <formula>$D$22="no"</formula>
    </cfRule>
  </conditionalFormatting>
  <conditionalFormatting sqref="E23:P23">
    <cfRule type="expression" dxfId="18" priority="16">
      <formula>$D$23="no"</formula>
    </cfRule>
  </conditionalFormatting>
  <conditionalFormatting sqref="E24:P24">
    <cfRule type="expression" dxfId="17" priority="15">
      <formula>$D$24="no"</formula>
    </cfRule>
  </conditionalFormatting>
  <conditionalFormatting sqref="E25:P25">
    <cfRule type="expression" dxfId="16" priority="14">
      <formula>$D$25="no"</formula>
    </cfRule>
  </conditionalFormatting>
  <conditionalFormatting sqref="E26:P26">
    <cfRule type="expression" dxfId="15" priority="13">
      <formula>$D$26="no"</formula>
    </cfRule>
  </conditionalFormatting>
  <conditionalFormatting sqref="E27:P27">
    <cfRule type="expression" dxfId="14" priority="12">
      <formula>$D$27="no"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J22"/>
  <sheetViews>
    <sheetView showGridLines="0" zoomScale="70" zoomScaleNormal="70" workbookViewId="0">
      <pane xSplit="3" ySplit="11" topLeftCell="D12" activePane="bottomRight" state="frozen"/>
      <selection activeCell="B24" sqref="B24:G24"/>
      <selection pane="topRight" activeCell="B24" sqref="B24:G24"/>
      <selection pane="bottomLeft" activeCell="B24" sqref="B24:G24"/>
      <selection pane="bottomRight" activeCell="E12" sqref="E12"/>
    </sheetView>
  </sheetViews>
  <sheetFormatPr defaultColWidth="8.85546875" defaultRowHeight="15" x14ac:dyDescent="0.25"/>
  <cols>
    <col min="1" max="1" width="18.85546875" style="44" customWidth="1"/>
    <col min="2" max="2" width="25.7109375" style="44" customWidth="1"/>
    <col min="3" max="3" width="24.42578125" style="44" customWidth="1"/>
    <col min="4" max="4" width="28.85546875" style="219" customWidth="1"/>
    <col min="5" max="7" width="85" style="44" customWidth="1"/>
    <col min="8" max="9" width="51.140625" style="44" customWidth="1"/>
    <col min="10" max="10" width="48.7109375" style="44" customWidth="1"/>
    <col min="11" max="16384" width="8.85546875" style="44"/>
  </cols>
  <sheetData>
    <row r="1" spans="1:10" ht="18.75" customHeight="1" x14ac:dyDescent="0.3">
      <c r="A1" s="43" t="str">
        <f>'Cover and Instructions'!A1</f>
        <v>Georgia State Health Benefit Plan MHPAEA Parity</v>
      </c>
      <c r="E1" s="45" t="s">
        <v>518</v>
      </c>
    </row>
    <row r="2" spans="1:10" ht="26.25" x14ac:dyDescent="0.4">
      <c r="A2" s="46" t="s">
        <v>16</v>
      </c>
    </row>
    <row r="3" spans="1:10" ht="21" x14ac:dyDescent="0.35">
      <c r="A3" s="48" t="s">
        <v>165</v>
      </c>
    </row>
    <row r="4" spans="1:10" x14ac:dyDescent="0.25">
      <c r="D4" s="78"/>
    </row>
    <row r="5" spans="1:10" x14ac:dyDescent="0.25">
      <c r="A5" s="50" t="s">
        <v>0</v>
      </c>
      <c r="B5" s="51" t="str">
        <f>'Cover and Instructions'!D4</f>
        <v>Anthem</v>
      </c>
      <c r="C5" s="51"/>
    </row>
    <row r="6" spans="1:10" x14ac:dyDescent="0.25">
      <c r="A6" s="50" t="s">
        <v>466</v>
      </c>
      <c r="B6" s="51" t="str">
        <f>'Cover and Instructions'!D5</f>
        <v>Anthem SILVER</v>
      </c>
      <c r="C6" s="51"/>
    </row>
    <row r="7" spans="1:10" x14ac:dyDescent="0.25">
      <c r="A7" s="50" t="s">
        <v>234</v>
      </c>
      <c r="B7" s="50" t="s">
        <v>235</v>
      </c>
      <c r="D7" s="78"/>
    </row>
    <row r="8" spans="1:10" ht="15.75" thickBot="1" x14ac:dyDescent="0.3">
      <c r="D8" s="78"/>
    </row>
    <row r="9" spans="1:10" ht="48" customHeight="1" thickBot="1" x14ac:dyDescent="0.3">
      <c r="A9" s="543" t="s">
        <v>262</v>
      </c>
      <c r="B9" s="544"/>
      <c r="C9" s="551" t="s">
        <v>236</v>
      </c>
      <c r="D9" s="559" t="s">
        <v>389</v>
      </c>
      <c r="E9" s="557" t="s">
        <v>425</v>
      </c>
      <c r="F9" s="558"/>
      <c r="G9" s="359" t="s">
        <v>627</v>
      </c>
      <c r="H9" s="554" t="s">
        <v>166</v>
      </c>
      <c r="I9" s="554" t="s">
        <v>462</v>
      </c>
      <c r="J9" s="554" t="s">
        <v>449</v>
      </c>
    </row>
    <row r="10" spans="1:10" ht="30" customHeight="1" x14ac:dyDescent="0.25">
      <c r="A10" s="545"/>
      <c r="B10" s="546"/>
      <c r="C10" s="552"/>
      <c r="D10" s="560"/>
      <c r="E10" s="549" t="s">
        <v>193</v>
      </c>
      <c r="F10" s="550"/>
      <c r="G10" s="554" t="s">
        <v>628</v>
      </c>
      <c r="H10" s="555"/>
      <c r="I10" s="555"/>
      <c r="J10" s="555"/>
    </row>
    <row r="11" spans="1:10" ht="39" customHeight="1" thickBot="1" x14ac:dyDescent="0.3">
      <c r="A11" s="547"/>
      <c r="B11" s="548"/>
      <c r="C11" s="553"/>
      <c r="D11" s="561"/>
      <c r="E11" s="221" t="s">
        <v>184</v>
      </c>
      <c r="F11" s="222" t="s">
        <v>185</v>
      </c>
      <c r="G11" s="556"/>
      <c r="H11" s="556"/>
      <c r="I11" s="556"/>
      <c r="J11" s="556"/>
    </row>
    <row r="12" spans="1:10" ht="237.75" customHeight="1" thickBot="1" x14ac:dyDescent="0.3">
      <c r="A12" s="537" t="s">
        <v>641</v>
      </c>
      <c r="B12" s="538"/>
      <c r="C12" s="233" t="s">
        <v>6</v>
      </c>
      <c r="D12" s="224" t="s">
        <v>354</v>
      </c>
      <c r="E12" s="322"/>
      <c r="F12" s="323"/>
      <c r="G12" s="360"/>
      <c r="H12" s="340"/>
      <c r="I12" s="339"/>
      <c r="J12" s="335"/>
    </row>
    <row r="13" spans="1:10" ht="237.75" customHeight="1" x14ac:dyDescent="0.25">
      <c r="A13" s="539"/>
      <c r="B13" s="540"/>
      <c r="C13" s="223" t="s">
        <v>448</v>
      </c>
      <c r="D13" s="224" t="s">
        <v>354</v>
      </c>
      <c r="E13" s="324"/>
      <c r="F13" s="325"/>
      <c r="G13" s="361"/>
      <c r="H13" s="327"/>
      <c r="I13" s="326"/>
      <c r="J13" s="327"/>
    </row>
    <row r="14" spans="1:10" ht="237.75" customHeight="1" x14ac:dyDescent="0.25">
      <c r="A14" s="539"/>
      <c r="B14" s="540"/>
      <c r="C14" s="225" t="s">
        <v>2</v>
      </c>
      <c r="D14" s="231" t="s">
        <v>354</v>
      </c>
      <c r="E14" s="324"/>
      <c r="F14" s="325"/>
      <c r="G14" s="361"/>
      <c r="H14" s="327"/>
      <c r="I14" s="326"/>
      <c r="J14" s="327"/>
    </row>
    <row r="15" spans="1:10" ht="237.75" customHeight="1" x14ac:dyDescent="0.25">
      <c r="A15" s="539"/>
      <c r="B15" s="540"/>
      <c r="C15" s="225" t="s">
        <v>11</v>
      </c>
      <c r="D15" s="231" t="s">
        <v>354</v>
      </c>
      <c r="E15" s="324"/>
      <c r="F15" s="325"/>
      <c r="G15" s="361"/>
      <c r="H15" s="327"/>
      <c r="I15" s="326"/>
      <c r="J15" s="327"/>
    </row>
    <row r="16" spans="1:10" ht="237.75" customHeight="1" x14ac:dyDescent="0.25">
      <c r="A16" s="539"/>
      <c r="B16" s="540"/>
      <c r="C16" s="225" t="s">
        <v>12</v>
      </c>
      <c r="D16" s="231" t="s">
        <v>354</v>
      </c>
      <c r="E16" s="324"/>
      <c r="F16" s="325"/>
      <c r="G16" s="361"/>
      <c r="H16" s="327"/>
      <c r="I16" s="326"/>
      <c r="J16" s="327"/>
    </row>
    <row r="17" spans="1:10" ht="237.75" customHeight="1" thickBot="1" x14ac:dyDescent="0.3">
      <c r="A17" s="541"/>
      <c r="B17" s="542"/>
      <c r="C17" s="227" t="s">
        <v>10</v>
      </c>
      <c r="D17" s="232" t="s">
        <v>354</v>
      </c>
      <c r="E17" s="330"/>
      <c r="F17" s="331"/>
      <c r="G17" s="362"/>
      <c r="H17" s="333"/>
      <c r="I17" s="332"/>
      <c r="J17" s="333"/>
    </row>
    <row r="18" spans="1:10" x14ac:dyDescent="0.25">
      <c r="D18" s="44"/>
    </row>
    <row r="19" spans="1:10" x14ac:dyDescent="0.25">
      <c r="D19" s="44"/>
    </row>
    <row r="20" spans="1:10" x14ac:dyDescent="0.25">
      <c r="D20" s="44"/>
    </row>
    <row r="21" spans="1:10" x14ac:dyDescent="0.25">
      <c r="D21" s="44"/>
    </row>
    <row r="22" spans="1:10" x14ac:dyDescent="0.25">
      <c r="D22" s="44"/>
    </row>
  </sheetData>
  <sheetProtection algorithmName="SHA-512" hashValue="KktKCYl+35RzTCZAjd4T1uNmUhrFgZM23Gf0g0sJXYdtlMMbXPX56RRyIgP6y1CHhYde/dQ60CyNc22+4G206w==" saltValue="WSR54Kfq86CjUyA972M+dA==" spinCount="100000" sheet="1" objects="1" scenarios="1" formatCells="0" formatColumns="0" formatRows="0" selectLockedCells="1"/>
  <customSheetViews>
    <customSheetView guid="{13810DCC-AA08-45AA-A2EB-614B3F1533B3}">
      <selection sqref="A1:XFD1048576"/>
      <pageMargins left="0.7" right="0.7" top="0.75" bottom="0.75" header="0.3" footer="0.3"/>
    </customSheetView>
  </customSheetViews>
  <mergeCells count="10">
    <mergeCell ref="J9:J11"/>
    <mergeCell ref="A9:B11"/>
    <mergeCell ref="C9:C11"/>
    <mergeCell ref="A12:B17"/>
    <mergeCell ref="D9:D11"/>
    <mergeCell ref="E9:F9"/>
    <mergeCell ref="H9:H11"/>
    <mergeCell ref="E10:F10"/>
    <mergeCell ref="I9:I11"/>
    <mergeCell ref="G10:G11"/>
  </mergeCells>
  <conditionalFormatting sqref="E12:J12">
    <cfRule type="expression" dxfId="13" priority="3">
      <formula>$D$12="no"</formula>
    </cfRule>
  </conditionalFormatting>
  <conditionalFormatting sqref="E13:J13">
    <cfRule type="expression" dxfId="12" priority="1">
      <formula>$D$13="no"</formula>
    </cfRule>
  </conditionalFormatting>
  <conditionalFormatting sqref="E14:J14">
    <cfRule type="expression" dxfId="11" priority="2">
      <formula>$D$14="no"</formula>
    </cfRule>
  </conditionalFormatting>
  <conditionalFormatting sqref="E15:J15">
    <cfRule type="expression" dxfId="10" priority="11">
      <formula>$D$15="no"</formula>
    </cfRule>
  </conditionalFormatting>
  <conditionalFormatting sqref="E16:J16">
    <cfRule type="expression" dxfId="9" priority="10">
      <formula>$D$16="no"</formula>
    </cfRule>
  </conditionalFormatting>
  <conditionalFormatting sqref="E17:J17">
    <cfRule type="expression" dxfId="8" priority="9">
      <formula>$D$17="no"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Q21"/>
  <sheetViews>
    <sheetView showGridLines="0" zoomScale="70" zoomScaleNormal="70" workbookViewId="0">
      <pane xSplit="3" ySplit="11" topLeftCell="D12" activePane="bottomRight" state="frozen"/>
      <selection activeCell="B24" sqref="B24:G24"/>
      <selection pane="topRight" activeCell="B24" sqref="B24:G24"/>
      <selection pane="bottomLeft" activeCell="B24" sqref="B24:G24"/>
      <selection pane="bottomRight" activeCell="E12" sqref="E12"/>
    </sheetView>
  </sheetViews>
  <sheetFormatPr defaultColWidth="8.85546875" defaultRowHeight="15" x14ac:dyDescent="0.25"/>
  <cols>
    <col min="1" max="1" width="15.5703125" style="44" customWidth="1"/>
    <col min="2" max="2" width="25.7109375" style="44" customWidth="1"/>
    <col min="3" max="3" width="22.7109375" style="44" customWidth="1"/>
    <col min="4" max="4" width="24.140625" style="219" customWidth="1"/>
    <col min="5" max="13" width="47.140625" style="44" customWidth="1"/>
    <col min="14" max="16" width="51.140625" style="44" customWidth="1"/>
    <col min="17" max="17" width="38.7109375" style="44" customWidth="1"/>
    <col min="18" max="16384" width="8.85546875" style="44"/>
  </cols>
  <sheetData>
    <row r="1" spans="1:17" ht="18.75" customHeight="1" x14ac:dyDescent="0.3">
      <c r="A1" s="43" t="str">
        <f>'Cover and Instructions'!A1</f>
        <v>Georgia State Health Benefit Plan MHPAEA Parity</v>
      </c>
      <c r="E1" s="45" t="s">
        <v>518</v>
      </c>
    </row>
    <row r="2" spans="1:17" ht="26.25" x14ac:dyDescent="0.4">
      <c r="A2" s="46" t="s">
        <v>16</v>
      </c>
    </row>
    <row r="3" spans="1:17" ht="21" x14ac:dyDescent="0.35">
      <c r="A3" s="48" t="s">
        <v>165</v>
      </c>
    </row>
    <row r="4" spans="1:17" x14ac:dyDescent="0.25">
      <c r="D4" s="78"/>
    </row>
    <row r="5" spans="1:17" x14ac:dyDescent="0.25">
      <c r="A5" s="50" t="s">
        <v>0</v>
      </c>
      <c r="B5" s="51" t="str">
        <f>'Cover and Instructions'!D4</f>
        <v>Anthem</v>
      </c>
      <c r="C5" s="51"/>
    </row>
    <row r="6" spans="1:17" x14ac:dyDescent="0.25">
      <c r="A6" s="50" t="s">
        <v>466</v>
      </c>
      <c r="B6" s="51" t="str">
        <f>'Cover and Instructions'!D5</f>
        <v>Anthem SILVER</v>
      </c>
      <c r="C6" s="51"/>
    </row>
    <row r="7" spans="1:17" x14ac:dyDescent="0.25">
      <c r="A7" s="50" t="s">
        <v>237</v>
      </c>
      <c r="B7" s="50" t="s">
        <v>261</v>
      </c>
      <c r="D7" s="78"/>
    </row>
    <row r="8" spans="1:17" ht="15.75" thickBot="1" x14ac:dyDescent="0.3">
      <c r="D8" s="78"/>
      <c r="E8" s="220"/>
    </row>
    <row r="9" spans="1:17" ht="39" customHeight="1" thickBot="1" x14ac:dyDescent="0.3">
      <c r="A9" s="543" t="s">
        <v>262</v>
      </c>
      <c r="B9" s="544"/>
      <c r="C9" s="551" t="s">
        <v>238</v>
      </c>
      <c r="D9" s="559" t="s">
        <v>389</v>
      </c>
      <c r="E9" s="557" t="s">
        <v>325</v>
      </c>
      <c r="F9" s="558"/>
      <c r="G9" s="557" t="s">
        <v>326</v>
      </c>
      <c r="H9" s="558"/>
      <c r="I9" s="557" t="s">
        <v>327</v>
      </c>
      <c r="J9" s="558"/>
      <c r="K9" s="557" t="s">
        <v>425</v>
      </c>
      <c r="L9" s="558"/>
      <c r="M9" s="359" t="s">
        <v>627</v>
      </c>
      <c r="N9" s="554" t="s">
        <v>166</v>
      </c>
      <c r="O9" s="554" t="s">
        <v>462</v>
      </c>
      <c r="P9" s="554" t="s">
        <v>428</v>
      </c>
      <c r="Q9" s="570"/>
    </row>
    <row r="10" spans="1:17" ht="26.25" customHeight="1" x14ac:dyDescent="0.25">
      <c r="A10" s="545"/>
      <c r="B10" s="546"/>
      <c r="C10" s="552"/>
      <c r="D10" s="560"/>
      <c r="E10" s="549" t="s">
        <v>193</v>
      </c>
      <c r="F10" s="550"/>
      <c r="G10" s="549" t="s">
        <v>193</v>
      </c>
      <c r="H10" s="550"/>
      <c r="I10" s="549" t="s">
        <v>193</v>
      </c>
      <c r="J10" s="550"/>
      <c r="K10" s="549" t="s">
        <v>193</v>
      </c>
      <c r="L10" s="550"/>
      <c r="M10" s="554" t="s">
        <v>628</v>
      </c>
      <c r="N10" s="555"/>
      <c r="O10" s="555"/>
      <c r="P10" s="555"/>
      <c r="Q10" s="570"/>
    </row>
    <row r="11" spans="1:17" ht="26.25" customHeight="1" thickBot="1" x14ac:dyDescent="0.3">
      <c r="A11" s="547"/>
      <c r="B11" s="548"/>
      <c r="C11" s="553"/>
      <c r="D11" s="561"/>
      <c r="E11" s="221" t="s">
        <v>184</v>
      </c>
      <c r="F11" s="222" t="s">
        <v>185</v>
      </c>
      <c r="G11" s="221" t="s">
        <v>184</v>
      </c>
      <c r="H11" s="222" t="s">
        <v>185</v>
      </c>
      <c r="I11" s="221" t="s">
        <v>184</v>
      </c>
      <c r="J11" s="222" t="s">
        <v>185</v>
      </c>
      <c r="K11" s="221" t="s">
        <v>184</v>
      </c>
      <c r="L11" s="222" t="s">
        <v>185</v>
      </c>
      <c r="M11" s="556"/>
      <c r="N11" s="556"/>
      <c r="O11" s="556"/>
      <c r="P11" s="556"/>
      <c r="Q11" s="570"/>
    </row>
    <row r="12" spans="1:17" ht="140.25" customHeight="1" x14ac:dyDescent="0.25">
      <c r="A12" s="564" t="s">
        <v>640</v>
      </c>
      <c r="B12" s="565"/>
      <c r="C12" s="233" t="s">
        <v>190</v>
      </c>
      <c r="D12" s="224" t="s">
        <v>353</v>
      </c>
      <c r="E12" s="381" t="s">
        <v>723</v>
      </c>
      <c r="F12" s="382" t="s">
        <v>723</v>
      </c>
      <c r="G12" s="383" t="s">
        <v>724</v>
      </c>
      <c r="H12" s="384" t="s">
        <v>724</v>
      </c>
      <c r="I12" s="381" t="s">
        <v>630</v>
      </c>
      <c r="J12" s="382" t="s">
        <v>630</v>
      </c>
      <c r="K12" s="383" t="s">
        <v>631</v>
      </c>
      <c r="L12" s="384" t="s">
        <v>631</v>
      </c>
      <c r="M12" s="385" t="s">
        <v>725</v>
      </c>
      <c r="N12" s="405" t="s">
        <v>726</v>
      </c>
      <c r="O12" s="386" t="s">
        <v>727</v>
      </c>
      <c r="P12" s="405" t="s">
        <v>728</v>
      </c>
    </row>
    <row r="13" spans="1:17" ht="140.25" customHeight="1" x14ac:dyDescent="0.25">
      <c r="A13" s="566"/>
      <c r="B13" s="567"/>
      <c r="C13" s="225" t="s">
        <v>463</v>
      </c>
      <c r="D13" s="231" t="s">
        <v>353</v>
      </c>
      <c r="E13" s="367" t="s">
        <v>635</v>
      </c>
      <c r="F13" s="367" t="s">
        <v>635</v>
      </c>
      <c r="G13" s="367" t="s">
        <v>635</v>
      </c>
      <c r="H13" s="367" t="s">
        <v>635</v>
      </c>
      <c r="I13" s="367" t="s">
        <v>630</v>
      </c>
      <c r="J13" s="368" t="s">
        <v>630</v>
      </c>
      <c r="K13" s="369" t="s">
        <v>631</v>
      </c>
      <c r="L13" s="370" t="s">
        <v>631</v>
      </c>
      <c r="M13" s="387" t="s">
        <v>782</v>
      </c>
      <c r="N13" s="371" t="s">
        <v>636</v>
      </c>
      <c r="O13" s="406" t="s">
        <v>637</v>
      </c>
      <c r="P13" s="371" t="s">
        <v>638</v>
      </c>
    </row>
    <row r="14" spans="1:17" ht="140.25" customHeight="1" x14ac:dyDescent="0.25">
      <c r="A14" s="566"/>
      <c r="B14" s="567"/>
      <c r="C14" s="225" t="s">
        <v>5</v>
      </c>
      <c r="D14" s="231" t="s">
        <v>354</v>
      </c>
      <c r="E14" s="367"/>
      <c r="F14" s="368"/>
      <c r="G14" s="369"/>
      <c r="H14" s="370"/>
      <c r="I14" s="367"/>
      <c r="J14" s="368"/>
      <c r="K14" s="369"/>
      <c r="L14" s="370"/>
      <c r="M14" s="387"/>
      <c r="N14" s="371"/>
      <c r="O14" s="406"/>
      <c r="P14" s="371"/>
    </row>
    <row r="15" spans="1:17" ht="140.25" customHeight="1" x14ac:dyDescent="0.25">
      <c r="A15" s="566"/>
      <c r="B15" s="567"/>
      <c r="C15" s="225" t="s">
        <v>464</v>
      </c>
      <c r="D15" s="231" t="s">
        <v>353</v>
      </c>
      <c r="E15" s="367" t="s">
        <v>729</v>
      </c>
      <c r="F15" s="368" t="s">
        <v>729</v>
      </c>
      <c r="G15" s="369" t="s">
        <v>729</v>
      </c>
      <c r="H15" s="370" t="s">
        <v>729</v>
      </c>
      <c r="I15" s="367" t="s">
        <v>630</v>
      </c>
      <c r="J15" s="368" t="s">
        <v>630</v>
      </c>
      <c r="K15" s="369" t="s">
        <v>631</v>
      </c>
      <c r="L15" s="370" t="s">
        <v>631</v>
      </c>
      <c r="M15" s="387" t="s">
        <v>730</v>
      </c>
      <c r="N15" s="371" t="s">
        <v>639</v>
      </c>
      <c r="O15" s="406" t="s">
        <v>731</v>
      </c>
      <c r="P15" s="371" t="s">
        <v>732</v>
      </c>
    </row>
    <row r="16" spans="1:17" ht="140.25" customHeight="1" x14ac:dyDescent="0.25">
      <c r="A16" s="566"/>
      <c r="B16" s="567"/>
      <c r="C16" s="225" t="s">
        <v>8</v>
      </c>
      <c r="D16" s="231" t="s">
        <v>354</v>
      </c>
      <c r="E16" s="367"/>
      <c r="F16" s="368"/>
      <c r="G16" s="369"/>
      <c r="H16" s="370"/>
      <c r="I16" s="367"/>
      <c r="J16" s="368"/>
      <c r="K16" s="369"/>
      <c r="L16" s="370"/>
      <c r="M16" s="361"/>
      <c r="N16" s="371"/>
      <c r="O16" s="367"/>
      <c r="P16" s="371"/>
    </row>
    <row r="17" spans="1:16" ht="140.25" customHeight="1" thickBot="1" x14ac:dyDescent="0.3">
      <c r="A17" s="568"/>
      <c r="B17" s="569"/>
      <c r="C17" s="227" t="s">
        <v>4</v>
      </c>
      <c r="D17" s="232" t="s">
        <v>354</v>
      </c>
      <c r="E17" s="372"/>
      <c r="F17" s="373"/>
      <c r="G17" s="374"/>
      <c r="H17" s="375"/>
      <c r="I17" s="372"/>
      <c r="J17" s="373"/>
      <c r="K17" s="374"/>
      <c r="L17" s="375"/>
      <c r="M17" s="362"/>
      <c r="N17" s="376"/>
      <c r="O17" s="372"/>
      <c r="P17" s="376"/>
    </row>
    <row r="18" spans="1:16" x14ac:dyDescent="0.25">
      <c r="D18" s="44"/>
    </row>
    <row r="19" spans="1:16" x14ac:dyDescent="0.25">
      <c r="D19" s="44"/>
    </row>
    <row r="20" spans="1:16" x14ac:dyDescent="0.25">
      <c r="D20" s="44"/>
    </row>
    <row r="21" spans="1:16" x14ac:dyDescent="0.25">
      <c r="D21" s="44"/>
    </row>
  </sheetData>
  <sheetProtection algorithmName="SHA-512" hashValue="OKdtn06qRW2ee/IJ5AJassP0m+Z6gBbuRJA4psmLw3Bxxh6BU4YiA1TimyyuIBd9GR816a5XBqwq2we0CEWnpA==" saltValue="IwovHA1es4MISWP2Q4U7DQ==" spinCount="100000" sheet="1" objects="1" scenarios="1" formatCells="0" formatColumns="0" formatRows="0" selectLockedCells="1"/>
  <customSheetViews>
    <customSheetView guid="{13810DCC-AA08-45AA-A2EB-614B3F1533B3}">
      <pageMargins left="0.7" right="0.7" top="0.75" bottom="0.75" header="0.3" footer="0.3"/>
    </customSheetView>
  </customSheetViews>
  <mergeCells count="17">
    <mergeCell ref="Q9:Q11"/>
    <mergeCell ref="P9:P11"/>
    <mergeCell ref="A9:B11"/>
    <mergeCell ref="C9:C11"/>
    <mergeCell ref="E9:F9"/>
    <mergeCell ref="N9:N11"/>
    <mergeCell ref="O9:O11"/>
    <mergeCell ref="M10:M11"/>
    <mergeCell ref="A12:B17"/>
    <mergeCell ref="G9:H9"/>
    <mergeCell ref="D9:D11"/>
    <mergeCell ref="I9:J9"/>
    <mergeCell ref="K9:L9"/>
    <mergeCell ref="E10:F10"/>
    <mergeCell ref="G10:H10"/>
    <mergeCell ref="I10:J10"/>
    <mergeCell ref="K10:L10"/>
  </mergeCells>
  <conditionalFormatting sqref="E16:F17">
    <cfRule type="expression" dxfId="7" priority="6">
      <formula>$D16="no"</formula>
    </cfRule>
  </conditionalFormatting>
  <conditionalFormatting sqref="E12:P12">
    <cfRule type="expression" dxfId="6" priority="1">
      <formula>$D$12="no"</formula>
    </cfRule>
  </conditionalFormatting>
  <conditionalFormatting sqref="E13:P13">
    <cfRule type="expression" dxfId="5" priority="4">
      <formula>$D$13="no"</formula>
    </cfRule>
  </conditionalFormatting>
  <conditionalFormatting sqref="E14:P14">
    <cfRule type="expression" dxfId="4" priority="2">
      <formula>$D$14="no"</formula>
    </cfRule>
  </conditionalFormatting>
  <conditionalFormatting sqref="E15:P15">
    <cfRule type="expression" dxfId="3" priority="3">
      <formula>$D$15="no"</formula>
    </cfRule>
  </conditionalFormatting>
  <conditionalFormatting sqref="G16:M16">
    <cfRule type="expression" dxfId="2" priority="10">
      <formula>$D$16="no"</formula>
    </cfRule>
  </conditionalFormatting>
  <conditionalFormatting sqref="G17:M17">
    <cfRule type="expression" dxfId="1" priority="9">
      <formula>$D$17="no"</formula>
    </cfRule>
  </conditionalFormatting>
  <conditionalFormatting sqref="N16:P17">
    <cfRule type="expression" dxfId="0" priority="5">
      <formula>$D16="no"</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'Yes or No'!$A:$A</xm:f>
          </x14:formula1>
          <xm:sqref>D12:D17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8"/>
  <sheetViews>
    <sheetView showGridLines="0" zoomScale="60" zoomScaleNormal="60" workbookViewId="0">
      <pane xSplit="3" ySplit="11" topLeftCell="D12" activePane="bottomRight" state="frozen"/>
      <selection activeCell="B24" sqref="B24:G24"/>
      <selection pane="topRight" activeCell="B24" sqref="B24:G24"/>
      <selection pane="bottomLeft" activeCell="B24" sqref="B24:G24"/>
      <selection pane="bottomRight" activeCell="D12" sqref="D12"/>
    </sheetView>
  </sheetViews>
  <sheetFormatPr defaultColWidth="8.85546875" defaultRowHeight="15" x14ac:dyDescent="0.25"/>
  <cols>
    <col min="1" max="1" width="15.5703125" style="44" customWidth="1"/>
    <col min="2" max="2" width="25.7109375" style="44" customWidth="1"/>
    <col min="3" max="3" width="25.28515625" style="44" customWidth="1"/>
    <col min="4" max="11" width="28.42578125" style="44" customWidth="1"/>
    <col min="12" max="14" width="51.140625" style="44" customWidth="1"/>
    <col min="15" max="15" width="38.7109375" style="44" customWidth="1"/>
    <col min="16" max="16384" width="8.85546875" style="44"/>
  </cols>
  <sheetData>
    <row r="1" spans="1:15" ht="18.75" customHeight="1" x14ac:dyDescent="0.3">
      <c r="A1" s="2" t="str">
        <f>'Cover and Instructions'!A1</f>
        <v>Georgia State Health Benefit Plan MHPAEA Parity</v>
      </c>
      <c r="D1" s="45" t="s">
        <v>518</v>
      </c>
    </row>
    <row r="2" spans="1:15" ht="26.25" x14ac:dyDescent="0.4">
      <c r="A2" s="46" t="s">
        <v>16</v>
      </c>
    </row>
    <row r="3" spans="1:15" ht="21" x14ac:dyDescent="0.35">
      <c r="A3" s="48" t="s">
        <v>529</v>
      </c>
    </row>
    <row r="5" spans="1:15" x14ac:dyDescent="0.25">
      <c r="A5" s="50" t="s">
        <v>0</v>
      </c>
      <c r="B5" s="51" t="str">
        <f>'Cover and Instructions'!D4</f>
        <v>Anthem</v>
      </c>
      <c r="C5" s="51"/>
    </row>
    <row r="6" spans="1:15" x14ac:dyDescent="0.25">
      <c r="A6" s="50" t="s">
        <v>466</v>
      </c>
      <c r="B6" s="51" t="str">
        <f>'Cover and Instructions'!D5</f>
        <v>Anthem SILVER</v>
      </c>
      <c r="C6" s="51"/>
    </row>
    <row r="7" spans="1:15" x14ac:dyDescent="0.25">
      <c r="A7" s="50" t="s">
        <v>530</v>
      </c>
      <c r="B7" s="50"/>
    </row>
    <row r="8" spans="1:15" ht="15.75" thickBot="1" x14ac:dyDescent="0.3">
      <c r="D8" s="220"/>
    </row>
    <row r="9" spans="1:15" ht="39" customHeight="1" thickBot="1" x14ac:dyDescent="0.3">
      <c r="A9" s="543" t="s">
        <v>262</v>
      </c>
      <c r="B9" s="544"/>
      <c r="C9" s="551" t="s">
        <v>531</v>
      </c>
      <c r="D9" s="557" t="s">
        <v>325</v>
      </c>
      <c r="E9" s="558"/>
      <c r="F9" s="557" t="s">
        <v>326</v>
      </c>
      <c r="G9" s="558"/>
      <c r="H9" s="557" t="s">
        <v>327</v>
      </c>
      <c r="I9" s="558"/>
      <c r="J9" s="557" t="s">
        <v>425</v>
      </c>
      <c r="K9" s="558"/>
      <c r="L9" s="554" t="s">
        <v>166</v>
      </c>
      <c r="M9" s="554" t="s">
        <v>462</v>
      </c>
      <c r="N9" s="554" t="s">
        <v>532</v>
      </c>
      <c r="O9" s="570"/>
    </row>
    <row r="10" spans="1:15" ht="26.25" customHeight="1" x14ac:dyDescent="0.25">
      <c r="A10" s="545"/>
      <c r="B10" s="546"/>
      <c r="C10" s="552"/>
      <c r="D10" s="549" t="s">
        <v>533</v>
      </c>
      <c r="E10" s="550"/>
      <c r="F10" s="549" t="s">
        <v>533</v>
      </c>
      <c r="G10" s="550"/>
      <c r="H10" s="549" t="s">
        <v>533</v>
      </c>
      <c r="I10" s="550"/>
      <c r="J10" s="549" t="s">
        <v>533</v>
      </c>
      <c r="K10" s="550"/>
      <c r="L10" s="555"/>
      <c r="M10" s="555"/>
      <c r="N10" s="555"/>
      <c r="O10" s="570"/>
    </row>
    <row r="11" spans="1:15" ht="26.25" customHeight="1" thickBot="1" x14ac:dyDescent="0.3">
      <c r="A11" s="547"/>
      <c r="B11" s="548"/>
      <c r="C11" s="553"/>
      <c r="D11" s="221" t="s">
        <v>184</v>
      </c>
      <c r="E11" s="222" t="s">
        <v>185</v>
      </c>
      <c r="F11" s="221" t="s">
        <v>184</v>
      </c>
      <c r="G11" s="222" t="s">
        <v>185</v>
      </c>
      <c r="H11" s="221" t="s">
        <v>184</v>
      </c>
      <c r="I11" s="222" t="s">
        <v>185</v>
      </c>
      <c r="J11" s="221" t="s">
        <v>184</v>
      </c>
      <c r="K11" s="222" t="s">
        <v>185</v>
      </c>
      <c r="L11" s="556"/>
      <c r="M11" s="556"/>
      <c r="N11" s="556"/>
      <c r="O11" s="570"/>
    </row>
    <row r="12" spans="1:15" ht="140.25" customHeight="1" thickBot="1" x14ac:dyDescent="0.3">
      <c r="A12" s="537" t="s">
        <v>534</v>
      </c>
      <c r="B12" s="538"/>
      <c r="C12" s="233" t="s">
        <v>535</v>
      </c>
      <c r="D12" s="409" t="s">
        <v>741</v>
      </c>
      <c r="E12" s="410" t="s">
        <v>742</v>
      </c>
      <c r="F12" s="409" t="s">
        <v>741</v>
      </c>
      <c r="G12" s="410" t="s">
        <v>742</v>
      </c>
      <c r="H12" s="409" t="s">
        <v>741</v>
      </c>
      <c r="I12" s="410" t="s">
        <v>742</v>
      </c>
      <c r="J12" s="411" t="s">
        <v>649</v>
      </c>
      <c r="K12" s="412" t="s">
        <v>649</v>
      </c>
      <c r="L12" s="334"/>
      <c r="M12" s="335"/>
      <c r="N12" s="334"/>
    </row>
    <row r="13" spans="1:15" ht="140.25" customHeight="1" thickBot="1" x14ac:dyDescent="0.3">
      <c r="A13" s="539"/>
      <c r="B13" s="540"/>
      <c r="C13" s="225" t="s">
        <v>536</v>
      </c>
      <c r="D13" s="413">
        <v>4019</v>
      </c>
      <c r="E13" s="414">
        <v>1838</v>
      </c>
      <c r="F13" s="413">
        <v>99609</v>
      </c>
      <c r="G13" s="415">
        <v>4079</v>
      </c>
      <c r="H13" s="416" t="s">
        <v>743</v>
      </c>
      <c r="I13" s="416" t="s">
        <v>743</v>
      </c>
      <c r="J13" s="411" t="s">
        <v>649</v>
      </c>
      <c r="K13" s="412" t="s">
        <v>649</v>
      </c>
      <c r="L13" s="326"/>
      <c r="M13" s="327"/>
      <c r="N13" s="326"/>
    </row>
    <row r="14" spans="1:15" ht="140.25" customHeight="1" thickBot="1" x14ac:dyDescent="0.3">
      <c r="A14" s="539"/>
      <c r="B14" s="540"/>
      <c r="C14" s="225" t="s">
        <v>537</v>
      </c>
      <c r="D14" s="416" t="s">
        <v>737</v>
      </c>
      <c r="E14" s="417" t="s">
        <v>738</v>
      </c>
      <c r="F14" s="418" t="s">
        <v>738</v>
      </c>
      <c r="G14" s="415" t="s">
        <v>738</v>
      </c>
      <c r="H14" s="416" t="s">
        <v>738</v>
      </c>
      <c r="I14" s="417" t="s">
        <v>738</v>
      </c>
      <c r="J14" s="411" t="s">
        <v>649</v>
      </c>
      <c r="K14" s="412" t="s">
        <v>649</v>
      </c>
      <c r="L14" s="326"/>
      <c r="M14" s="327"/>
      <c r="N14" s="326"/>
    </row>
    <row r="15" spans="1:15" ht="140.25" customHeight="1" thickBot="1" x14ac:dyDescent="0.3">
      <c r="A15" s="539"/>
      <c r="B15" s="540"/>
      <c r="C15" s="225" t="s">
        <v>538</v>
      </c>
      <c r="D15" s="413" t="s">
        <v>649</v>
      </c>
      <c r="E15" s="414" t="s">
        <v>649</v>
      </c>
      <c r="F15" s="413" t="s">
        <v>649</v>
      </c>
      <c r="G15" s="413" t="s">
        <v>649</v>
      </c>
      <c r="H15" s="414" t="s">
        <v>649</v>
      </c>
      <c r="I15" s="413" t="s">
        <v>649</v>
      </c>
      <c r="J15" s="411" t="s">
        <v>649</v>
      </c>
      <c r="K15" s="412" t="s">
        <v>649</v>
      </c>
      <c r="L15" s="326"/>
      <c r="M15" s="327"/>
      <c r="N15" s="326"/>
    </row>
    <row r="16" spans="1:15" ht="140.25" customHeight="1" thickBot="1" x14ac:dyDescent="0.3">
      <c r="A16" s="539"/>
      <c r="B16" s="540"/>
      <c r="C16" s="225" t="s">
        <v>539</v>
      </c>
      <c r="D16" s="419" t="s">
        <v>739</v>
      </c>
      <c r="E16" s="419" t="s">
        <v>739</v>
      </c>
      <c r="F16" s="419" t="s">
        <v>739</v>
      </c>
      <c r="G16" s="419" t="s">
        <v>739</v>
      </c>
      <c r="H16" s="419" t="s">
        <v>739</v>
      </c>
      <c r="I16" s="419" t="s">
        <v>739</v>
      </c>
      <c r="J16" s="411" t="s">
        <v>649</v>
      </c>
      <c r="K16" s="412" t="s">
        <v>649</v>
      </c>
      <c r="L16" s="326"/>
      <c r="M16" s="327"/>
      <c r="N16" s="326"/>
    </row>
    <row r="17" spans="1:14" ht="140.25" customHeight="1" thickBot="1" x14ac:dyDescent="0.3">
      <c r="A17" s="539"/>
      <c r="B17" s="540"/>
      <c r="C17" s="225" t="s">
        <v>540</v>
      </c>
      <c r="D17" s="409" t="s">
        <v>744</v>
      </c>
      <c r="E17" s="410" t="s">
        <v>745</v>
      </c>
      <c r="F17" s="409" t="s">
        <v>744</v>
      </c>
      <c r="G17" s="410" t="s">
        <v>745</v>
      </c>
      <c r="H17" s="409" t="s">
        <v>744</v>
      </c>
      <c r="I17" s="410" t="s">
        <v>745</v>
      </c>
      <c r="J17" s="411" t="s">
        <v>649</v>
      </c>
      <c r="K17" s="412" t="s">
        <v>649</v>
      </c>
      <c r="L17" s="326"/>
      <c r="M17" s="327"/>
      <c r="N17" s="326"/>
    </row>
    <row r="18" spans="1:14" ht="140.25" customHeight="1" thickBot="1" x14ac:dyDescent="0.3">
      <c r="A18" s="539"/>
      <c r="B18" s="540"/>
      <c r="C18" s="225" t="s">
        <v>541</v>
      </c>
      <c r="D18" s="416" t="s">
        <v>740</v>
      </c>
      <c r="E18" s="416" t="s">
        <v>740</v>
      </c>
      <c r="F18" s="416" t="s">
        <v>740</v>
      </c>
      <c r="G18" s="416" t="s">
        <v>740</v>
      </c>
      <c r="H18" s="416" t="s">
        <v>740</v>
      </c>
      <c r="I18" s="416" t="s">
        <v>740</v>
      </c>
      <c r="J18" s="411" t="s">
        <v>649</v>
      </c>
      <c r="K18" s="412" t="s">
        <v>649</v>
      </c>
      <c r="L18" s="326"/>
      <c r="M18" s="327"/>
      <c r="N18" s="326"/>
    </row>
    <row r="19" spans="1:14" ht="140.25" customHeight="1" x14ac:dyDescent="0.25">
      <c r="A19" s="539"/>
      <c r="B19" s="540"/>
      <c r="C19" s="225" t="s">
        <v>542</v>
      </c>
      <c r="D19" s="425">
        <v>3295</v>
      </c>
      <c r="E19" s="426">
        <v>283</v>
      </c>
      <c r="F19" s="427">
        <v>57337</v>
      </c>
      <c r="G19" s="428">
        <v>445</v>
      </c>
      <c r="H19" s="425" t="s">
        <v>746</v>
      </c>
      <c r="I19" s="426" t="s">
        <v>746</v>
      </c>
      <c r="J19" s="411" t="s">
        <v>649</v>
      </c>
      <c r="K19" s="412" t="s">
        <v>649</v>
      </c>
      <c r="L19" s="356"/>
      <c r="M19" s="357"/>
      <c r="N19" s="356"/>
    </row>
    <row r="20" spans="1:14" ht="140.25" customHeight="1" x14ac:dyDescent="0.25">
      <c r="A20" s="539"/>
      <c r="B20" s="540"/>
      <c r="C20" s="223" t="s">
        <v>605</v>
      </c>
      <c r="D20" s="416">
        <v>3868</v>
      </c>
      <c r="E20" s="417">
        <v>57</v>
      </c>
      <c r="F20" s="418">
        <v>185603</v>
      </c>
      <c r="G20" s="415">
        <v>2980</v>
      </c>
      <c r="H20" s="416" t="s">
        <v>649</v>
      </c>
      <c r="I20" s="417" t="s">
        <v>649</v>
      </c>
      <c r="J20" s="418" t="s">
        <v>649</v>
      </c>
      <c r="K20" s="415" t="s">
        <v>649</v>
      </c>
      <c r="L20" s="326" t="s">
        <v>733</v>
      </c>
      <c r="M20" s="327"/>
      <c r="N20" s="326"/>
    </row>
    <row r="21" spans="1:14" ht="140.25" customHeight="1" thickBot="1" x14ac:dyDescent="0.3">
      <c r="A21" s="539"/>
      <c r="B21" s="540"/>
      <c r="C21" s="225" t="s">
        <v>606</v>
      </c>
      <c r="D21" s="416">
        <v>3634</v>
      </c>
      <c r="E21" s="417">
        <v>57</v>
      </c>
      <c r="F21" s="418">
        <v>182698</v>
      </c>
      <c r="G21" s="415">
        <v>2959</v>
      </c>
      <c r="H21" s="420" t="s">
        <v>649</v>
      </c>
      <c r="I21" s="420" t="s">
        <v>649</v>
      </c>
      <c r="J21" s="420" t="s">
        <v>649</v>
      </c>
      <c r="K21" s="420" t="s">
        <v>649</v>
      </c>
      <c r="L21" s="326" t="s">
        <v>733</v>
      </c>
      <c r="M21" s="327"/>
      <c r="N21" s="326"/>
    </row>
    <row r="22" spans="1:14" ht="140.25" customHeight="1" thickTop="1" thickBot="1" x14ac:dyDescent="0.3">
      <c r="A22" s="539"/>
      <c r="B22" s="540"/>
      <c r="C22" s="225" t="s">
        <v>607</v>
      </c>
      <c r="D22" s="416">
        <v>234</v>
      </c>
      <c r="E22" s="417">
        <v>0</v>
      </c>
      <c r="F22" s="418">
        <v>2905</v>
      </c>
      <c r="G22" s="415">
        <v>21</v>
      </c>
      <c r="H22" s="420" t="s">
        <v>649</v>
      </c>
      <c r="I22" s="420" t="s">
        <v>649</v>
      </c>
      <c r="J22" s="420" t="s">
        <v>649</v>
      </c>
      <c r="K22" s="420" t="s">
        <v>649</v>
      </c>
      <c r="L22" s="326" t="s">
        <v>733</v>
      </c>
      <c r="M22" s="327"/>
      <c r="N22" s="326"/>
    </row>
    <row r="23" spans="1:14" ht="140.25" customHeight="1" thickTop="1" thickBot="1" x14ac:dyDescent="0.3">
      <c r="A23" s="539"/>
      <c r="B23" s="540"/>
      <c r="C23" s="225" t="s">
        <v>613</v>
      </c>
      <c r="D23" s="429">
        <v>0.06</v>
      </c>
      <c r="E23" s="430">
        <v>0</v>
      </c>
      <c r="F23" s="431">
        <v>1.6E-2</v>
      </c>
      <c r="G23" s="432">
        <v>7.0000000000000001E-3</v>
      </c>
      <c r="H23" s="420" t="s">
        <v>649</v>
      </c>
      <c r="I23" s="420" t="s">
        <v>649</v>
      </c>
      <c r="J23" s="420" t="s">
        <v>649</v>
      </c>
      <c r="K23" s="420" t="s">
        <v>649</v>
      </c>
      <c r="L23" s="326" t="s">
        <v>733</v>
      </c>
      <c r="M23" s="327"/>
      <c r="N23" s="326"/>
    </row>
    <row r="24" spans="1:14" ht="142.5" customHeight="1" thickTop="1" thickBot="1" x14ac:dyDescent="0.3">
      <c r="A24" s="539"/>
      <c r="B24" s="540"/>
      <c r="C24" s="225" t="s">
        <v>624</v>
      </c>
      <c r="D24" s="416" t="s">
        <v>734</v>
      </c>
      <c r="E24" s="417" t="s">
        <v>649</v>
      </c>
      <c r="F24" s="418" t="s">
        <v>735</v>
      </c>
      <c r="G24" s="415" t="s">
        <v>734</v>
      </c>
      <c r="H24" s="420" t="s">
        <v>649</v>
      </c>
      <c r="I24" s="420" t="s">
        <v>649</v>
      </c>
      <c r="J24" s="420" t="s">
        <v>649</v>
      </c>
      <c r="K24" s="420" t="s">
        <v>649</v>
      </c>
      <c r="L24" s="326" t="s">
        <v>733</v>
      </c>
      <c r="M24" s="327"/>
      <c r="N24" s="326"/>
    </row>
    <row r="25" spans="1:14" ht="140.25" customHeight="1" thickTop="1" thickBot="1" x14ac:dyDescent="0.3">
      <c r="A25" s="539"/>
      <c r="B25" s="540"/>
      <c r="C25" s="225" t="s">
        <v>610</v>
      </c>
      <c r="D25" s="416">
        <v>67</v>
      </c>
      <c r="E25" s="417">
        <v>6</v>
      </c>
      <c r="F25" s="418">
        <v>2498</v>
      </c>
      <c r="G25" s="415">
        <v>0</v>
      </c>
      <c r="H25" s="420" t="s">
        <v>649</v>
      </c>
      <c r="I25" s="420" t="s">
        <v>649</v>
      </c>
      <c r="J25" s="420" t="s">
        <v>649</v>
      </c>
      <c r="K25" s="420" t="s">
        <v>649</v>
      </c>
      <c r="L25" s="326" t="s">
        <v>733</v>
      </c>
      <c r="M25" s="327"/>
      <c r="N25" s="326"/>
    </row>
    <row r="26" spans="1:14" ht="140.25" customHeight="1" thickTop="1" thickBot="1" x14ac:dyDescent="0.3">
      <c r="A26" s="539"/>
      <c r="B26" s="540"/>
      <c r="C26" s="225" t="s">
        <v>611</v>
      </c>
      <c r="D26" s="416" t="s">
        <v>736</v>
      </c>
      <c r="E26" s="417" t="s">
        <v>736</v>
      </c>
      <c r="F26" s="418" t="s">
        <v>736</v>
      </c>
      <c r="G26" s="415" t="s">
        <v>736</v>
      </c>
      <c r="H26" s="420" t="s">
        <v>649</v>
      </c>
      <c r="I26" s="420" t="s">
        <v>649</v>
      </c>
      <c r="J26" s="420" t="s">
        <v>649</v>
      </c>
      <c r="K26" s="420" t="s">
        <v>649</v>
      </c>
      <c r="L26" s="326" t="s">
        <v>733</v>
      </c>
      <c r="M26" s="327"/>
      <c r="N26" s="326"/>
    </row>
    <row r="27" spans="1:14" ht="140.25" customHeight="1" thickTop="1" thickBot="1" x14ac:dyDescent="0.3">
      <c r="A27" s="571"/>
      <c r="B27" s="572"/>
      <c r="C27" s="342" t="s">
        <v>612</v>
      </c>
      <c r="D27" s="420" t="s">
        <v>649</v>
      </c>
      <c r="E27" s="420" t="s">
        <v>649</v>
      </c>
      <c r="F27" s="420" t="s">
        <v>649</v>
      </c>
      <c r="G27" s="420" t="s">
        <v>649</v>
      </c>
      <c r="H27" s="420" t="s">
        <v>649</v>
      </c>
      <c r="I27" s="420" t="s">
        <v>649</v>
      </c>
      <c r="J27" s="420" t="s">
        <v>649</v>
      </c>
      <c r="K27" s="420" t="s">
        <v>649</v>
      </c>
      <c r="L27" s="343"/>
      <c r="M27" s="344"/>
      <c r="N27" s="343"/>
    </row>
    <row r="28" spans="1:14" ht="15.75" thickTop="1" x14ac:dyDescent="0.25"/>
  </sheetData>
  <sheetProtection algorithmName="SHA-512" hashValue="GRa+5kqMSloQD3y4OpvpAsIWAgcaPGTIQl5XjJj2z7wQ9VFP+4B+CYvRoHCGHvU94in2F9gGINnkfG9k++cpUg==" saltValue="/0GeVC1MdTK+CxAcePHydw==" spinCount="100000" sheet="1" objects="1" scenarios="1" formatCells="0" formatColumns="0" formatRows="0" selectLockedCells="1"/>
  <mergeCells count="15">
    <mergeCell ref="A12:B27"/>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531D1-473B-4DF5-861E-289A4F32FFF7}">
  <sheetPr>
    <tabColor rgb="FF92D050"/>
  </sheetPr>
  <dimension ref="A1:O24"/>
  <sheetViews>
    <sheetView showGridLines="0" zoomScale="80" zoomScaleNormal="80" workbookViewId="0">
      <pane xSplit="3" ySplit="11" topLeftCell="D12" activePane="bottomRight" state="frozen"/>
      <selection activeCell="G15" sqref="G15"/>
      <selection pane="topRight" activeCell="G15" sqref="G15"/>
      <selection pane="bottomLeft" activeCell="G15" sqref="G15"/>
      <selection pane="bottomRight" activeCell="D12" sqref="D12"/>
    </sheetView>
  </sheetViews>
  <sheetFormatPr defaultColWidth="8.85546875" defaultRowHeight="15" x14ac:dyDescent="0.25"/>
  <cols>
    <col min="1" max="1" width="15.5703125" style="44" customWidth="1"/>
    <col min="2" max="2" width="25.7109375" style="44" customWidth="1"/>
    <col min="3" max="3" width="25.140625" style="44" customWidth="1"/>
    <col min="4" max="5" width="47.140625" style="44" customWidth="1"/>
    <col min="6" max="6" width="57.7109375" style="44" customWidth="1"/>
    <col min="7" max="7" width="57.140625" style="44" customWidth="1"/>
    <col min="8" max="11" width="47.140625" style="44" customWidth="1"/>
    <col min="12" max="14" width="51.140625" style="44" customWidth="1"/>
    <col min="15" max="15" width="38.7109375" style="44" customWidth="1"/>
    <col min="16" max="16384" width="8.85546875" style="44"/>
  </cols>
  <sheetData>
    <row r="1" spans="1:15" ht="18.75" customHeight="1" x14ac:dyDescent="0.3">
      <c r="A1" s="2" t="str">
        <f>'[1]Cover and Instructions'!A1</f>
        <v>Georgia State Health Benefit Plan MHPAEA Parity</v>
      </c>
      <c r="D1" s="45" t="s">
        <v>518</v>
      </c>
    </row>
    <row r="2" spans="1:15" ht="26.25" x14ac:dyDescent="0.4">
      <c r="A2" s="46" t="s">
        <v>16</v>
      </c>
    </row>
    <row r="3" spans="1:15" ht="21" x14ac:dyDescent="0.35">
      <c r="A3" s="48" t="s">
        <v>618</v>
      </c>
    </row>
    <row r="5" spans="1:15" x14ac:dyDescent="0.25">
      <c r="A5" s="50" t="s">
        <v>0</v>
      </c>
      <c r="B5" s="51" t="str">
        <f>'[1]Cover and Instructions'!D4</f>
        <v>Anthem</v>
      </c>
      <c r="C5" s="51"/>
    </row>
    <row r="6" spans="1:15" x14ac:dyDescent="0.25">
      <c r="A6" s="50" t="s">
        <v>466</v>
      </c>
      <c r="B6" s="51" t="str">
        <f>'[1]Cover and Instructions'!D5</f>
        <v>Anthem BRONZE</v>
      </c>
      <c r="C6" s="51"/>
    </row>
    <row r="7" spans="1:15" x14ac:dyDescent="0.25">
      <c r="A7" s="50" t="s">
        <v>543</v>
      </c>
      <c r="B7" s="50"/>
    </row>
    <row r="8" spans="1:15" ht="15.75" thickBot="1" x14ac:dyDescent="0.3">
      <c r="D8" s="220"/>
    </row>
    <row r="9" spans="1:15" ht="39" customHeight="1" thickBot="1" x14ac:dyDescent="0.3">
      <c r="A9" s="543" t="s">
        <v>262</v>
      </c>
      <c r="B9" s="544"/>
      <c r="C9" s="551" t="s">
        <v>544</v>
      </c>
      <c r="D9" s="557" t="s">
        <v>325</v>
      </c>
      <c r="E9" s="558"/>
      <c r="F9" s="557" t="s">
        <v>326</v>
      </c>
      <c r="G9" s="558"/>
      <c r="H9" s="557" t="s">
        <v>327</v>
      </c>
      <c r="I9" s="558"/>
      <c r="J9" s="557" t="s">
        <v>425</v>
      </c>
      <c r="K9" s="558"/>
      <c r="L9" s="554" t="s">
        <v>166</v>
      </c>
      <c r="M9" s="554" t="s">
        <v>462</v>
      </c>
      <c r="N9" s="554" t="s">
        <v>532</v>
      </c>
      <c r="O9" s="570"/>
    </row>
    <row r="10" spans="1:15" ht="26.25" customHeight="1" x14ac:dyDescent="0.25">
      <c r="A10" s="545"/>
      <c r="B10" s="546"/>
      <c r="C10" s="552"/>
      <c r="D10" s="549" t="s">
        <v>545</v>
      </c>
      <c r="E10" s="550"/>
      <c r="F10" s="549" t="s">
        <v>545</v>
      </c>
      <c r="G10" s="550"/>
      <c r="H10" s="549" t="s">
        <v>545</v>
      </c>
      <c r="I10" s="550"/>
      <c r="J10" s="549" t="s">
        <v>545</v>
      </c>
      <c r="K10" s="550"/>
      <c r="L10" s="555"/>
      <c r="M10" s="555"/>
      <c r="N10" s="555"/>
      <c r="O10" s="570"/>
    </row>
    <row r="11" spans="1:15" ht="26.25" customHeight="1" thickBot="1" x14ac:dyDescent="0.3">
      <c r="A11" s="547"/>
      <c r="B11" s="548"/>
      <c r="C11" s="553"/>
      <c r="D11" s="221" t="s">
        <v>184</v>
      </c>
      <c r="E11" s="222" t="s">
        <v>185</v>
      </c>
      <c r="F11" s="221" t="s">
        <v>184</v>
      </c>
      <c r="G11" s="222" t="s">
        <v>185</v>
      </c>
      <c r="H11" s="221" t="s">
        <v>184</v>
      </c>
      <c r="I11" s="222" t="s">
        <v>185</v>
      </c>
      <c r="J11" s="221" t="s">
        <v>184</v>
      </c>
      <c r="K11" s="222" t="s">
        <v>185</v>
      </c>
      <c r="L11" s="556"/>
      <c r="M11" s="556"/>
      <c r="N11" s="556"/>
      <c r="O11" s="570"/>
    </row>
    <row r="12" spans="1:15" ht="140.25" customHeight="1" thickBot="1" x14ac:dyDescent="0.3">
      <c r="A12" s="564" t="s">
        <v>619</v>
      </c>
      <c r="B12" s="565"/>
      <c r="C12" s="345" t="s">
        <v>546</v>
      </c>
      <c r="D12" s="336" t="s">
        <v>779</v>
      </c>
      <c r="E12" s="337" t="s">
        <v>775</v>
      </c>
      <c r="F12" s="322" t="s">
        <v>779</v>
      </c>
      <c r="G12" s="323" t="s">
        <v>775</v>
      </c>
      <c r="H12" s="320" t="s">
        <v>776</v>
      </c>
      <c r="I12" s="321" t="s">
        <v>775</v>
      </c>
      <c r="J12" s="322" t="s">
        <v>778</v>
      </c>
      <c r="K12" s="323" t="s">
        <v>775</v>
      </c>
      <c r="L12" s="354" t="s">
        <v>753</v>
      </c>
      <c r="M12" s="434" t="s">
        <v>649</v>
      </c>
      <c r="N12" s="446" t="s">
        <v>747</v>
      </c>
    </row>
    <row r="13" spans="1:15" ht="140.25" customHeight="1" x14ac:dyDescent="0.25">
      <c r="A13" s="573"/>
      <c r="B13" s="574"/>
      <c r="C13" s="225" t="s">
        <v>547</v>
      </c>
      <c r="D13" s="336" t="s">
        <v>777</v>
      </c>
      <c r="E13" s="337" t="s">
        <v>775</v>
      </c>
      <c r="F13" s="322" t="s">
        <v>777</v>
      </c>
      <c r="G13" s="323" t="s">
        <v>775</v>
      </c>
      <c r="H13" s="320" t="s">
        <v>776</v>
      </c>
      <c r="I13" s="321" t="s">
        <v>775</v>
      </c>
      <c r="J13" s="338" t="s">
        <v>776</v>
      </c>
      <c r="K13" s="323" t="s">
        <v>775</v>
      </c>
      <c r="L13" s="354" t="s">
        <v>753</v>
      </c>
      <c r="M13" s="434" t="s">
        <v>649</v>
      </c>
      <c r="N13" s="445" t="s">
        <v>747</v>
      </c>
    </row>
    <row r="14" spans="1:15" ht="140.25" customHeight="1" x14ac:dyDescent="0.25">
      <c r="A14" s="566"/>
      <c r="B14" s="567"/>
      <c r="C14" s="225" t="s">
        <v>548</v>
      </c>
      <c r="D14" s="421" t="s">
        <v>649</v>
      </c>
      <c r="E14" s="422" t="s">
        <v>649</v>
      </c>
      <c r="F14" s="423" t="s">
        <v>649</v>
      </c>
      <c r="G14" s="424" t="s">
        <v>649</v>
      </c>
      <c r="H14" s="421" t="s">
        <v>649</v>
      </c>
      <c r="I14" s="422" t="s">
        <v>649</v>
      </c>
      <c r="J14" s="423" t="s">
        <v>649</v>
      </c>
      <c r="K14" s="424" t="s">
        <v>649</v>
      </c>
      <c r="L14" s="444" t="s">
        <v>649</v>
      </c>
      <c r="M14" s="434" t="s">
        <v>649</v>
      </c>
      <c r="N14" s="444" t="s">
        <v>747</v>
      </c>
    </row>
    <row r="15" spans="1:15" ht="140.25" customHeight="1" x14ac:dyDescent="0.25">
      <c r="A15" s="566"/>
      <c r="B15" s="567"/>
      <c r="C15" s="225" t="s">
        <v>549</v>
      </c>
      <c r="D15" s="421">
        <v>0</v>
      </c>
      <c r="E15" s="422">
        <v>0</v>
      </c>
      <c r="F15" s="423">
        <v>0</v>
      </c>
      <c r="G15" s="424">
        <v>0</v>
      </c>
      <c r="H15" s="421">
        <v>0</v>
      </c>
      <c r="I15" s="422">
        <v>0</v>
      </c>
      <c r="J15" s="423">
        <v>0</v>
      </c>
      <c r="K15" s="424">
        <v>0</v>
      </c>
      <c r="L15" s="444" t="s">
        <v>649</v>
      </c>
      <c r="M15" s="434" t="s">
        <v>649</v>
      </c>
      <c r="N15" s="444" t="s">
        <v>747</v>
      </c>
    </row>
    <row r="16" spans="1:15" ht="140.25" customHeight="1" x14ac:dyDescent="0.25">
      <c r="A16" s="566"/>
      <c r="B16" s="567"/>
      <c r="C16" s="225" t="s">
        <v>550</v>
      </c>
      <c r="D16" s="421">
        <v>0</v>
      </c>
      <c r="E16" s="422">
        <v>0</v>
      </c>
      <c r="F16" s="423">
        <v>0</v>
      </c>
      <c r="G16" s="424">
        <v>0</v>
      </c>
      <c r="H16" s="421">
        <v>0</v>
      </c>
      <c r="I16" s="422">
        <v>0</v>
      </c>
      <c r="J16" s="423">
        <v>0</v>
      </c>
      <c r="K16" s="424">
        <v>0</v>
      </c>
      <c r="L16" s="444" t="s">
        <v>649</v>
      </c>
      <c r="M16" s="434" t="s">
        <v>649</v>
      </c>
      <c r="N16" s="444" t="s">
        <v>747</v>
      </c>
    </row>
    <row r="17" spans="1:14" ht="140.25" customHeight="1" x14ac:dyDescent="0.25">
      <c r="A17" s="575"/>
      <c r="B17" s="576"/>
      <c r="C17" s="225" t="s">
        <v>551</v>
      </c>
      <c r="D17" s="443" t="s">
        <v>774</v>
      </c>
      <c r="E17" s="443" t="s">
        <v>774</v>
      </c>
      <c r="F17" s="443" t="s">
        <v>774</v>
      </c>
      <c r="G17" s="443" t="s">
        <v>774</v>
      </c>
      <c r="H17" s="443" t="s">
        <v>774</v>
      </c>
      <c r="I17" s="443" t="s">
        <v>774</v>
      </c>
      <c r="J17" s="443" t="s">
        <v>773</v>
      </c>
      <c r="K17" s="443" t="s">
        <v>773</v>
      </c>
      <c r="L17" s="354" t="s">
        <v>753</v>
      </c>
      <c r="M17" s="434" t="s">
        <v>649</v>
      </c>
      <c r="N17" s="439" t="s">
        <v>747</v>
      </c>
    </row>
    <row r="18" spans="1:14" ht="173.45" customHeight="1" x14ac:dyDescent="0.25">
      <c r="A18" s="575"/>
      <c r="B18" s="576"/>
      <c r="C18" s="355" t="s">
        <v>601</v>
      </c>
      <c r="D18" s="350" t="s">
        <v>772</v>
      </c>
      <c r="E18" s="351" t="s">
        <v>771</v>
      </c>
      <c r="F18" s="352" t="s">
        <v>770</v>
      </c>
      <c r="G18" s="353" t="s">
        <v>769</v>
      </c>
      <c r="H18" s="350" t="s">
        <v>768</v>
      </c>
      <c r="I18" s="351" t="s">
        <v>767</v>
      </c>
      <c r="J18" s="352" t="s">
        <v>766</v>
      </c>
      <c r="K18" s="352" t="s">
        <v>766</v>
      </c>
      <c r="L18" s="354" t="s">
        <v>753</v>
      </c>
      <c r="M18" s="434" t="s">
        <v>649</v>
      </c>
      <c r="N18" s="439" t="s">
        <v>747</v>
      </c>
    </row>
    <row r="19" spans="1:14" ht="140.25" customHeight="1" x14ac:dyDescent="0.25">
      <c r="A19" s="575"/>
      <c r="B19" s="576"/>
      <c r="C19" s="349" t="s">
        <v>604</v>
      </c>
      <c r="D19" s="443" t="s">
        <v>765</v>
      </c>
      <c r="E19" s="442" t="s">
        <v>765</v>
      </c>
      <c r="F19" s="441" t="s">
        <v>765</v>
      </c>
      <c r="G19" s="440" t="s">
        <v>765</v>
      </c>
      <c r="H19" s="443" t="s">
        <v>765</v>
      </c>
      <c r="I19" s="442" t="s">
        <v>765</v>
      </c>
      <c r="J19" s="441" t="s">
        <v>765</v>
      </c>
      <c r="K19" s="440" t="s">
        <v>765</v>
      </c>
      <c r="L19" s="354" t="s">
        <v>753</v>
      </c>
      <c r="M19" s="434" t="s">
        <v>649</v>
      </c>
      <c r="N19" s="439" t="s">
        <v>747</v>
      </c>
    </row>
    <row r="20" spans="1:14" ht="367.15" customHeight="1" x14ac:dyDescent="0.25">
      <c r="A20" s="575"/>
      <c r="B20" s="576"/>
      <c r="C20" s="349" t="s">
        <v>603</v>
      </c>
      <c r="D20" s="350" t="s">
        <v>764</v>
      </c>
      <c r="E20" s="351" t="s">
        <v>763</v>
      </c>
      <c r="F20" s="352" t="s">
        <v>762</v>
      </c>
      <c r="G20" s="353" t="s">
        <v>761</v>
      </c>
      <c r="H20" s="350" t="s">
        <v>760</v>
      </c>
      <c r="I20" s="351" t="s">
        <v>759</v>
      </c>
      <c r="J20" s="352" t="s">
        <v>758</v>
      </c>
      <c r="K20" s="353" t="s">
        <v>758</v>
      </c>
      <c r="L20" s="354" t="s">
        <v>753</v>
      </c>
      <c r="M20" s="434" t="s">
        <v>649</v>
      </c>
      <c r="N20" s="439" t="s">
        <v>747</v>
      </c>
    </row>
    <row r="21" spans="1:14" ht="173.45" customHeight="1" thickBot="1" x14ac:dyDescent="0.3">
      <c r="A21" s="575"/>
      <c r="B21" s="576"/>
      <c r="C21" s="349" t="s">
        <v>602</v>
      </c>
      <c r="D21" s="328" t="s">
        <v>757</v>
      </c>
      <c r="E21" s="329" t="s">
        <v>754</v>
      </c>
      <c r="F21" s="330" t="s">
        <v>756</v>
      </c>
      <c r="G21" s="331" t="s">
        <v>754</v>
      </c>
      <c r="H21" s="328" t="s">
        <v>756</v>
      </c>
      <c r="I21" s="329" t="s">
        <v>754</v>
      </c>
      <c r="J21" s="330" t="s">
        <v>755</v>
      </c>
      <c r="K21" s="331" t="s">
        <v>754</v>
      </c>
      <c r="L21" s="332" t="s">
        <v>753</v>
      </c>
      <c r="M21" s="434" t="s">
        <v>649</v>
      </c>
      <c r="N21" s="433" t="s">
        <v>747</v>
      </c>
    </row>
    <row r="22" spans="1:14" ht="176.45" customHeight="1" thickBot="1" x14ac:dyDescent="0.3">
      <c r="A22" s="575"/>
      <c r="B22" s="576"/>
      <c r="C22" s="349" t="s">
        <v>620</v>
      </c>
      <c r="D22" s="351" t="s">
        <v>752</v>
      </c>
      <c r="E22" s="351" t="s">
        <v>752</v>
      </c>
      <c r="F22" s="351" t="s">
        <v>752</v>
      </c>
      <c r="G22" s="351" t="s">
        <v>752</v>
      </c>
      <c r="H22" s="351" t="s">
        <v>752</v>
      </c>
      <c r="I22" s="351" t="s">
        <v>752</v>
      </c>
      <c r="J22" s="351" t="s">
        <v>752</v>
      </c>
      <c r="K22" s="351" t="s">
        <v>752</v>
      </c>
      <c r="L22" s="354" t="s">
        <v>751</v>
      </c>
      <c r="M22" s="434" t="s">
        <v>649</v>
      </c>
      <c r="N22" s="433" t="s">
        <v>747</v>
      </c>
    </row>
    <row r="23" spans="1:14" ht="244.9" customHeight="1" thickBot="1" x14ac:dyDescent="0.3">
      <c r="A23" s="575"/>
      <c r="B23" s="576"/>
      <c r="C23" s="349" t="s">
        <v>621</v>
      </c>
      <c r="D23" s="351" t="s">
        <v>752</v>
      </c>
      <c r="E23" s="351" t="s">
        <v>752</v>
      </c>
      <c r="F23" s="351" t="s">
        <v>752</v>
      </c>
      <c r="G23" s="351" t="s">
        <v>752</v>
      </c>
      <c r="H23" s="351" t="s">
        <v>752</v>
      </c>
      <c r="I23" s="351" t="s">
        <v>752</v>
      </c>
      <c r="J23" s="351" t="s">
        <v>752</v>
      </c>
      <c r="K23" s="351" t="s">
        <v>752</v>
      </c>
      <c r="L23" s="354" t="s">
        <v>751</v>
      </c>
      <c r="M23" s="434" t="s">
        <v>649</v>
      </c>
      <c r="N23" s="433" t="s">
        <v>747</v>
      </c>
    </row>
    <row r="24" spans="1:14" ht="165.6" customHeight="1" thickBot="1" x14ac:dyDescent="0.3">
      <c r="A24" s="568"/>
      <c r="B24" s="569"/>
      <c r="C24" s="227" t="s">
        <v>622</v>
      </c>
      <c r="D24" s="438" t="s">
        <v>749</v>
      </c>
      <c r="E24" s="437" t="s">
        <v>749</v>
      </c>
      <c r="F24" s="436" t="s">
        <v>750</v>
      </c>
      <c r="G24" s="435" t="s">
        <v>749</v>
      </c>
      <c r="H24" s="435" t="s">
        <v>749</v>
      </c>
      <c r="I24" s="435" t="s">
        <v>749</v>
      </c>
      <c r="J24" s="435" t="s">
        <v>749</v>
      </c>
      <c r="K24" s="435" t="s">
        <v>749</v>
      </c>
      <c r="L24" s="332" t="s">
        <v>748</v>
      </c>
      <c r="M24" s="434" t="s">
        <v>649</v>
      </c>
      <c r="N24" s="433" t="s">
        <v>747</v>
      </c>
    </row>
  </sheetData>
  <sheetProtection algorithmName="SHA-512" hashValue="pUvBbXTuFjkfmvlm9GmENseJePfK6ChsJm88EofqayHzut+7zOE6XZqm7pKy1r67fd8MEhYag0lWaDNqG7VZTg==" saltValue="Fi5RN/50mgh0ghdCkT7Iew==" spinCount="100000" sheet="1" objects="1" scenarios="1" formatCells="0" formatColumns="0" formatRows="0" selectLockedCells="1"/>
  <mergeCells count="15">
    <mergeCell ref="A12:B24"/>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1"/>
  <sheetViews>
    <sheetView showGridLines="0" workbookViewId="0"/>
  </sheetViews>
  <sheetFormatPr defaultRowHeight="15" x14ac:dyDescent="0.25"/>
  <cols>
    <col min="1" max="1" width="12.140625" customWidth="1"/>
  </cols>
  <sheetData>
    <row r="1" spans="1:10" ht="18.75" x14ac:dyDescent="0.3">
      <c r="A1" s="2" t="str">
        <f>'Cover and Instructions'!A1</f>
        <v>Georgia State Health Benefit Plan MHPAEA Parity</v>
      </c>
      <c r="J1" s="42" t="s">
        <v>518</v>
      </c>
    </row>
    <row r="2" spans="1:10" ht="26.25" x14ac:dyDescent="0.4">
      <c r="A2" s="3" t="s">
        <v>16</v>
      </c>
    </row>
    <row r="3" spans="1:10" ht="21" x14ac:dyDescent="0.35">
      <c r="A3" s="7" t="s">
        <v>41</v>
      </c>
    </row>
    <row r="5" spans="1:10" x14ac:dyDescent="0.25">
      <c r="A5" s="12" t="s">
        <v>86</v>
      </c>
    </row>
    <row r="6" spans="1:10" x14ac:dyDescent="0.25">
      <c r="A6" s="12"/>
    </row>
    <row r="7" spans="1:10" x14ac:dyDescent="0.25">
      <c r="A7" s="10" t="s">
        <v>55</v>
      </c>
      <c r="B7" t="s">
        <v>56</v>
      </c>
    </row>
    <row r="8" spans="1:10" x14ac:dyDescent="0.25">
      <c r="A8" s="10" t="s">
        <v>42</v>
      </c>
      <c r="B8" t="s">
        <v>43</v>
      </c>
    </row>
    <row r="9" spans="1:10" x14ac:dyDescent="0.25">
      <c r="A9" s="10" t="s">
        <v>57</v>
      </c>
      <c r="B9" t="s">
        <v>58</v>
      </c>
    </row>
    <row r="10" spans="1:10" x14ac:dyDescent="0.25">
      <c r="A10" s="10" t="s">
        <v>450</v>
      </c>
      <c r="B10" t="s">
        <v>451</v>
      </c>
    </row>
    <row r="11" spans="1:10" x14ac:dyDescent="0.25">
      <c r="A11" s="10" t="s">
        <v>133</v>
      </c>
      <c r="B11" t="s">
        <v>134</v>
      </c>
    </row>
    <row r="12" spans="1:10" x14ac:dyDescent="0.25">
      <c r="A12" s="10" t="s">
        <v>74</v>
      </c>
      <c r="B12" t="s">
        <v>75</v>
      </c>
    </row>
    <row r="13" spans="1:10" x14ac:dyDescent="0.25">
      <c r="A13" s="10" t="s">
        <v>131</v>
      </c>
      <c r="B13" t="s">
        <v>14</v>
      </c>
    </row>
    <row r="14" spans="1:10" x14ac:dyDescent="0.25">
      <c r="A14" s="10" t="s">
        <v>50</v>
      </c>
      <c r="B14" t="s">
        <v>457</v>
      </c>
    </row>
    <row r="15" spans="1:10" x14ac:dyDescent="0.25">
      <c r="A15" s="10" t="s">
        <v>48</v>
      </c>
      <c r="B15" t="s">
        <v>49</v>
      </c>
    </row>
    <row r="16" spans="1:10" x14ac:dyDescent="0.25">
      <c r="A16" s="10" t="s">
        <v>47</v>
      </c>
      <c r="B16" t="s">
        <v>59</v>
      </c>
    </row>
    <row r="17" spans="1:2" x14ac:dyDescent="0.25">
      <c r="A17" s="10" t="s">
        <v>109</v>
      </c>
      <c r="B17" t="s">
        <v>110</v>
      </c>
    </row>
    <row r="18" spans="1:2" x14ac:dyDescent="0.25">
      <c r="A18" s="10" t="s">
        <v>13</v>
      </c>
      <c r="B18" t="s">
        <v>46</v>
      </c>
    </row>
    <row r="19" spans="1:2" x14ac:dyDescent="0.25">
      <c r="A19" s="10" t="s">
        <v>132</v>
      </c>
      <c r="B19" t="s">
        <v>15</v>
      </c>
    </row>
    <row r="20" spans="1:2" x14ac:dyDescent="0.25">
      <c r="A20" s="10" t="s">
        <v>51</v>
      </c>
      <c r="B20" t="s">
        <v>53</v>
      </c>
    </row>
    <row r="21" spans="1:2" x14ac:dyDescent="0.25">
      <c r="A21" s="10" t="s">
        <v>52</v>
      </c>
      <c r="B21" t="s">
        <v>54</v>
      </c>
    </row>
    <row r="22" spans="1:2" x14ac:dyDescent="0.25">
      <c r="A22" s="10" t="s">
        <v>44</v>
      </c>
      <c r="B22" t="s">
        <v>45</v>
      </c>
    </row>
    <row r="23" spans="1:2" x14ac:dyDescent="0.25">
      <c r="A23" s="10" t="s">
        <v>161</v>
      </c>
      <c r="B23" t="s">
        <v>406</v>
      </c>
    </row>
    <row r="24" spans="1:2" x14ac:dyDescent="0.25">
      <c r="A24" s="10" t="s">
        <v>575</v>
      </c>
      <c r="B24" t="s">
        <v>576</v>
      </c>
    </row>
    <row r="25" spans="1:2" x14ac:dyDescent="0.25">
      <c r="A25" s="10"/>
    </row>
    <row r="26" spans="1:2" x14ac:dyDescent="0.25">
      <c r="A26" s="10"/>
    </row>
    <row r="27" spans="1:2" x14ac:dyDescent="0.25">
      <c r="A27" s="10"/>
    </row>
    <row r="28" spans="1:2" x14ac:dyDescent="0.25">
      <c r="A28" s="10"/>
    </row>
    <row r="29" spans="1:2" x14ac:dyDescent="0.25">
      <c r="A29" s="10"/>
    </row>
    <row r="30" spans="1:2" x14ac:dyDescent="0.25">
      <c r="A30" s="10"/>
    </row>
    <row r="31" spans="1:2" x14ac:dyDescent="0.25">
      <c r="A31" s="10"/>
    </row>
    <row r="32" spans="1:2" x14ac:dyDescent="0.25">
      <c r="A32" s="10"/>
    </row>
    <row r="33" spans="1:1" x14ac:dyDescent="0.25">
      <c r="A33" s="10"/>
    </row>
    <row r="34" spans="1:1" x14ac:dyDescent="0.25">
      <c r="A34" s="10"/>
    </row>
    <row r="35" spans="1:1" x14ac:dyDescent="0.25">
      <c r="A35" s="10"/>
    </row>
    <row r="36" spans="1:1" x14ac:dyDescent="0.25">
      <c r="A36" s="10"/>
    </row>
    <row r="37" spans="1:1" x14ac:dyDescent="0.25">
      <c r="A37" s="10"/>
    </row>
    <row r="38" spans="1:1" x14ac:dyDescent="0.25">
      <c r="A38" s="10"/>
    </row>
    <row r="39" spans="1:1" x14ac:dyDescent="0.25">
      <c r="A39" s="10"/>
    </row>
    <row r="40" spans="1:1" x14ac:dyDescent="0.25">
      <c r="A40" s="10"/>
    </row>
    <row r="41" spans="1:1" x14ac:dyDescent="0.25">
      <c r="A41" s="10"/>
    </row>
  </sheetData>
  <sheetProtection algorithmName="SHA-512" hashValue="chjNL55mSD8abDqCyqCNSYR2I3zrEfqyYu4Dqk8jul70m4Iq1r7L92O3/ydb7RrDX9k18rJADIRXHzwa9IZ20g==" saltValue="2YFY+qrcnuATiXT6OCHl2w==" spinCount="100000" sheet="1" objects="1" scenarios="1"/>
  <customSheetViews>
    <customSheetView guid="{13810DCC-AA08-45AA-A2EB-614B3F1533B3}" showGridLines="0">
      <pageMargins left="0.7" right="0.7" top="0.75" bottom="0.75" header="0.3" footer="0.3"/>
      <pageSetup orientation="portrait" horizontalDpi="1200" verticalDpi="1200" r:id="rId1"/>
    </customSheetView>
  </customSheetViews>
  <pageMargins left="0.7" right="0.7" top="0.75" bottom="0.75" header="0.3" footer="0.3"/>
  <pageSetup orientation="portrait" horizontalDpi="1200" verticalDpi="1200"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election activeCell="S16" sqref="S16"/>
    </sheetView>
  </sheetViews>
  <sheetFormatPr defaultColWidth="9.140625" defaultRowHeight="15" x14ac:dyDescent="0.25"/>
  <cols>
    <col min="1" max="2" width="3" style="44" customWidth="1"/>
    <col min="3" max="7" width="9.140625" style="44"/>
    <col min="8" max="8" width="3" style="44" customWidth="1"/>
    <col min="9" max="16384" width="9.140625" style="44"/>
  </cols>
  <sheetData>
    <row r="1" spans="1:14" ht="18.75" x14ac:dyDescent="0.3">
      <c r="A1" s="43" t="str">
        <f>'Cover and Instructions'!A1</f>
        <v>Georgia State Health Benefit Plan MHPAEA Parity</v>
      </c>
      <c r="N1" s="45" t="s">
        <v>518</v>
      </c>
    </row>
    <row r="2" spans="1:14" ht="26.25" x14ac:dyDescent="0.4">
      <c r="A2" s="46" t="s">
        <v>16</v>
      </c>
    </row>
    <row r="3" spans="1:14" ht="21" x14ac:dyDescent="0.35">
      <c r="A3" s="48" t="s">
        <v>104</v>
      </c>
      <c r="B3" s="254"/>
      <c r="C3" s="254"/>
      <c r="D3" s="254"/>
      <c r="E3" s="254"/>
      <c r="F3" s="254"/>
      <c r="G3" s="254"/>
      <c r="H3" s="254"/>
      <c r="I3" s="254"/>
      <c r="J3" s="254"/>
      <c r="K3" s="254"/>
      <c r="L3" s="254"/>
      <c r="M3" s="254"/>
      <c r="N3" s="254"/>
    </row>
    <row r="5" spans="1:14" x14ac:dyDescent="0.25">
      <c r="A5" s="50" t="s">
        <v>0</v>
      </c>
      <c r="D5" s="51" t="str">
        <f>'Cover and Instructions'!$D$4</f>
        <v>Anthem</v>
      </c>
    </row>
    <row r="6" spans="1:14" x14ac:dyDescent="0.25">
      <c r="A6" s="50" t="s">
        <v>466</v>
      </c>
      <c r="D6" s="51" t="str">
        <f>'Cover and Instructions'!D5</f>
        <v>Anthem SILVER</v>
      </c>
    </row>
    <row r="8" spans="1:14" x14ac:dyDescent="0.25">
      <c r="A8" s="255"/>
      <c r="B8" s="577" t="s">
        <v>524</v>
      </c>
      <c r="C8" s="577"/>
      <c r="D8" s="577"/>
      <c r="E8" s="577"/>
      <c r="F8" s="577"/>
      <c r="G8" s="577"/>
      <c r="H8" s="577"/>
      <c r="I8" s="577"/>
      <c r="J8" s="577"/>
      <c r="K8" s="577"/>
      <c r="L8" s="577"/>
      <c r="M8" s="577"/>
      <c r="N8" s="577"/>
    </row>
    <row r="9" spans="1:14" x14ac:dyDescent="0.25">
      <c r="A9" s="255"/>
      <c r="B9" s="577"/>
      <c r="C9" s="577"/>
      <c r="D9" s="577"/>
      <c r="E9" s="577"/>
      <c r="F9" s="577"/>
      <c r="G9" s="577"/>
      <c r="H9" s="577"/>
      <c r="I9" s="577"/>
      <c r="J9" s="577"/>
      <c r="K9" s="577"/>
      <c r="L9" s="577"/>
      <c r="M9" s="577"/>
      <c r="N9" s="577"/>
    </row>
    <row r="10" spans="1:14" ht="25.5" customHeight="1" x14ac:dyDescent="0.25">
      <c r="A10" s="255"/>
      <c r="B10" s="577"/>
      <c r="C10" s="577"/>
      <c r="D10" s="577"/>
      <c r="E10" s="577"/>
      <c r="F10" s="577"/>
      <c r="G10" s="577"/>
      <c r="H10" s="577"/>
      <c r="I10" s="577"/>
      <c r="J10" s="577"/>
      <c r="K10" s="577"/>
      <c r="L10" s="577"/>
      <c r="M10" s="577"/>
      <c r="N10" s="577"/>
    </row>
    <row r="11" spans="1:14" x14ac:dyDescent="0.25">
      <c r="A11" s="255"/>
      <c r="B11" s="256"/>
      <c r="C11" s="256"/>
      <c r="D11" s="256"/>
      <c r="E11" s="256"/>
      <c r="F11" s="256"/>
      <c r="G11" s="256"/>
      <c r="H11" s="256"/>
      <c r="I11" s="256"/>
      <c r="J11" s="256"/>
      <c r="K11" s="256"/>
      <c r="L11" s="256"/>
      <c r="M11" s="256"/>
      <c r="N11" s="254"/>
    </row>
    <row r="12" spans="1:14" ht="15" customHeight="1" x14ac:dyDescent="0.25">
      <c r="A12" s="255"/>
      <c r="B12" s="257" t="s">
        <v>263</v>
      </c>
      <c r="C12" s="257"/>
      <c r="D12" s="257"/>
      <c r="E12" s="257"/>
      <c r="F12" s="257"/>
      <c r="G12" s="257"/>
      <c r="H12" s="257"/>
      <c r="I12" s="257"/>
      <c r="J12" s="257"/>
      <c r="K12" s="257"/>
      <c r="L12" s="257"/>
      <c r="M12" s="257"/>
      <c r="N12" s="254"/>
    </row>
    <row r="13" spans="1:14" x14ac:dyDescent="0.25">
      <c r="A13" s="255"/>
      <c r="B13" s="256"/>
      <c r="C13" s="256"/>
      <c r="D13" s="256"/>
      <c r="E13" s="256"/>
      <c r="F13" s="256"/>
      <c r="G13" s="256"/>
      <c r="H13" s="256"/>
      <c r="I13" s="256"/>
      <c r="J13" s="256"/>
      <c r="K13" s="256"/>
      <c r="L13" s="256"/>
      <c r="M13" s="256"/>
      <c r="N13" s="254"/>
    </row>
    <row r="14" spans="1:14" x14ac:dyDescent="0.25">
      <c r="A14" s="255"/>
      <c r="B14" s="254"/>
      <c r="C14" s="578" t="s">
        <v>780</v>
      </c>
      <c r="D14" s="578"/>
      <c r="E14" s="578"/>
      <c r="F14" s="578"/>
      <c r="G14" s="578"/>
      <c r="H14" s="254"/>
      <c r="I14" s="578" t="s">
        <v>781</v>
      </c>
      <c r="J14" s="578"/>
      <c r="K14" s="578"/>
      <c r="L14" s="578"/>
      <c r="M14" s="578"/>
      <c r="N14" s="254"/>
    </row>
    <row r="15" spans="1:14" x14ac:dyDescent="0.25">
      <c r="A15" s="255"/>
      <c r="B15" s="254"/>
      <c r="C15" s="254" t="s">
        <v>105</v>
      </c>
      <c r="D15" s="254"/>
      <c r="E15" s="254"/>
      <c r="F15" s="254"/>
      <c r="G15" s="254"/>
      <c r="H15" s="254"/>
      <c r="I15" s="254" t="s">
        <v>106</v>
      </c>
      <c r="J15" s="254"/>
      <c r="K15" s="254"/>
      <c r="L15" s="254"/>
      <c r="M15" s="254"/>
      <c r="N15" s="254"/>
    </row>
  </sheetData>
  <sheetProtection algorithmName="SHA-512" hashValue="IisRsK+YLREtcnTqJqXKRtMEjLP0eazEue/SIdtRDkn5FN/qX7iCPPPHNu/qFLWxNjXqNTbTTyjKLELHsoLu+A==" saltValue="RMc7qFSrNwi44agXsyUsaA==" spinCount="100000" sheet="1" objects="1" scenarios="1"/>
  <customSheetViews>
    <customSheetView guid="{13810DCC-AA08-45AA-A2EB-614B3F1533B3}">
      <selection activeCell="F17" sqref="F17"/>
      <pageMargins left="0.7" right="0.7" top="0.75" bottom="0.75" header="0.3" footer="0.3"/>
    </customSheetView>
  </customSheetViews>
  <mergeCells count="3">
    <mergeCell ref="B8:N10"/>
    <mergeCell ref="I14:M14"/>
    <mergeCell ref="C14:G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2"/>
  <sheetViews>
    <sheetView workbookViewId="0"/>
  </sheetViews>
  <sheetFormatPr defaultRowHeight="15" x14ac:dyDescent="0.25"/>
  <cols>
    <col min="1" max="1" width="41.85546875" bestFit="1" customWidth="1"/>
    <col min="3" max="3" width="41.85546875" bestFit="1" customWidth="1"/>
  </cols>
  <sheetData>
    <row r="1" spans="1:3" x14ac:dyDescent="0.25">
      <c r="A1" s="38" t="s">
        <v>470</v>
      </c>
      <c r="C1" s="38" t="s">
        <v>471</v>
      </c>
    </row>
    <row r="2" spans="1:3" x14ac:dyDescent="0.25">
      <c r="A2" t="s">
        <v>559</v>
      </c>
      <c r="C2" t="s">
        <v>556</v>
      </c>
    </row>
    <row r="3" spans="1:3" x14ac:dyDescent="0.25">
      <c r="A3" t="s">
        <v>560</v>
      </c>
      <c r="C3" t="s">
        <v>557</v>
      </c>
    </row>
    <row r="4" spans="1:3" x14ac:dyDescent="0.25">
      <c r="A4" t="s">
        <v>561</v>
      </c>
      <c r="C4" t="s">
        <v>558</v>
      </c>
    </row>
    <row r="5" spans="1:3" x14ac:dyDescent="0.25">
      <c r="A5" t="s">
        <v>567</v>
      </c>
      <c r="C5" t="s">
        <v>608</v>
      </c>
    </row>
    <row r="6" spans="1:3" x14ac:dyDescent="0.25">
      <c r="A6" t="s">
        <v>565</v>
      </c>
    </row>
    <row r="7" spans="1:3" x14ac:dyDescent="0.25">
      <c r="A7" t="s">
        <v>566</v>
      </c>
    </row>
    <row r="8" spans="1:3" x14ac:dyDescent="0.25">
      <c r="A8" t="s">
        <v>568</v>
      </c>
    </row>
    <row r="9" spans="1:3" x14ac:dyDescent="0.25">
      <c r="A9" t="s">
        <v>562</v>
      </c>
    </row>
    <row r="10" spans="1:3" x14ac:dyDescent="0.25">
      <c r="A10" t="s">
        <v>629</v>
      </c>
    </row>
    <row r="11" spans="1:3" x14ac:dyDescent="0.25">
      <c r="A11" t="s">
        <v>563</v>
      </c>
    </row>
    <row r="12" spans="1:3" x14ac:dyDescent="0.25">
      <c r="A12" t="s">
        <v>564</v>
      </c>
    </row>
  </sheetData>
  <sheetProtection algorithmName="SHA-512" hashValue="fOpJWWY8Poh5SkkuYeten5dFbxAutiDNyIHp7zZzwOmMwF4dzYWYrVDSJdW+Htwn6PPFcH0yMrJPig4TnDooMw==" saltValue="A7Q3c2MHaxwMjGHfXqKIH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5" x14ac:dyDescent="0.25"/>
  <cols>
    <col min="1" max="1" width="21.7109375" customWidth="1"/>
  </cols>
  <sheetData>
    <row r="1" spans="1:1" x14ac:dyDescent="0.25">
      <c r="A1" s="28"/>
    </row>
    <row r="2" spans="1:1" x14ac:dyDescent="0.25">
      <c r="A2" t="s">
        <v>353</v>
      </c>
    </row>
    <row r="3" spans="1:1" x14ac:dyDescent="0.25">
      <c r="A3" t="s">
        <v>354</v>
      </c>
    </row>
  </sheetData>
  <sheetProtection algorithmName="SHA-512" hashValue="EJP1UaY380w8Y1yq1FVj7mczoU5b+ZIWVcLEBoVI62L6fm4W1E30/oLFpRxDLeIXzSJxei0CWsXDWes5VTBkYw==" saltValue="m/xyZ2fxUm76mjEo44HiIw=="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71"/>
  <sheetViews>
    <sheetView showGridLines="0" workbookViewId="0">
      <pane ySplit="4" topLeftCell="A5" activePane="bottomLeft" state="frozen"/>
      <selection activeCell="A7" sqref="A7:M11"/>
      <selection pane="bottomLeft"/>
    </sheetView>
  </sheetViews>
  <sheetFormatPr defaultRowHeight="15" x14ac:dyDescent="0.25"/>
  <cols>
    <col min="1" max="1" width="4.28515625" customWidth="1"/>
    <col min="2" max="2" width="3.85546875" customWidth="1"/>
    <col min="3" max="3" width="17.140625" customWidth="1"/>
  </cols>
  <sheetData>
    <row r="1" spans="1:12" ht="18.75" x14ac:dyDescent="0.3">
      <c r="A1" s="2" t="str">
        <f>'Cover and Instructions'!A1</f>
        <v>Georgia State Health Benefit Plan MHPAEA Parity</v>
      </c>
      <c r="L1" s="42" t="s">
        <v>518</v>
      </c>
    </row>
    <row r="2" spans="1:12" ht="26.25" x14ac:dyDescent="0.4">
      <c r="A2" s="3" t="s">
        <v>16</v>
      </c>
    </row>
    <row r="3" spans="1:12" ht="21" x14ac:dyDescent="0.35">
      <c r="A3" s="7" t="s">
        <v>76</v>
      </c>
    </row>
    <row r="5" spans="1:12" x14ac:dyDescent="0.25">
      <c r="A5" s="12" t="s">
        <v>573</v>
      </c>
    </row>
    <row r="7" spans="1:12" x14ac:dyDescent="0.25">
      <c r="A7" s="447" t="s">
        <v>571</v>
      </c>
      <c r="B7" s="447"/>
      <c r="C7" s="447"/>
      <c r="D7" s="447"/>
      <c r="E7" s="447"/>
      <c r="F7" s="447"/>
      <c r="G7" s="447"/>
      <c r="H7" s="447"/>
      <c r="I7" s="447"/>
      <c r="J7" s="447"/>
      <c r="K7" s="447"/>
      <c r="L7" s="447"/>
    </row>
    <row r="8" spans="1:12" x14ac:dyDescent="0.25">
      <c r="A8" s="447"/>
      <c r="B8" s="447"/>
      <c r="C8" s="447"/>
      <c r="D8" s="447"/>
      <c r="E8" s="447"/>
      <c r="F8" s="447"/>
      <c r="G8" s="447"/>
      <c r="H8" s="447"/>
      <c r="I8" s="447"/>
      <c r="J8" s="447"/>
      <c r="K8" s="447"/>
      <c r="L8" s="447"/>
    </row>
    <row r="9" spans="1:12" x14ac:dyDescent="0.25">
      <c r="A9" s="6"/>
      <c r="B9" s="6"/>
      <c r="C9" s="6"/>
      <c r="D9" s="6"/>
      <c r="E9" s="6"/>
      <c r="F9" s="6"/>
      <c r="G9" s="6"/>
      <c r="H9" s="6"/>
      <c r="I9" s="6"/>
      <c r="J9" s="6"/>
      <c r="K9" s="6"/>
      <c r="L9" s="6"/>
    </row>
    <row r="10" spans="1:12" x14ac:dyDescent="0.25">
      <c r="A10" s="447" t="s">
        <v>572</v>
      </c>
      <c r="B10" s="447"/>
      <c r="C10" s="447"/>
      <c r="D10" s="447"/>
      <c r="E10" s="447"/>
      <c r="F10" s="447"/>
      <c r="G10" s="447"/>
      <c r="H10" s="447"/>
      <c r="I10" s="447"/>
      <c r="J10" s="447"/>
      <c r="K10" s="447"/>
      <c r="L10" s="447"/>
    </row>
    <row r="11" spans="1:12" x14ac:dyDescent="0.25">
      <c r="A11" s="447"/>
      <c r="B11" s="447"/>
      <c r="C11" s="447"/>
      <c r="D11" s="447"/>
      <c r="E11" s="447"/>
      <c r="F11" s="447"/>
      <c r="G11" s="447"/>
      <c r="H11" s="447"/>
      <c r="I11" s="447"/>
      <c r="J11" s="447"/>
      <c r="K11" s="447"/>
      <c r="L11" s="447"/>
    </row>
    <row r="13" spans="1:12" x14ac:dyDescent="0.25">
      <c r="A13" s="12" t="s">
        <v>577</v>
      </c>
    </row>
    <row r="15" spans="1:12" x14ac:dyDescent="0.25">
      <c r="A15" s="9" t="s">
        <v>582</v>
      </c>
    </row>
    <row r="16" spans="1:12" x14ac:dyDescent="0.25">
      <c r="A16" s="447" t="s">
        <v>579</v>
      </c>
      <c r="B16" s="447"/>
      <c r="C16" s="447"/>
      <c r="D16" s="447"/>
      <c r="E16" s="447"/>
      <c r="F16" s="447"/>
      <c r="G16" s="447"/>
      <c r="H16" s="447"/>
      <c r="I16" s="447"/>
      <c r="J16" s="447"/>
      <c r="K16" s="447"/>
      <c r="L16" s="447"/>
    </row>
    <row r="17" spans="1:12" x14ac:dyDescent="0.25">
      <c r="A17" s="447"/>
      <c r="B17" s="447"/>
      <c r="C17" s="447"/>
      <c r="D17" s="447"/>
      <c r="E17" s="447"/>
      <c r="F17" s="447"/>
      <c r="G17" s="447"/>
      <c r="H17" s="447"/>
      <c r="I17" s="447"/>
      <c r="J17" s="447"/>
      <c r="K17" s="447"/>
      <c r="L17" s="447"/>
    </row>
    <row r="18" spans="1:12" x14ac:dyDescent="0.25">
      <c r="A18" s="447"/>
      <c r="B18" s="447"/>
      <c r="C18" s="447"/>
      <c r="D18" s="447"/>
      <c r="E18" s="447"/>
      <c r="F18" s="447"/>
      <c r="G18" s="447"/>
      <c r="H18" s="447"/>
      <c r="I18" s="447"/>
      <c r="J18" s="447"/>
      <c r="K18" s="447"/>
      <c r="L18" s="447"/>
    </row>
    <row r="19" spans="1:12" x14ac:dyDescent="0.25">
      <c r="A19" s="447"/>
      <c r="B19" s="447"/>
      <c r="C19" s="447"/>
      <c r="D19" s="447"/>
      <c r="E19" s="447"/>
      <c r="F19" s="447"/>
      <c r="G19" s="447"/>
      <c r="H19" s="447"/>
      <c r="I19" s="447"/>
      <c r="J19" s="447"/>
      <c r="K19" s="447"/>
      <c r="L19" s="447"/>
    </row>
    <row r="21" spans="1:12" x14ac:dyDescent="0.25">
      <c r="A21" s="9" t="s">
        <v>581</v>
      </c>
    </row>
    <row r="22" spans="1:12" x14ac:dyDescent="0.25">
      <c r="A22" s="447" t="s">
        <v>580</v>
      </c>
      <c r="B22" s="447"/>
      <c r="C22" s="447"/>
      <c r="D22" s="447"/>
      <c r="E22" s="447"/>
      <c r="F22" s="447"/>
      <c r="G22" s="447"/>
      <c r="H22" s="447"/>
      <c r="I22" s="447"/>
      <c r="J22" s="447"/>
      <c r="K22" s="447"/>
      <c r="L22" s="447"/>
    </row>
    <row r="23" spans="1:12" x14ac:dyDescent="0.25">
      <c r="A23" s="447"/>
      <c r="B23" s="447"/>
      <c r="C23" s="447"/>
      <c r="D23" s="447"/>
      <c r="E23" s="447"/>
      <c r="F23" s="447"/>
      <c r="G23" s="447"/>
      <c r="H23" s="447"/>
      <c r="I23" s="447"/>
      <c r="J23" s="447"/>
      <c r="K23" s="447"/>
      <c r="L23" s="447"/>
    </row>
    <row r="25" spans="1:12" x14ac:dyDescent="0.25">
      <c r="B25" s="5" t="s">
        <v>21</v>
      </c>
      <c r="C25" s="447" t="s">
        <v>22</v>
      </c>
      <c r="D25" s="447"/>
      <c r="E25" s="447"/>
      <c r="F25" s="447"/>
      <c r="G25" s="447"/>
      <c r="H25" s="447"/>
      <c r="I25" s="447"/>
      <c r="J25" s="447"/>
      <c r="K25" s="447"/>
      <c r="L25" s="447"/>
    </row>
    <row r="26" spans="1:12" x14ac:dyDescent="0.25">
      <c r="C26" s="447"/>
      <c r="D26" s="447"/>
      <c r="E26" s="447"/>
      <c r="F26" s="447"/>
      <c r="G26" s="447"/>
      <c r="H26" s="447"/>
      <c r="I26" s="447"/>
      <c r="J26" s="447"/>
      <c r="K26" s="447"/>
      <c r="L26" s="447"/>
    </row>
    <row r="27" spans="1:12" x14ac:dyDescent="0.25">
      <c r="C27" s="447"/>
      <c r="D27" s="447"/>
      <c r="E27" s="447"/>
      <c r="F27" s="447"/>
      <c r="G27" s="447"/>
      <c r="H27" s="447"/>
      <c r="I27" s="447"/>
      <c r="J27" s="447"/>
      <c r="K27" s="447"/>
      <c r="L27" s="447"/>
    </row>
    <row r="29" spans="1:12" x14ac:dyDescent="0.25">
      <c r="B29" s="5" t="s">
        <v>23</v>
      </c>
      <c r="C29" s="447" t="s">
        <v>24</v>
      </c>
      <c r="D29" s="447"/>
      <c r="E29" s="447"/>
      <c r="F29" s="447"/>
      <c r="G29" s="447"/>
      <c r="H29" s="447"/>
      <c r="I29" s="447"/>
      <c r="J29" s="447"/>
      <c r="K29" s="447"/>
      <c r="L29" s="447"/>
    </row>
    <row r="30" spans="1:12" x14ac:dyDescent="0.25">
      <c r="C30" s="447"/>
      <c r="D30" s="447"/>
      <c r="E30" s="447"/>
      <c r="F30" s="447"/>
      <c r="G30" s="447"/>
      <c r="H30" s="447"/>
      <c r="I30" s="447"/>
      <c r="J30" s="447"/>
      <c r="K30" s="447"/>
      <c r="L30" s="447"/>
    </row>
    <row r="31" spans="1:12" x14ac:dyDescent="0.25">
      <c r="C31" s="447"/>
      <c r="D31" s="447"/>
      <c r="E31" s="447"/>
      <c r="F31" s="447"/>
      <c r="G31" s="447"/>
      <c r="H31" s="447"/>
      <c r="I31" s="447"/>
      <c r="J31" s="447"/>
      <c r="K31" s="447"/>
      <c r="L31" s="447"/>
    </row>
    <row r="33" spans="1:12" x14ac:dyDescent="0.25">
      <c r="A33" s="9" t="s">
        <v>25</v>
      </c>
    </row>
    <row r="34" spans="1:12" x14ac:dyDescent="0.25">
      <c r="A34" s="447" t="s">
        <v>583</v>
      </c>
      <c r="B34" s="447"/>
      <c r="C34" s="447"/>
      <c r="D34" s="447"/>
      <c r="E34" s="447"/>
      <c r="F34" s="447"/>
      <c r="G34" s="447"/>
      <c r="H34" s="447"/>
      <c r="I34" s="447"/>
      <c r="J34" s="447"/>
      <c r="K34" s="447"/>
      <c r="L34" s="447"/>
    </row>
    <row r="35" spans="1:12" x14ac:dyDescent="0.25">
      <c r="A35" s="447"/>
      <c r="B35" s="447"/>
      <c r="C35" s="447"/>
      <c r="D35" s="447"/>
      <c r="E35" s="447"/>
      <c r="F35" s="447"/>
      <c r="G35" s="447"/>
      <c r="H35" s="447"/>
      <c r="I35" s="447"/>
      <c r="J35" s="447"/>
      <c r="K35" s="447"/>
      <c r="L35" s="447"/>
    </row>
    <row r="36" spans="1:12" x14ac:dyDescent="0.25">
      <c r="A36" s="447"/>
      <c r="B36" s="447"/>
      <c r="C36" s="447"/>
      <c r="D36" s="447"/>
      <c r="E36" s="447"/>
      <c r="F36" s="447"/>
      <c r="G36" s="447"/>
      <c r="H36" s="447"/>
      <c r="I36" s="447"/>
      <c r="J36" s="447"/>
      <c r="K36" s="447"/>
      <c r="L36" s="447"/>
    </row>
    <row r="37" spans="1:12" x14ac:dyDescent="0.25">
      <c r="A37" s="447"/>
      <c r="B37" s="447"/>
      <c r="C37" s="447"/>
      <c r="D37" s="447"/>
      <c r="E37" s="447"/>
      <c r="F37" s="447"/>
      <c r="G37" s="447"/>
      <c r="H37" s="447"/>
      <c r="I37" s="447"/>
      <c r="J37" s="447"/>
      <c r="K37" s="447"/>
      <c r="L37" s="447"/>
    </row>
    <row r="39" spans="1:12" x14ac:dyDescent="0.25">
      <c r="A39" s="9" t="s">
        <v>584</v>
      </c>
    </row>
    <row r="40" spans="1:12" x14ac:dyDescent="0.25">
      <c r="A40" s="447" t="s">
        <v>585</v>
      </c>
      <c r="B40" s="447"/>
      <c r="C40" s="447"/>
      <c r="D40" s="447"/>
      <c r="E40" s="447"/>
      <c r="F40" s="447"/>
      <c r="G40" s="447"/>
      <c r="H40" s="447"/>
      <c r="I40" s="447"/>
      <c r="J40" s="447"/>
      <c r="K40" s="447"/>
      <c r="L40" s="447"/>
    </row>
    <row r="41" spans="1:12" x14ac:dyDescent="0.25">
      <c r="A41" s="447"/>
      <c r="B41" s="447"/>
      <c r="C41" s="447"/>
      <c r="D41" s="447"/>
      <c r="E41" s="447"/>
      <c r="F41" s="447"/>
      <c r="G41" s="447"/>
      <c r="H41" s="447"/>
      <c r="I41" s="447"/>
      <c r="J41" s="447"/>
      <c r="K41" s="447"/>
      <c r="L41" s="447"/>
    </row>
    <row r="43" spans="1:12" x14ac:dyDescent="0.25">
      <c r="B43" s="5" t="s">
        <v>27</v>
      </c>
      <c r="C43" t="s">
        <v>26</v>
      </c>
    </row>
    <row r="45" spans="1:12" x14ac:dyDescent="0.25">
      <c r="B45" s="5" t="s">
        <v>28</v>
      </c>
      <c r="C45" s="447" t="s">
        <v>29</v>
      </c>
      <c r="D45" s="447"/>
      <c r="E45" s="447"/>
      <c r="F45" s="447"/>
      <c r="G45" s="447"/>
      <c r="H45" s="447"/>
      <c r="I45" s="447"/>
      <c r="J45" s="447"/>
      <c r="K45" s="447"/>
      <c r="L45" s="447"/>
    </row>
    <row r="46" spans="1:12" x14ac:dyDescent="0.25">
      <c r="C46" s="447"/>
      <c r="D46" s="447"/>
      <c r="E46" s="447"/>
      <c r="F46" s="447"/>
      <c r="G46" s="447"/>
      <c r="H46" s="447"/>
      <c r="I46" s="447"/>
      <c r="J46" s="447"/>
      <c r="K46" s="447"/>
      <c r="L46" s="447"/>
    </row>
    <row r="48" spans="1:12" x14ac:dyDescent="0.25">
      <c r="A48" s="12" t="s">
        <v>586</v>
      </c>
    </row>
    <row r="49" spans="1:12" ht="15" customHeight="1" x14ac:dyDescent="0.25">
      <c r="A49" s="462" t="s">
        <v>264</v>
      </c>
      <c r="B49" s="462"/>
      <c r="C49" s="462"/>
      <c r="D49" s="462"/>
      <c r="E49" s="462"/>
      <c r="F49" s="462"/>
      <c r="G49" s="462"/>
      <c r="H49" s="462"/>
      <c r="I49" s="462"/>
      <c r="J49" s="462"/>
      <c r="K49" s="462"/>
      <c r="L49" s="462"/>
    </row>
    <row r="50" spans="1:12" x14ac:dyDescent="0.25">
      <c r="A50" s="462"/>
      <c r="B50" s="462"/>
      <c r="C50" s="462"/>
      <c r="D50" s="462"/>
      <c r="E50" s="462"/>
      <c r="F50" s="462"/>
      <c r="G50" s="462"/>
      <c r="H50" s="462"/>
      <c r="I50" s="462"/>
      <c r="J50" s="462"/>
      <c r="K50" s="462"/>
      <c r="L50" s="462"/>
    </row>
    <row r="52" spans="1:12" x14ac:dyDescent="0.25">
      <c r="B52" s="27" t="s">
        <v>328</v>
      </c>
    </row>
    <row r="53" spans="1:12" ht="15" customHeight="1" x14ac:dyDescent="0.25">
      <c r="B53" s="462" t="s">
        <v>321</v>
      </c>
      <c r="C53" s="462"/>
      <c r="D53" s="462"/>
      <c r="E53" s="462"/>
      <c r="F53" s="462"/>
      <c r="G53" s="462"/>
      <c r="H53" s="462"/>
      <c r="I53" s="462"/>
      <c r="J53" s="462"/>
      <c r="K53" s="462"/>
      <c r="L53" s="462"/>
    </row>
    <row r="54" spans="1:12" x14ac:dyDescent="0.25">
      <c r="B54" s="462"/>
      <c r="C54" s="462"/>
      <c r="D54" s="462"/>
      <c r="E54" s="462"/>
      <c r="F54" s="462"/>
      <c r="G54" s="462"/>
      <c r="H54" s="462"/>
      <c r="I54" s="462"/>
      <c r="J54" s="462"/>
      <c r="K54" s="462"/>
      <c r="L54" s="462"/>
    </row>
    <row r="55" spans="1:12" x14ac:dyDescent="0.25">
      <c r="B55" s="462"/>
      <c r="C55" s="462"/>
      <c r="D55" s="462"/>
      <c r="E55" s="462"/>
      <c r="F55" s="462"/>
      <c r="G55" s="462"/>
      <c r="H55" s="462"/>
      <c r="I55" s="462"/>
      <c r="J55" s="462"/>
      <c r="K55" s="462"/>
      <c r="L55" s="462"/>
    </row>
    <row r="57" spans="1:12" x14ac:dyDescent="0.25">
      <c r="B57" s="27" t="s">
        <v>329</v>
      </c>
    </row>
    <row r="58" spans="1:12" x14ac:dyDescent="0.25">
      <c r="B58" s="462" t="s">
        <v>322</v>
      </c>
      <c r="C58" s="462"/>
      <c r="D58" s="462"/>
      <c r="E58" s="462"/>
      <c r="F58" s="462"/>
      <c r="G58" s="462"/>
      <c r="H58" s="462"/>
      <c r="I58" s="462"/>
      <c r="J58" s="462"/>
      <c r="K58" s="462"/>
      <c r="L58" s="462"/>
    </row>
    <row r="59" spans="1:12" x14ac:dyDescent="0.25">
      <c r="B59" s="462"/>
      <c r="C59" s="462"/>
      <c r="D59" s="462"/>
      <c r="E59" s="462"/>
      <c r="F59" s="462"/>
      <c r="G59" s="462"/>
      <c r="H59" s="462"/>
      <c r="I59" s="462"/>
      <c r="J59" s="462"/>
      <c r="K59" s="462"/>
      <c r="L59" s="462"/>
    </row>
    <row r="60" spans="1:12" x14ac:dyDescent="0.25">
      <c r="B60" s="462"/>
      <c r="C60" s="462"/>
      <c r="D60" s="462"/>
      <c r="E60" s="462"/>
      <c r="F60" s="462"/>
      <c r="G60" s="462"/>
      <c r="H60" s="462"/>
      <c r="I60" s="462"/>
      <c r="J60" s="462"/>
      <c r="K60" s="462"/>
      <c r="L60" s="462"/>
    </row>
    <row r="61" spans="1:12" x14ac:dyDescent="0.25">
      <c r="B61" s="462"/>
      <c r="C61" s="462"/>
      <c r="D61" s="462"/>
      <c r="E61" s="462"/>
      <c r="F61" s="462"/>
      <c r="G61" s="462"/>
      <c r="H61" s="462"/>
      <c r="I61" s="462"/>
      <c r="J61" s="462"/>
      <c r="K61" s="462"/>
      <c r="L61" s="462"/>
    </row>
    <row r="63" spans="1:12" x14ac:dyDescent="0.25">
      <c r="B63" s="27" t="s">
        <v>324</v>
      </c>
    </row>
    <row r="64" spans="1:12" ht="15" customHeight="1" x14ac:dyDescent="0.25">
      <c r="B64" s="462" t="s">
        <v>323</v>
      </c>
      <c r="C64" s="462"/>
      <c r="D64" s="462"/>
      <c r="E64" s="462"/>
      <c r="F64" s="462"/>
      <c r="G64" s="462"/>
      <c r="H64" s="462"/>
      <c r="I64" s="462"/>
      <c r="J64" s="462"/>
      <c r="K64" s="462"/>
      <c r="L64" s="462"/>
    </row>
    <row r="65" spans="1:12" x14ac:dyDescent="0.25">
      <c r="B65" s="462"/>
      <c r="C65" s="462"/>
      <c r="D65" s="462"/>
      <c r="E65" s="462"/>
      <c r="F65" s="462"/>
      <c r="G65" s="462"/>
      <c r="H65" s="462"/>
      <c r="I65" s="462"/>
      <c r="J65" s="462"/>
      <c r="K65" s="462"/>
      <c r="L65" s="462"/>
    </row>
    <row r="66" spans="1:12" x14ac:dyDescent="0.25">
      <c r="B66" s="462"/>
      <c r="C66" s="462"/>
      <c r="D66" s="462"/>
      <c r="E66" s="462"/>
      <c r="F66" s="462"/>
      <c r="G66" s="462"/>
      <c r="H66" s="462"/>
      <c r="I66" s="462"/>
      <c r="J66" s="462"/>
      <c r="K66" s="462"/>
      <c r="L66" s="462"/>
    </row>
    <row r="67" spans="1:12" x14ac:dyDescent="0.25">
      <c r="B67" s="462"/>
      <c r="C67" s="462"/>
      <c r="D67" s="462"/>
      <c r="E67" s="462"/>
      <c r="F67" s="462"/>
      <c r="G67" s="462"/>
      <c r="H67" s="462"/>
      <c r="I67" s="462"/>
      <c r="J67" s="462"/>
      <c r="K67" s="462"/>
      <c r="L67" s="462"/>
    </row>
    <row r="70" spans="1:12" ht="15" customHeight="1" x14ac:dyDescent="0.25">
      <c r="A70" s="461" t="s">
        <v>574</v>
      </c>
      <c r="B70" s="461"/>
      <c r="C70" s="461"/>
      <c r="D70" s="461"/>
      <c r="E70" s="461"/>
      <c r="F70" s="461"/>
      <c r="G70" s="461"/>
      <c r="H70" s="461"/>
      <c r="I70" s="461"/>
      <c r="J70" s="461"/>
      <c r="K70" s="461"/>
      <c r="L70" s="461"/>
    </row>
    <row r="71" spans="1:12" x14ac:dyDescent="0.25">
      <c r="A71" s="461"/>
      <c r="B71" s="461"/>
      <c r="C71" s="461"/>
      <c r="D71" s="461"/>
      <c r="E71" s="461"/>
      <c r="F71" s="461"/>
      <c r="G71" s="461"/>
      <c r="H71" s="461"/>
      <c r="I71" s="461"/>
      <c r="J71" s="461"/>
      <c r="K71" s="461"/>
      <c r="L71" s="461"/>
    </row>
  </sheetData>
  <sheetProtection algorithmName="SHA-512" hashValue="OgvzvvrM8RAhkMCI4yMFNfOdxPiqubVj0yoVUddyCpk+rl0bFTuHE/iHGk3gWfOxz6E/Zb02yWxrK/awSqxVYA==" saltValue="QgqngDvPZEqperBJ5KdMRw==" spinCount="100000" sheet="1" objects="1" scenarios="1"/>
  <customSheetViews>
    <customSheetView guid="{13810DCC-AA08-45AA-A2EB-614B3F1533B3}" showGridLines="0">
      <pane ySplit="4" topLeftCell="A26" activePane="bottomLeft" state="frozen"/>
      <selection pane="bottomLeft" activeCell="B13" sqref="B13"/>
      <pageMargins left="0.7" right="0.7" top="0.75" bottom="0.75" header="0.3" footer="0.3"/>
      <pageSetup orientation="portrait" horizontalDpi="1200" verticalDpi="1200" r:id="rId1"/>
    </customSheetView>
  </customSheetViews>
  <mergeCells count="14">
    <mergeCell ref="A34:L37"/>
    <mergeCell ref="A40:L41"/>
    <mergeCell ref="C45:L46"/>
    <mergeCell ref="C29:L31"/>
    <mergeCell ref="A7:L8"/>
    <mergeCell ref="A10:L11"/>
    <mergeCell ref="A16:L19"/>
    <mergeCell ref="A22:L23"/>
    <mergeCell ref="C25:L27"/>
    <mergeCell ref="A70:L71"/>
    <mergeCell ref="B53:L55"/>
    <mergeCell ref="B58:L61"/>
    <mergeCell ref="B64:L67"/>
    <mergeCell ref="A49:L50"/>
  </mergeCells>
  <pageMargins left="0.7" right="0.7" top="0.75" bottom="0.75" header="0.3" footer="0.3"/>
  <pageSetup orientation="portrait" horizontalDpi="1200" verticalDpi="1200" r:id="rId2"/>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6"/>
  <sheetViews>
    <sheetView showGridLines="0" zoomScaleNormal="100" workbookViewId="0">
      <pane ySplit="4" topLeftCell="A5" activePane="bottomLeft" state="frozen"/>
      <selection activeCell="A7" sqref="A7:M11"/>
      <selection pane="bottomLeft"/>
    </sheetView>
  </sheetViews>
  <sheetFormatPr defaultColWidth="9.140625" defaultRowHeight="15" x14ac:dyDescent="0.25"/>
  <cols>
    <col min="1" max="1" width="5.140625" customWidth="1"/>
    <col min="2" max="2" width="4.5703125" customWidth="1"/>
  </cols>
  <sheetData>
    <row r="1" spans="1:13" ht="18.75" x14ac:dyDescent="0.3">
      <c r="A1" s="2" t="str">
        <f>'Cover and Instructions'!A1</f>
        <v>Georgia State Health Benefit Plan MHPAEA Parity</v>
      </c>
      <c r="M1" s="42" t="s">
        <v>518</v>
      </c>
    </row>
    <row r="2" spans="1:13" ht="26.25" x14ac:dyDescent="0.4">
      <c r="A2" s="3" t="s">
        <v>16</v>
      </c>
    </row>
    <row r="3" spans="1:13" ht="21" x14ac:dyDescent="0.35">
      <c r="A3" s="7" t="s">
        <v>78</v>
      </c>
    </row>
    <row r="5" spans="1:13" x14ac:dyDescent="0.25">
      <c r="A5" s="12" t="s">
        <v>573</v>
      </c>
    </row>
    <row r="7" spans="1:13" ht="15" customHeight="1" x14ac:dyDescent="0.25">
      <c r="A7" s="447" t="s">
        <v>20</v>
      </c>
      <c r="B7" s="447"/>
      <c r="C7" s="447"/>
      <c r="D7" s="447"/>
      <c r="E7" s="447"/>
      <c r="F7" s="447"/>
      <c r="G7" s="447"/>
      <c r="H7" s="447"/>
      <c r="I7" s="447"/>
      <c r="J7" s="447"/>
      <c r="K7" s="447"/>
      <c r="L7" s="447"/>
      <c r="M7" s="447"/>
    </row>
    <row r="8" spans="1:13" x14ac:dyDescent="0.25">
      <c r="A8" s="447"/>
      <c r="B8" s="447"/>
      <c r="C8" s="447"/>
      <c r="D8" s="447"/>
      <c r="E8" s="447"/>
      <c r="F8" s="447"/>
      <c r="G8" s="447"/>
      <c r="H8" s="447"/>
      <c r="I8" s="447"/>
      <c r="J8" s="447"/>
      <c r="K8" s="447"/>
      <c r="L8" s="447"/>
      <c r="M8" s="447"/>
    </row>
    <row r="10" spans="1:13" x14ac:dyDescent="0.25">
      <c r="A10" s="463" t="s">
        <v>478</v>
      </c>
      <c r="B10" s="463"/>
      <c r="C10" s="463"/>
      <c r="D10" s="463"/>
      <c r="E10" s="463"/>
      <c r="F10" s="463"/>
      <c r="G10" s="463"/>
      <c r="H10" s="463"/>
      <c r="I10" s="463"/>
      <c r="J10" s="463"/>
      <c r="K10" s="463"/>
      <c r="L10" s="463"/>
      <c r="M10" s="463"/>
    </row>
    <row r="11" spans="1:13" x14ac:dyDescent="0.25">
      <c r="A11" s="463"/>
      <c r="B11" s="463"/>
      <c r="C11" s="463"/>
      <c r="D11" s="463"/>
      <c r="E11" s="463"/>
      <c r="F11" s="463"/>
      <c r="G11" s="463"/>
      <c r="H11" s="463"/>
      <c r="I11" s="463"/>
      <c r="J11" s="463"/>
      <c r="K11" s="463"/>
      <c r="L11" s="463"/>
      <c r="M11" s="463"/>
    </row>
    <row r="12" spans="1:13" x14ac:dyDescent="0.25">
      <c r="A12" s="463"/>
      <c r="B12" s="463"/>
      <c r="C12" s="463"/>
      <c r="D12" s="463"/>
      <c r="E12" s="463"/>
      <c r="F12" s="463"/>
      <c r="G12" s="463"/>
      <c r="H12" s="463"/>
      <c r="I12" s="463"/>
      <c r="J12" s="463"/>
      <c r="K12" s="463"/>
      <c r="L12" s="463"/>
      <c r="M12" s="463"/>
    </row>
    <row r="13" spans="1:13" x14ac:dyDescent="0.25">
      <c r="A13" s="463"/>
      <c r="B13" s="463"/>
      <c r="C13" s="463"/>
      <c r="D13" s="463"/>
      <c r="E13" s="463"/>
      <c r="F13" s="463"/>
      <c r="G13" s="463"/>
      <c r="H13" s="463"/>
      <c r="I13" s="463"/>
      <c r="J13" s="463"/>
      <c r="K13" s="463"/>
      <c r="L13" s="463"/>
      <c r="M13" s="463"/>
    </row>
    <row r="14" spans="1:13" x14ac:dyDescent="0.25">
      <c r="A14" s="6"/>
      <c r="B14" s="6"/>
      <c r="C14" s="6"/>
      <c r="D14" s="6"/>
      <c r="E14" s="6"/>
      <c r="F14" s="6"/>
      <c r="G14" s="6"/>
      <c r="H14" s="6"/>
      <c r="I14" s="6"/>
      <c r="J14" s="6"/>
      <c r="K14" s="6"/>
      <c r="L14" s="6"/>
      <c r="M14" s="6"/>
    </row>
    <row r="15" spans="1:13" x14ac:dyDescent="0.25">
      <c r="A15" s="463" t="s">
        <v>587</v>
      </c>
      <c r="B15" s="463"/>
      <c r="C15" s="463"/>
      <c r="D15" s="463"/>
      <c r="E15" s="463"/>
      <c r="F15" s="463"/>
      <c r="G15" s="463"/>
      <c r="H15" s="463"/>
      <c r="I15" s="463"/>
      <c r="J15" s="463"/>
      <c r="K15" s="463"/>
      <c r="L15" s="463"/>
      <c r="M15" s="463"/>
    </row>
    <row r="16" spans="1:13" x14ac:dyDescent="0.25">
      <c r="A16" s="463"/>
      <c r="B16" s="463"/>
      <c r="C16" s="463"/>
      <c r="D16" s="463"/>
      <c r="E16" s="463"/>
      <c r="F16" s="463"/>
      <c r="G16" s="463"/>
      <c r="H16" s="463"/>
      <c r="I16" s="463"/>
      <c r="J16" s="463"/>
      <c r="K16" s="463"/>
      <c r="L16" s="463"/>
      <c r="M16" s="463"/>
    </row>
    <row r="17" spans="1:13" x14ac:dyDescent="0.25">
      <c r="A17" s="463"/>
      <c r="B17" s="463"/>
      <c r="C17" s="463"/>
      <c r="D17" s="463"/>
      <c r="E17" s="463"/>
      <c r="F17" s="463"/>
      <c r="G17" s="463"/>
      <c r="H17" s="463"/>
      <c r="I17" s="463"/>
      <c r="J17" s="463"/>
      <c r="K17" s="463"/>
      <c r="L17" s="463"/>
      <c r="M17" s="463"/>
    </row>
    <row r="18" spans="1:13" x14ac:dyDescent="0.25">
      <c r="A18" s="463"/>
      <c r="B18" s="463"/>
      <c r="C18" s="463"/>
      <c r="D18" s="463"/>
      <c r="E18" s="463"/>
      <c r="F18" s="463"/>
      <c r="G18" s="463"/>
      <c r="H18" s="463"/>
      <c r="I18" s="463"/>
      <c r="J18" s="463"/>
      <c r="K18" s="463"/>
      <c r="L18" s="463"/>
      <c r="M18" s="463"/>
    </row>
    <row r="19" spans="1:13" x14ac:dyDescent="0.25">
      <c r="A19" s="463"/>
      <c r="B19" s="463"/>
      <c r="C19" s="463"/>
      <c r="D19" s="463"/>
      <c r="E19" s="463"/>
      <c r="F19" s="463"/>
      <c r="G19" s="463"/>
      <c r="H19" s="463"/>
      <c r="I19" s="463"/>
      <c r="J19" s="463"/>
      <c r="K19" s="463"/>
      <c r="L19" s="463"/>
      <c r="M19" s="463"/>
    </row>
    <row r="20" spans="1:13" x14ac:dyDescent="0.25">
      <c r="A20" s="463"/>
      <c r="B20" s="463"/>
      <c r="C20" s="463"/>
      <c r="D20" s="463"/>
      <c r="E20" s="463"/>
      <c r="F20" s="463"/>
      <c r="G20" s="463"/>
      <c r="H20" s="463"/>
      <c r="I20" s="463"/>
      <c r="J20" s="463"/>
      <c r="K20" s="463"/>
      <c r="L20" s="463"/>
      <c r="M20" s="463"/>
    </row>
    <row r="21" spans="1:13" x14ac:dyDescent="0.25">
      <c r="A21" s="463"/>
      <c r="B21" s="463"/>
      <c r="C21" s="463"/>
      <c r="D21" s="463"/>
      <c r="E21" s="463"/>
      <c r="F21" s="463"/>
      <c r="G21" s="463"/>
      <c r="H21" s="463"/>
      <c r="I21" s="463"/>
      <c r="J21" s="463"/>
      <c r="K21" s="463"/>
      <c r="L21" s="463"/>
      <c r="M21" s="463"/>
    </row>
    <row r="22" spans="1:13" x14ac:dyDescent="0.25">
      <c r="A22" s="463"/>
      <c r="B22" s="463"/>
      <c r="C22" s="463"/>
      <c r="D22" s="463"/>
      <c r="E22" s="463"/>
      <c r="F22" s="463"/>
      <c r="G22" s="463"/>
      <c r="H22" s="463"/>
      <c r="I22" s="463"/>
      <c r="J22" s="463"/>
      <c r="K22" s="463"/>
      <c r="L22" s="463"/>
      <c r="M22" s="463"/>
    </row>
    <row r="23" spans="1:13" x14ac:dyDescent="0.25">
      <c r="A23" s="463"/>
      <c r="B23" s="463"/>
      <c r="C23" s="463"/>
      <c r="D23" s="463"/>
      <c r="E23" s="463"/>
      <c r="F23" s="463"/>
      <c r="G23" s="463"/>
      <c r="H23" s="463"/>
      <c r="I23" s="463"/>
      <c r="J23" s="463"/>
      <c r="K23" s="463"/>
      <c r="L23" s="463"/>
      <c r="M23" s="463"/>
    </row>
    <row r="24" spans="1:13" x14ac:dyDescent="0.25">
      <c r="A24" s="463"/>
      <c r="B24" s="463"/>
      <c r="C24" s="463"/>
      <c r="D24" s="463"/>
      <c r="E24" s="463"/>
      <c r="F24" s="463"/>
      <c r="G24" s="463"/>
      <c r="H24" s="463"/>
      <c r="I24" s="463"/>
      <c r="J24" s="463"/>
      <c r="K24" s="463"/>
      <c r="L24" s="463"/>
      <c r="M24" s="463"/>
    </row>
    <row r="25" spans="1:13" x14ac:dyDescent="0.25">
      <c r="A25" s="6"/>
      <c r="B25" s="6"/>
      <c r="C25" s="6"/>
      <c r="D25" s="6"/>
      <c r="E25" s="6"/>
      <c r="F25" s="6"/>
      <c r="G25" s="6"/>
      <c r="H25" s="6"/>
      <c r="I25" s="6"/>
      <c r="J25" s="6"/>
      <c r="K25" s="6"/>
      <c r="L25" s="6"/>
      <c r="M25" s="6"/>
    </row>
    <row r="26" spans="1:13" x14ac:dyDescent="0.25">
      <c r="A26" s="12" t="s">
        <v>578</v>
      </c>
    </row>
    <row r="28" spans="1:13" x14ac:dyDescent="0.25">
      <c r="A28" s="1" t="s">
        <v>60</v>
      </c>
    </row>
    <row r="29" spans="1:13" x14ac:dyDescent="0.25">
      <c r="A29" t="s">
        <v>61</v>
      </c>
    </row>
    <row r="31" spans="1:13" x14ac:dyDescent="0.25">
      <c r="A31" s="1" t="s">
        <v>30</v>
      </c>
    </row>
    <row r="32" spans="1:13" x14ac:dyDescent="0.25">
      <c r="A32" s="447" t="s">
        <v>592</v>
      </c>
      <c r="B32" s="447"/>
      <c r="C32" s="447"/>
      <c r="D32" s="447"/>
      <c r="E32" s="447"/>
      <c r="F32" s="447"/>
      <c r="G32" s="447"/>
      <c r="H32" s="447"/>
      <c r="I32" s="447"/>
      <c r="J32" s="447"/>
      <c r="K32" s="447"/>
      <c r="L32" s="447"/>
      <c r="M32" s="447"/>
    </row>
    <row r="33" spans="1:13" x14ac:dyDescent="0.25">
      <c r="A33" s="447"/>
      <c r="B33" s="447"/>
      <c r="C33" s="447"/>
      <c r="D33" s="447"/>
      <c r="E33" s="447"/>
      <c r="F33" s="447"/>
      <c r="G33" s="447"/>
      <c r="H33" s="447"/>
      <c r="I33" s="447"/>
      <c r="J33" s="447"/>
      <c r="K33" s="447"/>
      <c r="L33" s="447"/>
      <c r="M33" s="447"/>
    </row>
    <row r="34" spans="1:13" x14ac:dyDescent="0.25">
      <c r="A34" s="447"/>
      <c r="B34" s="447"/>
      <c r="C34" s="447"/>
      <c r="D34" s="447"/>
      <c r="E34" s="447"/>
      <c r="F34" s="447"/>
      <c r="G34" s="447"/>
      <c r="H34" s="447"/>
      <c r="I34" s="447"/>
      <c r="J34" s="447"/>
      <c r="K34" s="447"/>
      <c r="L34" s="447"/>
      <c r="M34" s="447"/>
    </row>
    <row r="35" spans="1:13" x14ac:dyDescent="0.25">
      <c r="A35" s="447"/>
      <c r="B35" s="447"/>
      <c r="C35" s="447"/>
      <c r="D35" s="447"/>
      <c r="E35" s="447"/>
      <c r="F35" s="447"/>
      <c r="G35" s="447"/>
      <c r="H35" s="447"/>
      <c r="I35" s="447"/>
      <c r="J35" s="447"/>
      <c r="K35" s="447"/>
      <c r="L35" s="447"/>
      <c r="M35" s="447"/>
    </row>
    <row r="36" spans="1:13" x14ac:dyDescent="0.25">
      <c r="A36" s="447"/>
      <c r="B36" s="447"/>
      <c r="C36" s="447"/>
      <c r="D36" s="447"/>
      <c r="E36" s="447"/>
      <c r="F36" s="447"/>
      <c r="G36" s="447"/>
      <c r="H36" s="447"/>
      <c r="I36" s="447"/>
      <c r="J36" s="447"/>
      <c r="K36" s="447"/>
      <c r="L36" s="447"/>
      <c r="M36" s="447"/>
    </row>
    <row r="37" spans="1:13" x14ac:dyDescent="0.25">
      <c r="A37" s="6"/>
      <c r="B37" s="6"/>
      <c r="C37" s="6"/>
      <c r="D37" s="6"/>
      <c r="E37" s="6"/>
      <c r="F37" s="6"/>
      <c r="G37" s="6"/>
      <c r="H37" s="6"/>
      <c r="I37" s="6"/>
      <c r="J37" s="6"/>
      <c r="K37" s="6"/>
      <c r="L37" s="6"/>
      <c r="M37" s="6"/>
    </row>
    <row r="38" spans="1:13" x14ac:dyDescent="0.25">
      <c r="A38" s="1" t="s">
        <v>31</v>
      </c>
    </row>
    <row r="39" spans="1:13" x14ac:dyDescent="0.25">
      <c r="A39" s="447" t="s">
        <v>588</v>
      </c>
      <c r="B39" s="447"/>
      <c r="C39" s="447"/>
      <c r="D39" s="447"/>
      <c r="E39" s="447"/>
      <c r="F39" s="447"/>
      <c r="G39" s="447"/>
      <c r="H39" s="447"/>
      <c r="I39" s="447"/>
      <c r="J39" s="447"/>
      <c r="K39" s="447"/>
      <c r="L39" s="447"/>
      <c r="M39" s="447"/>
    </row>
    <row r="40" spans="1:13" x14ac:dyDescent="0.25">
      <c r="A40" s="447"/>
      <c r="B40" s="447"/>
      <c r="C40" s="447"/>
      <c r="D40" s="447"/>
      <c r="E40" s="447"/>
      <c r="F40" s="447"/>
      <c r="G40" s="447"/>
      <c r="H40" s="447"/>
      <c r="I40" s="447"/>
      <c r="J40" s="447"/>
      <c r="K40" s="447"/>
      <c r="L40" s="447"/>
      <c r="M40" s="447"/>
    </row>
    <row r="41" spans="1:13" x14ac:dyDescent="0.25">
      <c r="A41" s="447"/>
      <c r="B41" s="447"/>
      <c r="C41" s="447"/>
      <c r="D41" s="447"/>
      <c r="E41" s="447"/>
      <c r="F41" s="447"/>
      <c r="G41" s="447"/>
      <c r="H41" s="447"/>
      <c r="I41" s="447"/>
      <c r="J41" s="447"/>
      <c r="K41" s="447"/>
      <c r="L41" s="447"/>
      <c r="M41" s="447"/>
    </row>
    <row r="42" spans="1:13" x14ac:dyDescent="0.25">
      <c r="A42" s="447"/>
      <c r="B42" s="447"/>
      <c r="C42" s="447"/>
      <c r="D42" s="447"/>
      <c r="E42" s="447"/>
      <c r="F42" s="447"/>
      <c r="G42" s="447"/>
      <c r="H42" s="447"/>
      <c r="I42" s="447"/>
      <c r="J42" s="447"/>
      <c r="K42" s="447"/>
      <c r="L42" s="447"/>
      <c r="M42" s="447"/>
    </row>
    <row r="43" spans="1:13" x14ac:dyDescent="0.25">
      <c r="B43" s="5" t="s">
        <v>27</v>
      </c>
      <c r="C43" t="s">
        <v>34</v>
      </c>
    </row>
    <row r="44" spans="1:13" x14ac:dyDescent="0.25">
      <c r="B44" s="5" t="s">
        <v>28</v>
      </c>
      <c r="C44" t="s">
        <v>319</v>
      </c>
    </row>
    <row r="45" spans="1:13" x14ac:dyDescent="0.25">
      <c r="B45" s="5" t="s">
        <v>32</v>
      </c>
      <c r="C45" t="s">
        <v>36</v>
      </c>
    </row>
    <row r="46" spans="1:13" x14ac:dyDescent="0.25">
      <c r="B46" s="5" t="s">
        <v>33</v>
      </c>
      <c r="C46" t="s">
        <v>37</v>
      </c>
    </row>
    <row r="48" spans="1:13" x14ac:dyDescent="0.25">
      <c r="A48" t="s">
        <v>444</v>
      </c>
    </row>
    <row r="50" spans="1:13" x14ac:dyDescent="0.25">
      <c r="A50" s="1" t="s">
        <v>38</v>
      </c>
    </row>
    <row r="51" spans="1:13" x14ac:dyDescent="0.25">
      <c r="A51" s="447" t="s">
        <v>589</v>
      </c>
      <c r="B51" s="447"/>
      <c r="C51" s="447"/>
      <c r="D51" s="447"/>
      <c r="E51" s="447"/>
      <c r="F51" s="447"/>
      <c r="G51" s="447"/>
      <c r="H51" s="447"/>
      <c r="I51" s="447"/>
      <c r="J51" s="447"/>
      <c r="K51" s="447"/>
      <c r="L51" s="447"/>
      <c r="M51" s="447"/>
    </row>
    <row r="52" spans="1:13" x14ac:dyDescent="0.25">
      <c r="A52" s="447"/>
      <c r="B52" s="447"/>
      <c r="C52" s="447"/>
      <c r="D52" s="447"/>
      <c r="E52" s="447"/>
      <c r="F52" s="447"/>
      <c r="G52" s="447"/>
      <c r="H52" s="447"/>
      <c r="I52" s="447"/>
      <c r="J52" s="447"/>
      <c r="K52" s="447"/>
      <c r="L52" s="447"/>
      <c r="M52" s="447"/>
    </row>
    <row r="53" spans="1:13" x14ac:dyDescent="0.25">
      <c r="A53" s="447"/>
      <c r="B53" s="447"/>
      <c r="C53" s="447"/>
      <c r="D53" s="447"/>
      <c r="E53" s="447"/>
      <c r="F53" s="447"/>
      <c r="G53" s="447"/>
      <c r="H53" s="447"/>
      <c r="I53" s="447"/>
      <c r="J53" s="447"/>
      <c r="K53" s="447"/>
      <c r="L53" s="447"/>
      <c r="M53" s="447"/>
    </row>
    <row r="55" spans="1:13" x14ac:dyDescent="0.25">
      <c r="A55" s="12" t="s">
        <v>590</v>
      </c>
    </row>
    <row r="56" spans="1:13" ht="15" customHeight="1" x14ac:dyDescent="0.25">
      <c r="A56" s="451" t="s">
        <v>445</v>
      </c>
      <c r="B56" s="451"/>
      <c r="C56" s="451"/>
      <c r="D56" s="451"/>
      <c r="E56" s="451"/>
      <c r="F56" s="451"/>
      <c r="G56" s="451"/>
      <c r="H56" s="451"/>
      <c r="I56" s="451"/>
      <c r="J56" s="451"/>
      <c r="K56" s="451"/>
      <c r="L56" s="451"/>
      <c r="M56" s="451"/>
    </row>
    <row r="57" spans="1:13" x14ac:dyDescent="0.25">
      <c r="A57" s="451"/>
      <c r="B57" s="451"/>
      <c r="C57" s="451"/>
      <c r="D57" s="451"/>
      <c r="E57" s="451"/>
      <c r="F57" s="451"/>
      <c r="G57" s="451"/>
      <c r="H57" s="451"/>
      <c r="I57" s="451"/>
      <c r="J57" s="451"/>
      <c r="K57" s="451"/>
      <c r="L57" s="451"/>
      <c r="M57" s="451"/>
    </row>
    <row r="58" spans="1:13" x14ac:dyDescent="0.25">
      <c r="A58" s="451"/>
      <c r="B58" s="451"/>
      <c r="C58" s="451"/>
      <c r="D58" s="451"/>
      <c r="E58" s="451"/>
      <c r="F58" s="451"/>
      <c r="G58" s="451"/>
      <c r="H58" s="451"/>
      <c r="I58" s="451"/>
      <c r="J58" s="451"/>
      <c r="K58" s="451"/>
      <c r="L58" s="451"/>
      <c r="M58" s="451"/>
    </row>
    <row r="59" spans="1:13" x14ac:dyDescent="0.25">
      <c r="A59" s="451"/>
      <c r="B59" s="451"/>
      <c r="C59" s="451"/>
      <c r="D59" s="451"/>
      <c r="E59" s="451"/>
      <c r="F59" s="451"/>
      <c r="G59" s="451"/>
      <c r="H59" s="451"/>
      <c r="I59" s="451"/>
      <c r="J59" s="451"/>
      <c r="K59" s="451"/>
      <c r="L59" s="451"/>
      <c r="M59" s="451"/>
    </row>
    <row r="60" spans="1:13" x14ac:dyDescent="0.25">
      <c r="A60" s="451"/>
      <c r="B60" s="451"/>
      <c r="C60" s="451"/>
      <c r="D60" s="451"/>
      <c r="E60" s="451"/>
      <c r="F60" s="451"/>
      <c r="G60" s="451"/>
      <c r="H60" s="451"/>
      <c r="I60" s="451"/>
      <c r="J60" s="451"/>
      <c r="K60" s="451"/>
      <c r="L60" s="451"/>
      <c r="M60" s="451"/>
    </row>
    <row r="61" spans="1:13" x14ac:dyDescent="0.25">
      <c r="A61" s="451"/>
      <c r="B61" s="451"/>
      <c r="C61" s="451"/>
      <c r="D61" s="451"/>
      <c r="E61" s="451"/>
      <c r="F61" s="451"/>
      <c r="G61" s="451"/>
      <c r="H61" s="451"/>
      <c r="I61" s="451"/>
      <c r="J61" s="451"/>
      <c r="K61" s="451"/>
      <c r="L61" s="451"/>
      <c r="M61" s="451"/>
    </row>
    <row r="62" spans="1:13" x14ac:dyDescent="0.25">
      <c r="A62" s="451"/>
      <c r="B62" s="451"/>
      <c r="C62" s="451"/>
      <c r="D62" s="451"/>
      <c r="E62" s="451"/>
      <c r="F62" s="451"/>
      <c r="G62" s="451"/>
      <c r="H62" s="451"/>
      <c r="I62" s="451"/>
      <c r="J62" s="451"/>
      <c r="K62" s="451"/>
      <c r="L62" s="451"/>
      <c r="M62" s="451"/>
    </row>
    <row r="63" spans="1:13" x14ac:dyDescent="0.25">
      <c r="A63" s="451"/>
      <c r="B63" s="451"/>
      <c r="C63" s="451"/>
      <c r="D63" s="451"/>
      <c r="E63" s="451"/>
      <c r="F63" s="451"/>
      <c r="G63" s="451"/>
      <c r="H63" s="451"/>
      <c r="I63" s="451"/>
      <c r="J63" s="451"/>
      <c r="K63" s="451"/>
      <c r="L63" s="451"/>
      <c r="M63" s="451"/>
    </row>
    <row r="64" spans="1:13" x14ac:dyDescent="0.25">
      <c r="A64" s="451"/>
      <c r="B64" s="451"/>
      <c r="C64" s="451"/>
      <c r="D64" s="451"/>
      <c r="E64" s="451"/>
      <c r="F64" s="451"/>
      <c r="G64" s="451"/>
      <c r="H64" s="451"/>
      <c r="I64" s="451"/>
      <c r="J64" s="451"/>
      <c r="K64" s="451"/>
      <c r="L64" s="451"/>
      <c r="M64" s="451"/>
    </row>
    <row r="65" spans="1:13" x14ac:dyDescent="0.25">
      <c r="A65" s="451"/>
      <c r="B65" s="451"/>
      <c r="C65" s="451"/>
      <c r="D65" s="451"/>
      <c r="E65" s="451"/>
      <c r="F65" s="451"/>
      <c r="G65" s="451"/>
      <c r="H65" s="451"/>
      <c r="I65" s="451"/>
      <c r="J65" s="451"/>
      <c r="K65" s="451"/>
      <c r="L65" s="451"/>
      <c r="M65" s="451"/>
    </row>
    <row r="66" spans="1:13" x14ac:dyDescent="0.25">
      <c r="A66" s="451"/>
      <c r="B66" s="451"/>
      <c r="C66" s="451"/>
      <c r="D66" s="451"/>
      <c r="E66" s="451"/>
      <c r="F66" s="451"/>
      <c r="G66" s="451"/>
      <c r="H66" s="451"/>
      <c r="I66" s="451"/>
      <c r="J66" s="451"/>
      <c r="K66" s="451"/>
      <c r="L66" s="451"/>
      <c r="M66" s="451"/>
    </row>
    <row r="67" spans="1:13" ht="15" customHeight="1" x14ac:dyDescent="0.25">
      <c r="A67" s="451"/>
      <c r="B67" s="451"/>
      <c r="C67" s="451"/>
      <c r="D67" s="451"/>
      <c r="E67" s="451"/>
      <c r="F67" s="451"/>
      <c r="G67" s="451"/>
      <c r="H67" s="451"/>
      <c r="I67" s="451"/>
      <c r="J67" s="451"/>
      <c r="K67" s="451"/>
      <c r="L67" s="451"/>
      <c r="M67" s="451"/>
    </row>
    <row r="68" spans="1:13" x14ac:dyDescent="0.25">
      <c r="A68" s="37"/>
      <c r="B68" s="37"/>
      <c r="C68" s="37"/>
      <c r="D68" s="37"/>
      <c r="E68" s="37"/>
      <c r="F68" s="37"/>
      <c r="G68" s="37"/>
      <c r="H68" s="37"/>
      <c r="I68" s="37"/>
      <c r="J68" s="37"/>
      <c r="K68" s="37"/>
      <c r="L68" s="37"/>
      <c r="M68" s="37"/>
    </row>
    <row r="69" spans="1:13" x14ac:dyDescent="0.25">
      <c r="A69" s="30"/>
      <c r="B69" s="30"/>
      <c r="C69" s="30"/>
      <c r="D69" s="30"/>
      <c r="E69" s="30"/>
      <c r="F69" s="30"/>
      <c r="G69" s="30"/>
      <c r="H69" s="30"/>
      <c r="I69" s="30"/>
      <c r="J69" s="30"/>
      <c r="K69" s="30"/>
      <c r="L69" s="30"/>
      <c r="M69" s="30"/>
    </row>
    <row r="70" spans="1:13" ht="15" customHeight="1" x14ac:dyDescent="0.25">
      <c r="A70" s="461" t="s">
        <v>574</v>
      </c>
      <c r="B70" s="461"/>
      <c r="C70" s="461"/>
      <c r="D70" s="461"/>
      <c r="E70" s="461"/>
      <c r="F70" s="461"/>
      <c r="G70" s="461"/>
      <c r="H70" s="461"/>
      <c r="I70" s="461"/>
      <c r="J70" s="461"/>
      <c r="K70" s="461"/>
      <c r="L70" s="461"/>
      <c r="M70" s="461"/>
    </row>
    <row r="71" spans="1:13" x14ac:dyDescent="0.25">
      <c r="A71" s="461"/>
      <c r="B71" s="461"/>
      <c r="C71" s="461"/>
      <c r="D71" s="461"/>
      <c r="E71" s="461"/>
      <c r="F71" s="461"/>
      <c r="G71" s="461"/>
      <c r="H71" s="461"/>
      <c r="I71" s="461"/>
      <c r="J71" s="461"/>
      <c r="K71" s="461"/>
      <c r="L71" s="461"/>
      <c r="M71" s="461"/>
    </row>
    <row r="72" spans="1:13" x14ac:dyDescent="0.25">
      <c r="A72" s="30"/>
      <c r="B72" s="30"/>
      <c r="C72" s="30"/>
      <c r="D72" s="30"/>
      <c r="E72" s="30"/>
      <c r="F72" s="30"/>
      <c r="G72" s="30"/>
      <c r="H72" s="30"/>
      <c r="I72" s="30"/>
      <c r="J72" s="30"/>
      <c r="K72" s="30"/>
      <c r="L72" s="30"/>
      <c r="M72" s="30"/>
    </row>
    <row r="73" spans="1:13" x14ac:dyDescent="0.25">
      <c r="A73" s="30"/>
      <c r="B73" s="30"/>
      <c r="C73" s="30"/>
      <c r="D73" s="30"/>
      <c r="E73" s="30"/>
      <c r="F73" s="30"/>
      <c r="G73" s="30"/>
      <c r="H73" s="30"/>
      <c r="I73" s="30"/>
      <c r="J73" s="30"/>
      <c r="K73" s="30"/>
      <c r="L73" s="30"/>
      <c r="M73" s="30"/>
    </row>
    <row r="74" spans="1:13" x14ac:dyDescent="0.25">
      <c r="A74" s="30"/>
      <c r="B74" s="30"/>
      <c r="C74" s="30"/>
      <c r="D74" s="30"/>
      <c r="E74" s="30"/>
      <c r="F74" s="30"/>
      <c r="G74" s="30"/>
      <c r="H74" s="30"/>
      <c r="I74" s="30"/>
      <c r="J74" s="30"/>
      <c r="K74" s="30"/>
      <c r="L74" s="30"/>
      <c r="M74" s="30"/>
    </row>
    <row r="75" spans="1:13" x14ac:dyDescent="0.25">
      <c r="A75" s="30"/>
      <c r="B75" s="30"/>
      <c r="C75" s="30"/>
      <c r="D75" s="30"/>
      <c r="E75" s="30"/>
      <c r="F75" s="30"/>
      <c r="G75" s="30"/>
      <c r="H75" s="30"/>
      <c r="I75" s="30"/>
      <c r="J75" s="30"/>
      <c r="K75" s="30"/>
      <c r="L75" s="30"/>
      <c r="M75" s="30"/>
    </row>
    <row r="76" spans="1:13" x14ac:dyDescent="0.25">
      <c r="A76" s="30"/>
      <c r="B76" s="30"/>
      <c r="C76" s="30"/>
      <c r="D76" s="30"/>
      <c r="E76" s="30"/>
      <c r="F76" s="30"/>
      <c r="G76" s="30"/>
      <c r="H76" s="30"/>
      <c r="I76" s="30"/>
      <c r="J76" s="30"/>
      <c r="K76" s="30"/>
      <c r="L76" s="30"/>
      <c r="M76" s="30"/>
    </row>
  </sheetData>
  <sheetProtection algorithmName="SHA-512" hashValue="GK2wLglQHOUHRqzeVAeEPBHSbFJMGujtZXscPh4dINlbEItSbqs0szdKLc0A3oqIO0nVduMnvZydH00ie+L9Ug==" saltValue="mBSYxIa14j4EJUESqB9P7w==" spinCount="100000" sheet="1" objects="1" scenarios="1"/>
  <customSheetViews>
    <customSheetView guid="{13810DCC-AA08-45AA-A2EB-614B3F1533B3}" showGridLines="0">
      <pane ySplit="4" topLeftCell="A17" activePane="bottomLeft" state="frozen"/>
      <selection pane="bottomLeft" activeCell="J37" sqref="J37"/>
      <pageMargins left="0.7" right="0.7" top="0.75" bottom="0.75" header="0.3" footer="0.3"/>
      <pageSetup orientation="portrait" horizontalDpi="1200" verticalDpi="1200" r:id="rId1"/>
    </customSheetView>
  </customSheetViews>
  <mergeCells count="8">
    <mergeCell ref="A70:M71"/>
    <mergeCell ref="A56:M67"/>
    <mergeCell ref="A32:M36"/>
    <mergeCell ref="A51:M53"/>
    <mergeCell ref="A7:M8"/>
    <mergeCell ref="A39:M42"/>
    <mergeCell ref="A10:M13"/>
    <mergeCell ref="A15:M24"/>
  </mergeCells>
  <pageMargins left="0.7" right="0.7" top="0.75" bottom="0.75" header="0.3" footer="0.3"/>
  <pageSetup orientation="portrait"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71"/>
  <sheetViews>
    <sheetView showGridLines="0" zoomScaleNormal="100" workbookViewId="0">
      <pane ySplit="4" topLeftCell="A5" activePane="bottomLeft" state="frozen"/>
      <selection activeCell="A7" sqref="A7:M11"/>
      <selection pane="bottomLeft"/>
    </sheetView>
  </sheetViews>
  <sheetFormatPr defaultColWidth="9.140625" defaultRowHeight="15" x14ac:dyDescent="0.25"/>
  <cols>
    <col min="1" max="1" width="4" customWidth="1"/>
    <col min="2" max="2" width="5.5703125" customWidth="1"/>
    <col min="3" max="3" width="18.42578125" customWidth="1"/>
    <col min="14" max="20" width="18" customWidth="1"/>
  </cols>
  <sheetData>
    <row r="1" spans="1:13" ht="18.75" x14ac:dyDescent="0.3">
      <c r="A1" s="2" t="str">
        <f>'Cover and Instructions'!A1</f>
        <v>Georgia State Health Benefit Plan MHPAEA Parity</v>
      </c>
      <c r="M1" s="42" t="s">
        <v>518</v>
      </c>
    </row>
    <row r="2" spans="1:13" ht="26.25" x14ac:dyDescent="0.4">
      <c r="A2" s="3" t="s">
        <v>16</v>
      </c>
    </row>
    <row r="3" spans="1:13" ht="21" x14ac:dyDescent="0.35">
      <c r="A3" s="7" t="s">
        <v>77</v>
      </c>
    </row>
    <row r="5" spans="1:13" x14ac:dyDescent="0.25">
      <c r="A5" s="12" t="s">
        <v>573</v>
      </c>
    </row>
    <row r="6" spans="1:13" x14ac:dyDescent="0.25">
      <c r="A6" s="8"/>
    </row>
    <row r="7" spans="1:13" ht="15" customHeight="1" x14ac:dyDescent="0.25">
      <c r="A7" s="447" t="s">
        <v>91</v>
      </c>
      <c r="B7" s="447"/>
      <c r="C7" s="447"/>
      <c r="D7" s="447"/>
      <c r="E7" s="447"/>
      <c r="F7" s="447"/>
      <c r="G7" s="447"/>
      <c r="H7" s="447"/>
      <c r="I7" s="447"/>
      <c r="J7" s="447"/>
      <c r="K7" s="447"/>
      <c r="L7" s="447"/>
      <c r="M7" s="447"/>
    </row>
    <row r="8" spans="1:13" x14ac:dyDescent="0.25">
      <c r="A8" s="447"/>
      <c r="B8" s="447"/>
      <c r="C8" s="447"/>
      <c r="D8" s="447"/>
      <c r="E8" s="447"/>
      <c r="F8" s="447"/>
      <c r="G8" s="447"/>
      <c r="H8" s="447"/>
      <c r="I8" s="447"/>
      <c r="J8" s="447"/>
      <c r="K8" s="447"/>
      <c r="L8" s="447"/>
      <c r="M8" s="447"/>
    </row>
    <row r="9" spans="1:13" x14ac:dyDescent="0.25">
      <c r="A9" s="447"/>
      <c r="B9" s="447"/>
      <c r="C9" s="447"/>
      <c r="D9" s="447"/>
      <c r="E9" s="447"/>
      <c r="F9" s="447"/>
      <c r="G9" s="447"/>
      <c r="H9" s="447"/>
      <c r="I9" s="447"/>
      <c r="J9" s="447"/>
      <c r="K9" s="447"/>
      <c r="L9" s="447"/>
      <c r="M9" s="447"/>
    </row>
    <row r="10" spans="1:13" x14ac:dyDescent="0.25">
      <c r="A10" s="447"/>
      <c r="B10" s="447"/>
      <c r="C10" s="447"/>
      <c r="D10" s="447"/>
      <c r="E10" s="447"/>
      <c r="F10" s="447"/>
      <c r="G10" s="447"/>
      <c r="H10" s="447"/>
      <c r="I10" s="447"/>
      <c r="J10" s="447"/>
      <c r="K10" s="447"/>
      <c r="L10" s="447"/>
      <c r="M10" s="447"/>
    </row>
    <row r="11" spans="1:13" x14ac:dyDescent="0.25">
      <c r="A11" s="447"/>
      <c r="B11" s="447"/>
      <c r="C11" s="447"/>
      <c r="D11" s="447"/>
      <c r="E11" s="447"/>
      <c r="F11" s="447"/>
      <c r="G11" s="447"/>
      <c r="H11" s="447"/>
      <c r="I11" s="447"/>
      <c r="J11" s="447"/>
      <c r="K11" s="447"/>
      <c r="L11" s="447"/>
      <c r="M11" s="447"/>
    </row>
    <row r="13" spans="1:13" x14ac:dyDescent="0.25">
      <c r="A13" s="463" t="s">
        <v>479</v>
      </c>
      <c r="B13" s="463"/>
      <c r="C13" s="463"/>
      <c r="D13" s="463"/>
      <c r="E13" s="463"/>
      <c r="F13" s="463"/>
      <c r="G13" s="463"/>
      <c r="H13" s="463"/>
      <c r="I13" s="463"/>
      <c r="J13" s="463"/>
      <c r="K13" s="463"/>
      <c r="L13" s="463"/>
      <c r="M13" s="463"/>
    </row>
    <row r="14" spans="1:13" x14ac:dyDescent="0.25">
      <c r="A14" s="463"/>
      <c r="B14" s="463"/>
      <c r="C14" s="463"/>
      <c r="D14" s="463"/>
      <c r="E14" s="463"/>
      <c r="F14" s="463"/>
      <c r="G14" s="463"/>
      <c r="H14" s="463"/>
      <c r="I14" s="463"/>
      <c r="J14" s="463"/>
      <c r="K14" s="463"/>
      <c r="L14" s="463"/>
      <c r="M14" s="463"/>
    </row>
    <row r="15" spans="1:13" x14ac:dyDescent="0.25">
      <c r="A15" s="463"/>
      <c r="B15" s="463"/>
      <c r="C15" s="463"/>
      <c r="D15" s="463"/>
      <c r="E15" s="463"/>
      <c r="F15" s="463"/>
      <c r="G15" s="463"/>
      <c r="H15" s="463"/>
      <c r="I15" s="463"/>
      <c r="J15" s="463"/>
      <c r="K15" s="463"/>
      <c r="L15" s="463"/>
      <c r="M15" s="463"/>
    </row>
    <row r="16" spans="1:13" x14ac:dyDescent="0.25">
      <c r="A16" s="463"/>
      <c r="B16" s="463"/>
      <c r="C16" s="463"/>
      <c r="D16" s="463"/>
      <c r="E16" s="463"/>
      <c r="F16" s="463"/>
      <c r="G16" s="463"/>
      <c r="H16" s="463"/>
      <c r="I16" s="463"/>
      <c r="J16" s="463"/>
      <c r="K16" s="463"/>
      <c r="L16" s="463"/>
      <c r="M16" s="463"/>
    </row>
    <row r="17" spans="1:13" x14ac:dyDescent="0.25">
      <c r="A17" s="6"/>
      <c r="B17" s="6"/>
      <c r="C17" s="6"/>
      <c r="D17" s="6"/>
      <c r="E17" s="6"/>
      <c r="F17" s="6"/>
      <c r="G17" s="6"/>
      <c r="H17" s="6"/>
      <c r="I17" s="6"/>
      <c r="J17" s="6"/>
      <c r="K17" s="6"/>
      <c r="L17" s="6"/>
      <c r="M17" s="6"/>
    </row>
    <row r="18" spans="1:13" x14ac:dyDescent="0.25">
      <c r="A18" s="463" t="s">
        <v>591</v>
      </c>
      <c r="B18" s="463"/>
      <c r="C18" s="463"/>
      <c r="D18" s="463"/>
      <c r="E18" s="463"/>
      <c r="F18" s="463"/>
      <c r="G18" s="463"/>
      <c r="H18" s="463"/>
      <c r="I18" s="463"/>
      <c r="J18" s="463"/>
      <c r="K18" s="463"/>
      <c r="L18" s="463"/>
      <c r="M18" s="463"/>
    </row>
    <row r="19" spans="1:13" x14ac:dyDescent="0.25">
      <c r="A19" s="463"/>
      <c r="B19" s="463"/>
      <c r="C19" s="463"/>
      <c r="D19" s="463"/>
      <c r="E19" s="463"/>
      <c r="F19" s="463"/>
      <c r="G19" s="463"/>
      <c r="H19" s="463"/>
      <c r="I19" s="463"/>
      <c r="J19" s="463"/>
      <c r="K19" s="463"/>
      <c r="L19" s="463"/>
      <c r="M19" s="463"/>
    </row>
    <row r="20" spans="1:13" x14ac:dyDescent="0.25">
      <c r="A20" s="463"/>
      <c r="B20" s="463"/>
      <c r="C20" s="463"/>
      <c r="D20" s="463"/>
      <c r="E20" s="463"/>
      <c r="F20" s="463"/>
      <c r="G20" s="463"/>
      <c r="H20" s="463"/>
      <c r="I20" s="463"/>
      <c r="J20" s="463"/>
      <c r="K20" s="463"/>
      <c r="L20" s="463"/>
      <c r="M20" s="463"/>
    </row>
    <row r="21" spans="1:13" x14ac:dyDescent="0.25">
      <c r="A21" s="463"/>
      <c r="B21" s="463"/>
      <c r="C21" s="463"/>
      <c r="D21" s="463"/>
      <c r="E21" s="463"/>
      <c r="F21" s="463"/>
      <c r="G21" s="463"/>
      <c r="H21" s="463"/>
      <c r="I21" s="463"/>
      <c r="J21" s="463"/>
      <c r="K21" s="463"/>
      <c r="L21" s="463"/>
      <c r="M21" s="463"/>
    </row>
    <row r="22" spans="1:13" x14ac:dyDescent="0.25">
      <c r="A22" s="463"/>
      <c r="B22" s="463"/>
      <c r="C22" s="463"/>
      <c r="D22" s="463"/>
      <c r="E22" s="463"/>
      <c r="F22" s="463"/>
      <c r="G22" s="463"/>
      <c r="H22" s="463"/>
      <c r="I22" s="463"/>
      <c r="J22" s="463"/>
      <c r="K22" s="463"/>
      <c r="L22" s="463"/>
      <c r="M22" s="463"/>
    </row>
    <row r="23" spans="1:13" x14ac:dyDescent="0.25">
      <c r="A23" s="463"/>
      <c r="B23" s="463"/>
      <c r="C23" s="463"/>
      <c r="D23" s="463"/>
      <c r="E23" s="463"/>
      <c r="F23" s="463"/>
      <c r="G23" s="463"/>
      <c r="H23" s="463"/>
      <c r="I23" s="463"/>
      <c r="J23" s="463"/>
      <c r="K23" s="463"/>
      <c r="L23" s="463"/>
      <c r="M23" s="463"/>
    </row>
    <row r="24" spans="1:13" x14ac:dyDescent="0.25">
      <c r="A24" s="463"/>
      <c r="B24" s="463"/>
      <c r="C24" s="463"/>
      <c r="D24" s="463"/>
      <c r="E24" s="463"/>
      <c r="F24" s="463"/>
      <c r="G24" s="463"/>
      <c r="H24" s="463"/>
      <c r="I24" s="463"/>
      <c r="J24" s="463"/>
      <c r="K24" s="463"/>
      <c r="L24" s="463"/>
      <c r="M24" s="463"/>
    </row>
    <row r="25" spans="1:13" x14ac:dyDescent="0.25">
      <c r="A25" s="463"/>
      <c r="B25" s="463"/>
      <c r="C25" s="463"/>
      <c r="D25" s="463"/>
      <c r="E25" s="463"/>
      <c r="F25" s="463"/>
      <c r="G25" s="463"/>
      <c r="H25" s="463"/>
      <c r="I25" s="463"/>
      <c r="J25" s="463"/>
      <c r="K25" s="463"/>
      <c r="L25" s="463"/>
      <c r="M25" s="463"/>
    </row>
    <row r="26" spans="1:13" x14ac:dyDescent="0.25">
      <c r="A26" s="463"/>
      <c r="B26" s="463"/>
      <c r="C26" s="463"/>
      <c r="D26" s="463"/>
      <c r="E26" s="463"/>
      <c r="F26" s="463"/>
      <c r="G26" s="463"/>
      <c r="H26" s="463"/>
      <c r="I26" s="463"/>
      <c r="J26" s="463"/>
      <c r="K26" s="463"/>
      <c r="L26" s="463"/>
      <c r="M26" s="463"/>
    </row>
    <row r="27" spans="1:13" x14ac:dyDescent="0.25">
      <c r="A27" s="463"/>
      <c r="B27" s="463"/>
      <c r="C27" s="463"/>
      <c r="D27" s="463"/>
      <c r="E27" s="463"/>
      <c r="F27" s="463"/>
      <c r="G27" s="463"/>
      <c r="H27" s="463"/>
      <c r="I27" s="463"/>
      <c r="J27" s="463"/>
      <c r="K27" s="463"/>
      <c r="L27" s="463"/>
      <c r="M27" s="463"/>
    </row>
    <row r="29" spans="1:13" x14ac:dyDescent="0.25">
      <c r="A29" s="12" t="s">
        <v>578</v>
      </c>
    </row>
    <row r="31" spans="1:13" x14ac:dyDescent="0.25">
      <c r="A31" s="1" t="s">
        <v>60</v>
      </c>
    </row>
    <row r="32" spans="1:13" x14ac:dyDescent="0.25">
      <c r="A32" t="s">
        <v>62</v>
      </c>
    </row>
    <row r="34" spans="1:13" x14ac:dyDescent="0.25">
      <c r="A34" s="1" t="s">
        <v>30</v>
      </c>
    </row>
    <row r="35" spans="1:13" ht="15" customHeight="1" x14ac:dyDescent="0.25">
      <c r="A35" s="447" t="s">
        <v>592</v>
      </c>
      <c r="B35" s="447"/>
      <c r="C35" s="447"/>
      <c r="D35" s="447"/>
      <c r="E35" s="447"/>
      <c r="F35" s="447"/>
      <c r="G35" s="447"/>
      <c r="H35" s="447"/>
      <c r="I35" s="447"/>
      <c r="J35" s="447"/>
      <c r="K35" s="447"/>
      <c r="L35" s="447"/>
      <c r="M35" s="447"/>
    </row>
    <row r="36" spans="1:13" x14ac:dyDescent="0.25">
      <c r="A36" s="447"/>
      <c r="B36" s="447"/>
      <c r="C36" s="447"/>
      <c r="D36" s="447"/>
      <c r="E36" s="447"/>
      <c r="F36" s="447"/>
      <c r="G36" s="447"/>
      <c r="H36" s="447"/>
      <c r="I36" s="447"/>
      <c r="J36" s="447"/>
      <c r="K36" s="447"/>
      <c r="L36" s="447"/>
      <c r="M36" s="447"/>
    </row>
    <row r="37" spans="1:13" x14ac:dyDescent="0.25">
      <c r="A37" s="447"/>
      <c r="B37" s="447"/>
      <c r="C37" s="447"/>
      <c r="D37" s="447"/>
      <c r="E37" s="447"/>
      <c r="F37" s="447"/>
      <c r="G37" s="447"/>
      <c r="H37" s="447"/>
      <c r="I37" s="447"/>
      <c r="J37" s="447"/>
      <c r="K37" s="447"/>
      <c r="L37" s="447"/>
      <c r="M37" s="447"/>
    </row>
    <row r="38" spans="1:13" x14ac:dyDescent="0.25">
      <c r="A38" s="447"/>
      <c r="B38" s="447"/>
      <c r="C38" s="447"/>
      <c r="D38" s="447"/>
      <c r="E38" s="447"/>
      <c r="F38" s="447"/>
      <c r="G38" s="447"/>
      <c r="H38" s="447"/>
      <c r="I38" s="447"/>
      <c r="J38" s="447"/>
      <c r="K38" s="447"/>
      <c r="L38" s="447"/>
      <c r="M38" s="447"/>
    </row>
    <row r="39" spans="1:13" x14ac:dyDescent="0.25">
      <c r="A39" s="447"/>
      <c r="B39" s="447"/>
      <c r="C39" s="447"/>
      <c r="D39" s="447"/>
      <c r="E39" s="447"/>
      <c r="F39" s="447"/>
      <c r="G39" s="447"/>
      <c r="H39" s="447"/>
      <c r="I39" s="447"/>
      <c r="J39" s="447"/>
      <c r="K39" s="447"/>
      <c r="L39" s="447"/>
      <c r="M39" s="447"/>
    </row>
    <row r="40" spans="1:13" x14ac:dyDescent="0.25">
      <c r="A40" s="11"/>
      <c r="B40" s="11"/>
      <c r="C40" s="11"/>
      <c r="D40" s="11"/>
      <c r="E40" s="11"/>
      <c r="F40" s="11"/>
      <c r="G40" s="11"/>
      <c r="H40" s="11"/>
      <c r="I40" s="11"/>
      <c r="J40" s="11"/>
      <c r="K40" s="11"/>
      <c r="L40" s="11"/>
      <c r="M40" s="11"/>
    </row>
    <row r="41" spans="1:13" x14ac:dyDescent="0.25">
      <c r="A41" s="1" t="s">
        <v>31</v>
      </c>
    </row>
    <row r="42" spans="1:13" x14ac:dyDescent="0.25">
      <c r="A42" s="447" t="s">
        <v>588</v>
      </c>
      <c r="B42" s="447"/>
      <c r="C42" s="447"/>
      <c r="D42" s="447"/>
      <c r="E42" s="447"/>
      <c r="F42" s="447"/>
      <c r="G42" s="447"/>
      <c r="H42" s="447"/>
      <c r="I42" s="447"/>
      <c r="J42" s="447"/>
      <c r="K42" s="447"/>
      <c r="L42" s="447"/>
      <c r="M42" s="447"/>
    </row>
    <row r="43" spans="1:13" x14ac:dyDescent="0.25">
      <c r="A43" s="447"/>
      <c r="B43" s="447"/>
      <c r="C43" s="447"/>
      <c r="D43" s="447"/>
      <c r="E43" s="447"/>
      <c r="F43" s="447"/>
      <c r="G43" s="447"/>
      <c r="H43" s="447"/>
      <c r="I43" s="447"/>
      <c r="J43" s="447"/>
      <c r="K43" s="447"/>
      <c r="L43" s="447"/>
      <c r="M43" s="447"/>
    </row>
    <row r="44" spans="1:13" x14ac:dyDescent="0.25">
      <c r="A44" s="447"/>
      <c r="B44" s="447"/>
      <c r="C44" s="447"/>
      <c r="D44" s="447"/>
      <c r="E44" s="447"/>
      <c r="F44" s="447"/>
      <c r="G44" s="447"/>
      <c r="H44" s="447"/>
      <c r="I44" s="447"/>
      <c r="J44" s="447"/>
      <c r="K44" s="447"/>
      <c r="L44" s="447"/>
      <c r="M44" s="447"/>
    </row>
    <row r="45" spans="1:13" x14ac:dyDescent="0.25">
      <c r="A45" s="6"/>
      <c r="B45" s="6"/>
      <c r="C45" s="6"/>
      <c r="D45" s="6"/>
      <c r="E45" s="6"/>
      <c r="F45" s="6"/>
      <c r="G45" s="6"/>
      <c r="H45" s="6"/>
      <c r="I45" s="6"/>
      <c r="J45" s="6"/>
      <c r="K45" s="6"/>
      <c r="L45" s="6"/>
      <c r="M45" s="6"/>
    </row>
    <row r="46" spans="1:13" x14ac:dyDescent="0.25">
      <c r="B46" s="5" t="s">
        <v>27</v>
      </c>
      <c r="C46" t="s">
        <v>34</v>
      </c>
    </row>
    <row r="47" spans="1:13" x14ac:dyDescent="0.25">
      <c r="B47" s="5" t="s">
        <v>28</v>
      </c>
      <c r="C47" t="s">
        <v>35</v>
      </c>
    </row>
    <row r="48" spans="1:13" x14ac:dyDescent="0.25">
      <c r="B48" s="5" t="s">
        <v>32</v>
      </c>
      <c r="C48" t="s">
        <v>36</v>
      </c>
    </row>
    <row r="49" spans="1:13" x14ac:dyDescent="0.25">
      <c r="B49" s="5" t="s">
        <v>33</v>
      </c>
      <c r="C49" t="s">
        <v>37</v>
      </c>
    </row>
    <row r="51" spans="1:13" x14ac:dyDescent="0.25">
      <c r="A51" s="12" t="s">
        <v>593</v>
      </c>
    </row>
    <row r="52" spans="1:13" x14ac:dyDescent="0.25">
      <c r="A52" s="451" t="s">
        <v>480</v>
      </c>
      <c r="B52" s="451"/>
      <c r="C52" s="451"/>
      <c r="D52" s="451"/>
      <c r="E52" s="451"/>
      <c r="F52" s="451"/>
      <c r="G52" s="451"/>
      <c r="H52" s="451"/>
      <c r="I52" s="451"/>
      <c r="J52" s="451"/>
      <c r="K52" s="451"/>
      <c r="L52" s="451"/>
      <c r="M52" s="451"/>
    </row>
    <row r="53" spans="1:13" x14ac:dyDescent="0.25">
      <c r="A53" s="451"/>
      <c r="B53" s="451"/>
      <c r="C53" s="451"/>
      <c r="D53" s="451"/>
      <c r="E53" s="451"/>
      <c r="F53" s="451"/>
      <c r="G53" s="451"/>
      <c r="H53" s="451"/>
      <c r="I53" s="451"/>
      <c r="J53" s="451"/>
      <c r="K53" s="451"/>
      <c r="L53" s="451"/>
      <c r="M53" s="451"/>
    </row>
    <row r="54" spans="1:13" x14ac:dyDescent="0.25">
      <c r="A54" s="451"/>
      <c r="B54" s="451"/>
      <c r="C54" s="451"/>
      <c r="D54" s="451"/>
      <c r="E54" s="451"/>
      <c r="F54" s="451"/>
      <c r="G54" s="451"/>
      <c r="H54" s="451"/>
      <c r="I54" s="451"/>
      <c r="J54" s="451"/>
      <c r="K54" s="451"/>
      <c r="L54" s="451"/>
      <c r="M54" s="451"/>
    </row>
    <row r="55" spans="1:13" x14ac:dyDescent="0.25">
      <c r="A55" s="451"/>
      <c r="B55" s="451"/>
      <c r="C55" s="451"/>
      <c r="D55" s="451"/>
      <c r="E55" s="451"/>
      <c r="F55" s="451"/>
      <c r="G55" s="451"/>
      <c r="H55" s="451"/>
      <c r="I55" s="451"/>
      <c r="J55" s="451"/>
      <c r="K55" s="451"/>
      <c r="L55" s="451"/>
      <c r="M55" s="451"/>
    </row>
    <row r="56" spans="1:13" x14ac:dyDescent="0.25">
      <c r="A56" s="451"/>
      <c r="B56" s="451"/>
      <c r="C56" s="451"/>
      <c r="D56" s="451"/>
      <c r="E56" s="451"/>
      <c r="F56" s="451"/>
      <c r="G56" s="451"/>
      <c r="H56" s="451"/>
      <c r="I56" s="451"/>
      <c r="J56" s="451"/>
      <c r="K56" s="451"/>
      <c r="L56" s="451"/>
      <c r="M56" s="451"/>
    </row>
    <row r="57" spans="1:13" x14ac:dyDescent="0.25">
      <c r="A57" s="451"/>
      <c r="B57" s="451"/>
      <c r="C57" s="451"/>
      <c r="D57" s="451"/>
      <c r="E57" s="451"/>
      <c r="F57" s="451"/>
      <c r="G57" s="451"/>
      <c r="H57" s="451"/>
      <c r="I57" s="451"/>
      <c r="J57" s="451"/>
      <c r="K57" s="451"/>
      <c r="L57" s="451"/>
      <c r="M57" s="451"/>
    </row>
    <row r="58" spans="1:13" x14ac:dyDescent="0.25">
      <c r="A58" s="451"/>
      <c r="B58" s="451"/>
      <c r="C58" s="451"/>
      <c r="D58" s="451"/>
      <c r="E58" s="451"/>
      <c r="F58" s="451"/>
      <c r="G58" s="451"/>
      <c r="H58" s="451"/>
      <c r="I58" s="451"/>
      <c r="J58" s="451"/>
      <c r="K58" s="451"/>
      <c r="L58" s="451"/>
      <c r="M58" s="451"/>
    </row>
    <row r="60" spans="1:13" x14ac:dyDescent="0.25">
      <c r="A60" s="462" t="s">
        <v>320</v>
      </c>
      <c r="B60" s="462"/>
      <c r="C60" s="462"/>
      <c r="D60" s="462"/>
      <c r="E60" s="462"/>
      <c r="F60" s="462"/>
      <c r="G60" s="462"/>
      <c r="H60" s="462"/>
      <c r="I60" s="462"/>
      <c r="J60" s="462"/>
      <c r="K60" s="462"/>
      <c r="L60" s="462"/>
      <c r="M60" s="462"/>
    </row>
    <row r="61" spans="1:13" x14ac:dyDescent="0.25">
      <c r="A61" s="462"/>
      <c r="B61" s="462"/>
      <c r="C61" s="462"/>
      <c r="D61" s="462"/>
      <c r="E61" s="462"/>
      <c r="F61" s="462"/>
      <c r="G61" s="462"/>
      <c r="H61" s="462"/>
      <c r="I61" s="462"/>
      <c r="J61" s="462"/>
      <c r="K61" s="462"/>
      <c r="L61" s="462"/>
      <c r="M61" s="462"/>
    </row>
    <row r="62" spans="1:13" x14ac:dyDescent="0.25">
      <c r="A62" s="462"/>
      <c r="B62" s="462"/>
      <c r="C62" s="462"/>
      <c r="D62" s="462"/>
      <c r="E62" s="462"/>
      <c r="F62" s="462"/>
      <c r="G62" s="462"/>
      <c r="H62" s="462"/>
      <c r="I62" s="462"/>
      <c r="J62" s="462"/>
      <c r="K62" s="462"/>
      <c r="L62" s="462"/>
      <c r="M62" s="462"/>
    </row>
    <row r="64" spans="1:13" ht="15" customHeight="1" x14ac:dyDescent="0.25">
      <c r="A64" s="451" t="s">
        <v>519</v>
      </c>
      <c r="B64" s="451"/>
      <c r="C64" s="451"/>
      <c r="D64" s="451"/>
      <c r="E64" s="451"/>
      <c r="F64" s="451"/>
      <c r="G64" s="451"/>
      <c r="H64" s="451"/>
      <c r="I64" s="451"/>
      <c r="J64" s="451"/>
      <c r="K64" s="451"/>
      <c r="L64" s="451"/>
      <c r="M64" s="451"/>
    </row>
    <row r="65" spans="1:13" x14ac:dyDescent="0.25">
      <c r="A65" s="451"/>
      <c r="B65" s="451"/>
      <c r="C65" s="451"/>
      <c r="D65" s="451"/>
      <c r="E65" s="451"/>
      <c r="F65" s="451"/>
      <c r="G65" s="451"/>
      <c r="H65" s="451"/>
      <c r="I65" s="451"/>
      <c r="J65" s="451"/>
      <c r="K65" s="451"/>
      <c r="L65" s="451"/>
      <c r="M65" s="451"/>
    </row>
    <row r="66" spans="1:13" x14ac:dyDescent="0.25">
      <c r="A66" s="451"/>
      <c r="B66" s="451"/>
      <c r="C66" s="451"/>
      <c r="D66" s="451"/>
      <c r="E66" s="451"/>
      <c r="F66" s="451"/>
      <c r="G66" s="451"/>
      <c r="H66" s="451"/>
      <c r="I66" s="451"/>
      <c r="J66" s="451"/>
      <c r="K66" s="451"/>
      <c r="L66" s="451"/>
      <c r="M66" s="451"/>
    </row>
    <row r="67" spans="1:13" x14ac:dyDescent="0.25">
      <c r="A67" s="451"/>
      <c r="B67" s="451"/>
      <c r="C67" s="451"/>
      <c r="D67" s="451"/>
      <c r="E67" s="451"/>
      <c r="F67" s="451"/>
      <c r="G67" s="451"/>
      <c r="H67" s="451"/>
      <c r="I67" s="451"/>
      <c r="J67" s="451"/>
      <c r="K67" s="451"/>
      <c r="L67" s="451"/>
      <c r="M67" s="451"/>
    </row>
    <row r="70" spans="1:13" ht="15" customHeight="1" x14ac:dyDescent="0.25">
      <c r="A70" s="461" t="s">
        <v>574</v>
      </c>
      <c r="B70" s="461"/>
      <c r="C70" s="461"/>
      <c r="D70" s="461"/>
      <c r="E70" s="461"/>
      <c r="F70" s="461"/>
      <c r="G70" s="461"/>
      <c r="H70" s="461"/>
      <c r="I70" s="461"/>
      <c r="J70" s="461"/>
      <c r="K70" s="461"/>
      <c r="L70" s="461"/>
      <c r="M70" s="461"/>
    </row>
    <row r="71" spans="1:13" x14ac:dyDescent="0.25">
      <c r="A71" s="461"/>
      <c r="B71" s="461"/>
      <c r="C71" s="461"/>
      <c r="D71" s="461"/>
      <c r="E71" s="461"/>
      <c r="F71" s="461"/>
      <c r="G71" s="461"/>
      <c r="H71" s="461"/>
      <c r="I71" s="461"/>
      <c r="J71" s="461"/>
      <c r="K71" s="461"/>
      <c r="L71" s="461"/>
      <c r="M71" s="461"/>
    </row>
  </sheetData>
  <sheetProtection algorithmName="SHA-512" hashValue="+PvBrBkdPK+TLoVfVkny2FE8iuv7nXmBQsEbb1iY7G/ZqeLoqwHNqwZsXPxHHK3bKQJDMeZBi4J4Pv26OB/txw==" saltValue="B4Hm8S5UI6HZpggcvtvfGA==" spinCount="100000" sheet="1" objects="1" scenarios="1"/>
  <customSheetViews>
    <customSheetView guid="{13810DCC-AA08-45AA-A2EB-614B3F1533B3}" showGridLines="0">
      <pane ySplit="4" topLeftCell="A17" activePane="bottomLeft" state="frozen"/>
      <selection pane="bottomLeft" activeCell="D43" sqref="D43"/>
      <pageMargins left="0.7" right="0.7" top="0.75" bottom="0.75" header="0.3" footer="0.3"/>
      <pageSetup orientation="portrait" horizontalDpi="1200" verticalDpi="1200" r:id="rId1"/>
    </customSheetView>
  </customSheetViews>
  <mergeCells count="9">
    <mergeCell ref="A70:M71"/>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activeCell="A7" sqref="A7:M11"/>
      <selection pane="bottomLeft"/>
    </sheetView>
  </sheetViews>
  <sheetFormatPr defaultRowHeight="15" x14ac:dyDescent="0.25"/>
  <cols>
    <col min="1" max="1" width="5.140625" customWidth="1"/>
    <col min="2" max="2" width="4.5703125" customWidth="1"/>
    <col min="4" max="4" width="10.28515625" customWidth="1"/>
    <col min="5" max="6" width="10.85546875" customWidth="1"/>
    <col min="7" max="10" width="11.140625" customWidth="1"/>
  </cols>
  <sheetData>
    <row r="1" spans="1:13" ht="18.75" x14ac:dyDescent="0.3">
      <c r="A1" s="2" t="str">
        <f>'Cover and Instructions'!A1</f>
        <v>Georgia State Health Benefit Plan MHPAEA Parity</v>
      </c>
      <c r="M1" s="42" t="s">
        <v>518</v>
      </c>
    </row>
    <row r="2" spans="1:13" ht="26.25" x14ac:dyDescent="0.4">
      <c r="A2" s="3" t="s">
        <v>16</v>
      </c>
    </row>
    <row r="3" spans="1:13" ht="21" x14ac:dyDescent="0.35">
      <c r="A3" s="7" t="s">
        <v>79</v>
      </c>
    </row>
    <row r="5" spans="1:13" x14ac:dyDescent="0.25">
      <c r="A5" s="12" t="s">
        <v>573</v>
      </c>
    </row>
    <row r="7" spans="1:13" ht="15" customHeight="1" x14ac:dyDescent="0.25">
      <c r="A7" s="447" t="s">
        <v>91</v>
      </c>
      <c r="B7" s="447"/>
      <c r="C7" s="447"/>
      <c r="D7" s="447"/>
      <c r="E7" s="447"/>
      <c r="F7" s="447"/>
      <c r="G7" s="447"/>
      <c r="H7" s="447"/>
      <c r="I7" s="447"/>
      <c r="J7" s="447"/>
      <c r="K7" s="447"/>
      <c r="L7" s="447"/>
      <c r="M7" s="447"/>
    </row>
    <row r="8" spans="1:13" x14ac:dyDescent="0.25">
      <c r="A8" s="447"/>
      <c r="B8" s="447"/>
      <c r="C8" s="447"/>
      <c r="D8" s="447"/>
      <c r="E8" s="447"/>
      <c r="F8" s="447"/>
      <c r="G8" s="447"/>
      <c r="H8" s="447"/>
      <c r="I8" s="447"/>
      <c r="J8" s="447"/>
      <c r="K8" s="447"/>
      <c r="L8" s="447"/>
      <c r="M8" s="447"/>
    </row>
    <row r="9" spans="1:13" x14ac:dyDescent="0.25">
      <c r="A9" s="447"/>
      <c r="B9" s="447"/>
      <c r="C9" s="447"/>
      <c r="D9" s="447"/>
      <c r="E9" s="447"/>
      <c r="F9" s="447"/>
      <c r="G9" s="447"/>
      <c r="H9" s="447"/>
      <c r="I9" s="447"/>
      <c r="J9" s="447"/>
      <c r="K9" s="447"/>
      <c r="L9" s="447"/>
      <c r="M9" s="447"/>
    </row>
    <row r="10" spans="1:13" x14ac:dyDescent="0.25">
      <c r="A10" s="447"/>
      <c r="B10" s="447"/>
      <c r="C10" s="447"/>
      <c r="D10" s="447"/>
      <c r="E10" s="447"/>
      <c r="F10" s="447"/>
      <c r="G10" s="447"/>
      <c r="H10" s="447"/>
      <c r="I10" s="447"/>
      <c r="J10" s="447"/>
      <c r="K10" s="447"/>
      <c r="L10" s="447"/>
      <c r="M10" s="447"/>
    </row>
    <row r="11" spans="1:13" x14ac:dyDescent="0.25">
      <c r="A11" s="447"/>
      <c r="B11" s="447"/>
      <c r="C11" s="447"/>
      <c r="D11" s="447"/>
      <c r="E11" s="447"/>
      <c r="F11" s="447"/>
      <c r="G11" s="447"/>
      <c r="H11" s="447"/>
      <c r="I11" s="447"/>
      <c r="J11" s="447"/>
      <c r="K11" s="447"/>
      <c r="L11" s="447"/>
      <c r="M11" s="447"/>
    </row>
    <row r="12" spans="1:13" x14ac:dyDescent="0.25">
      <c r="A12" s="6"/>
      <c r="B12" s="6"/>
      <c r="C12" s="6"/>
      <c r="D12" s="6"/>
      <c r="E12" s="6"/>
      <c r="F12" s="6"/>
      <c r="G12" s="6"/>
      <c r="H12" s="6"/>
      <c r="I12" s="6"/>
      <c r="J12" s="6"/>
      <c r="K12" s="6"/>
      <c r="L12" s="6"/>
      <c r="M12" s="6"/>
    </row>
    <row r="13" spans="1:13" x14ac:dyDescent="0.25">
      <c r="A13" s="12" t="s">
        <v>578</v>
      </c>
    </row>
    <row r="15" spans="1:13" x14ac:dyDescent="0.25">
      <c r="A15" s="1" t="s">
        <v>30</v>
      </c>
    </row>
    <row r="16" spans="1:13" x14ac:dyDescent="0.25">
      <c r="A16" s="447" t="s">
        <v>592</v>
      </c>
      <c r="B16" s="447"/>
      <c r="C16" s="447"/>
      <c r="D16" s="447"/>
      <c r="E16" s="447"/>
      <c r="F16" s="447"/>
      <c r="G16" s="447"/>
      <c r="H16" s="447"/>
      <c r="I16" s="447"/>
      <c r="J16" s="447"/>
      <c r="K16" s="447"/>
      <c r="L16" s="447"/>
    </row>
    <row r="17" spans="1:12" x14ac:dyDescent="0.25">
      <c r="A17" s="447"/>
      <c r="B17" s="447"/>
      <c r="C17" s="447"/>
      <c r="D17" s="447"/>
      <c r="E17" s="447"/>
      <c r="F17" s="447"/>
      <c r="G17" s="447"/>
      <c r="H17" s="447"/>
      <c r="I17" s="447"/>
      <c r="J17" s="447"/>
      <c r="K17" s="447"/>
      <c r="L17" s="447"/>
    </row>
    <row r="18" spans="1:12" x14ac:dyDescent="0.25">
      <c r="A18" s="447"/>
      <c r="B18" s="447"/>
      <c r="C18" s="447"/>
      <c r="D18" s="447"/>
      <c r="E18" s="447"/>
      <c r="F18" s="447"/>
      <c r="G18" s="447"/>
      <c r="H18" s="447"/>
      <c r="I18" s="447"/>
      <c r="J18" s="447"/>
      <c r="K18" s="447"/>
      <c r="L18" s="447"/>
    </row>
    <row r="19" spans="1:12" x14ac:dyDescent="0.25">
      <c r="A19" s="447"/>
      <c r="B19" s="447"/>
      <c r="C19" s="447"/>
      <c r="D19" s="447"/>
      <c r="E19" s="447"/>
      <c r="F19" s="447"/>
      <c r="G19" s="447"/>
      <c r="H19" s="447"/>
      <c r="I19" s="447"/>
      <c r="J19" s="447"/>
      <c r="K19" s="447"/>
      <c r="L19" s="447"/>
    </row>
    <row r="20" spans="1:12" x14ac:dyDescent="0.25">
      <c r="A20" s="447"/>
      <c r="B20" s="447"/>
      <c r="C20" s="447"/>
      <c r="D20" s="447"/>
      <c r="E20" s="447"/>
      <c r="F20" s="447"/>
      <c r="G20" s="447"/>
      <c r="H20" s="447"/>
      <c r="I20" s="447"/>
      <c r="J20" s="447"/>
      <c r="K20" s="447"/>
      <c r="L20" s="447"/>
    </row>
    <row r="21" spans="1:12" x14ac:dyDescent="0.25">
      <c r="A21" s="447"/>
      <c r="B21" s="447"/>
      <c r="C21" s="447"/>
      <c r="D21" s="447"/>
      <c r="E21" s="447"/>
      <c r="F21" s="447"/>
      <c r="G21" s="447"/>
      <c r="H21" s="447"/>
      <c r="I21" s="447"/>
      <c r="J21" s="447"/>
      <c r="K21" s="447"/>
      <c r="L21" s="447"/>
    </row>
    <row r="22" spans="1:12" x14ac:dyDescent="0.25">
      <c r="A22" s="1" t="s">
        <v>31</v>
      </c>
    </row>
    <row r="23" spans="1:12" x14ac:dyDescent="0.25">
      <c r="A23" s="447" t="s">
        <v>588</v>
      </c>
      <c r="B23" s="447"/>
      <c r="C23" s="447"/>
      <c r="D23" s="447"/>
      <c r="E23" s="447"/>
      <c r="F23" s="447"/>
      <c r="G23" s="447"/>
      <c r="H23" s="447"/>
      <c r="I23" s="447"/>
      <c r="J23" s="447"/>
      <c r="K23" s="447"/>
      <c r="L23" s="447"/>
    </row>
    <row r="24" spans="1:12" x14ac:dyDescent="0.25">
      <c r="A24" s="447"/>
      <c r="B24" s="447"/>
      <c r="C24" s="447"/>
      <c r="D24" s="447"/>
      <c r="E24" s="447"/>
      <c r="F24" s="447"/>
      <c r="G24" s="447"/>
      <c r="H24" s="447"/>
      <c r="I24" s="447"/>
      <c r="J24" s="447"/>
      <c r="K24" s="447"/>
      <c r="L24" s="447"/>
    </row>
    <row r="25" spans="1:12" x14ac:dyDescent="0.25">
      <c r="A25" s="447"/>
      <c r="B25" s="447"/>
      <c r="C25" s="447"/>
      <c r="D25" s="447"/>
      <c r="E25" s="447"/>
      <c r="F25" s="447"/>
      <c r="G25" s="447"/>
      <c r="H25" s="447"/>
      <c r="I25" s="447"/>
      <c r="J25" s="447"/>
      <c r="K25" s="447"/>
      <c r="L25" s="447"/>
    </row>
    <row r="27" spans="1:12" x14ac:dyDescent="0.25">
      <c r="B27" s="5" t="s">
        <v>27</v>
      </c>
      <c r="C27" t="s">
        <v>34</v>
      </c>
    </row>
    <row r="28" spans="1:12" x14ac:dyDescent="0.25">
      <c r="B28" s="5" t="s">
        <v>28</v>
      </c>
      <c r="C28" t="s">
        <v>35</v>
      </c>
    </row>
    <row r="29" spans="1:12" x14ac:dyDescent="0.25">
      <c r="B29" s="5" t="s">
        <v>32</v>
      </c>
      <c r="C29" t="s">
        <v>36</v>
      </c>
    </row>
    <row r="30" spans="1:12" x14ac:dyDescent="0.25">
      <c r="B30" s="5" t="s">
        <v>33</v>
      </c>
      <c r="C30" t="s">
        <v>37</v>
      </c>
    </row>
    <row r="32" spans="1:12" x14ac:dyDescent="0.25">
      <c r="A32" s="1" t="s">
        <v>39</v>
      </c>
    </row>
    <row r="33" spans="1:12" x14ac:dyDescent="0.25">
      <c r="A33" s="447" t="s">
        <v>594</v>
      </c>
      <c r="B33" s="447"/>
      <c r="C33" s="447"/>
      <c r="D33" s="447"/>
      <c r="E33" s="447"/>
      <c r="F33" s="447"/>
      <c r="G33" s="447"/>
      <c r="H33" s="447"/>
      <c r="I33" s="447"/>
      <c r="J33" s="447"/>
      <c r="K33" s="447"/>
      <c r="L33" s="447"/>
    </row>
    <row r="34" spans="1:12" x14ac:dyDescent="0.25">
      <c r="A34" s="447"/>
      <c r="B34" s="447"/>
      <c r="C34" s="447"/>
      <c r="D34" s="447"/>
      <c r="E34" s="447"/>
      <c r="F34" s="447"/>
      <c r="G34" s="447"/>
      <c r="H34" s="447"/>
      <c r="I34" s="447"/>
      <c r="J34" s="447"/>
      <c r="K34" s="447"/>
      <c r="L34" s="447"/>
    </row>
    <row r="35" spans="1:12" x14ac:dyDescent="0.25">
      <c r="A35" s="447"/>
      <c r="B35" s="447"/>
      <c r="C35" s="447"/>
      <c r="D35" s="447"/>
      <c r="E35" s="447"/>
      <c r="F35" s="447"/>
      <c r="G35" s="447"/>
      <c r="H35" s="447"/>
      <c r="I35" s="447"/>
      <c r="J35" s="447"/>
      <c r="K35" s="447"/>
      <c r="L35" s="447"/>
    </row>
    <row r="36" spans="1:12" x14ac:dyDescent="0.25">
      <c r="A36" s="447"/>
      <c r="B36" s="447"/>
      <c r="C36" s="447"/>
      <c r="D36" s="447"/>
      <c r="E36" s="447"/>
      <c r="F36" s="447"/>
      <c r="G36" s="447"/>
      <c r="H36" s="447"/>
      <c r="I36" s="447"/>
      <c r="J36" s="447"/>
      <c r="K36" s="447"/>
      <c r="L36" s="447"/>
    </row>
    <row r="37" spans="1:12" x14ac:dyDescent="0.25">
      <c r="A37" s="447"/>
      <c r="B37" s="447"/>
      <c r="C37" s="447"/>
      <c r="D37" s="447"/>
      <c r="E37" s="447"/>
      <c r="F37" s="447"/>
      <c r="G37" s="447"/>
      <c r="H37" s="447"/>
      <c r="I37" s="447"/>
      <c r="J37" s="447"/>
      <c r="K37" s="447"/>
      <c r="L37" s="447"/>
    </row>
    <row r="38" spans="1:12" x14ac:dyDescent="0.25">
      <c r="A38" s="447"/>
      <c r="B38" s="447"/>
      <c r="C38" s="447"/>
      <c r="D38" s="447"/>
      <c r="E38" s="447"/>
      <c r="F38" s="447"/>
      <c r="G38" s="447"/>
      <c r="H38" s="447"/>
      <c r="I38" s="447"/>
      <c r="J38" s="447"/>
      <c r="K38" s="447"/>
      <c r="L38" s="447"/>
    </row>
    <row r="40" spans="1:12" x14ac:dyDescent="0.25">
      <c r="A40" s="1" t="s">
        <v>40</v>
      </c>
    </row>
    <row r="41" spans="1:12" x14ac:dyDescent="0.25">
      <c r="A41" t="s">
        <v>63</v>
      </c>
    </row>
    <row r="43" spans="1:12" x14ac:dyDescent="0.25">
      <c r="B43" s="5" t="s">
        <v>27</v>
      </c>
      <c r="C43" s="447" t="s">
        <v>64</v>
      </c>
      <c r="D43" s="447"/>
      <c r="E43" s="447"/>
      <c r="F43" s="447"/>
      <c r="G43" s="447"/>
      <c r="H43" s="447"/>
      <c r="I43" s="447"/>
      <c r="J43" s="447"/>
      <c r="K43" s="447"/>
      <c r="L43" s="447"/>
    </row>
    <row r="44" spans="1:12" x14ac:dyDescent="0.25">
      <c r="B44" s="5"/>
      <c r="C44" s="447"/>
      <c r="D44" s="447"/>
      <c r="E44" s="447"/>
      <c r="F44" s="447"/>
      <c r="G44" s="447"/>
      <c r="H44" s="447"/>
      <c r="I44" s="447"/>
      <c r="J44" s="447"/>
      <c r="K44" s="447"/>
      <c r="L44" s="447"/>
    </row>
    <row r="45" spans="1:12" x14ac:dyDescent="0.25">
      <c r="B45" s="5"/>
    </row>
    <row r="46" spans="1:12" x14ac:dyDescent="0.25">
      <c r="B46" s="5" t="s">
        <v>28</v>
      </c>
      <c r="C46" t="s">
        <v>65</v>
      </c>
    </row>
    <row r="47" spans="1:12" x14ac:dyDescent="0.25">
      <c r="B47" s="5"/>
    </row>
    <row r="48" spans="1:12" x14ac:dyDescent="0.25">
      <c r="B48" s="5" t="s">
        <v>32</v>
      </c>
      <c r="C48" s="447" t="s">
        <v>595</v>
      </c>
      <c r="D48" s="447"/>
      <c r="E48" s="447"/>
      <c r="F48" s="447"/>
      <c r="G48" s="447"/>
      <c r="H48" s="447"/>
      <c r="I48" s="447"/>
      <c r="J48" s="447"/>
      <c r="K48" s="447"/>
      <c r="L48" s="447"/>
    </row>
    <row r="49" spans="2:12" x14ac:dyDescent="0.25">
      <c r="C49" s="447"/>
      <c r="D49" s="447"/>
      <c r="E49" s="447"/>
      <c r="F49" s="447"/>
      <c r="G49" s="447"/>
      <c r="H49" s="447"/>
      <c r="I49" s="447"/>
      <c r="J49" s="447"/>
      <c r="K49" s="447"/>
      <c r="L49" s="447"/>
    </row>
    <row r="51" spans="2:12" x14ac:dyDescent="0.25">
      <c r="B51" s="5" t="s">
        <v>33</v>
      </c>
      <c r="C51" t="s">
        <v>66</v>
      </c>
    </row>
    <row r="53" spans="2:12" x14ac:dyDescent="0.25">
      <c r="B53" s="5" t="s">
        <v>67</v>
      </c>
      <c r="C53" t="s">
        <v>596</v>
      </c>
    </row>
    <row r="55" spans="2:12" x14ac:dyDescent="0.25">
      <c r="B55" s="5" t="s">
        <v>68</v>
      </c>
      <c r="C55" s="447" t="s">
        <v>92</v>
      </c>
      <c r="D55" s="447"/>
      <c r="E55" s="447"/>
      <c r="F55" s="447"/>
      <c r="G55" s="447"/>
      <c r="H55" s="447"/>
      <c r="I55" s="447"/>
      <c r="J55" s="447"/>
      <c r="K55" s="447"/>
      <c r="L55" s="447"/>
    </row>
    <row r="56" spans="2:12" x14ac:dyDescent="0.25">
      <c r="C56" s="447"/>
      <c r="D56" s="447"/>
      <c r="E56" s="447"/>
      <c r="F56" s="447"/>
      <c r="G56" s="447"/>
      <c r="H56" s="447"/>
      <c r="I56" s="447"/>
      <c r="J56" s="447"/>
      <c r="K56" s="447"/>
      <c r="L56" s="447"/>
    </row>
    <row r="58" spans="2:12" x14ac:dyDescent="0.25">
      <c r="B58" s="5" t="s">
        <v>69</v>
      </c>
      <c r="C58" t="s">
        <v>70</v>
      </c>
    </row>
    <row r="60" spans="2:12" x14ac:dyDescent="0.25">
      <c r="B60" s="5" t="s">
        <v>71</v>
      </c>
      <c r="C60" s="447" t="s">
        <v>597</v>
      </c>
      <c r="D60" s="447"/>
      <c r="E60" s="447"/>
      <c r="F60" s="447"/>
      <c r="G60" s="447"/>
      <c r="H60" s="447"/>
      <c r="I60" s="447"/>
      <c r="J60" s="447"/>
      <c r="K60" s="447"/>
      <c r="L60" s="447"/>
    </row>
    <row r="61" spans="2:12" x14ac:dyDescent="0.25">
      <c r="C61" s="447"/>
      <c r="D61" s="447"/>
      <c r="E61" s="447"/>
      <c r="F61" s="447"/>
      <c r="G61" s="447"/>
      <c r="H61" s="447"/>
      <c r="I61" s="447"/>
      <c r="J61" s="447"/>
      <c r="K61" s="447"/>
      <c r="L61" s="447"/>
    </row>
    <row r="63" spans="2:12" x14ac:dyDescent="0.25">
      <c r="B63" s="5" t="s">
        <v>72</v>
      </c>
      <c r="C63" t="s">
        <v>73</v>
      </c>
    </row>
    <row r="65" spans="1:12" x14ac:dyDescent="0.25">
      <c r="A65" s="12" t="s">
        <v>599</v>
      </c>
    </row>
    <row r="66" spans="1:12" x14ac:dyDescent="0.25">
      <c r="A66" s="25" t="s">
        <v>598</v>
      </c>
    </row>
    <row r="67" spans="1:12" x14ac:dyDescent="0.25">
      <c r="A67" s="12"/>
    </row>
    <row r="68" spans="1:12" x14ac:dyDescent="0.25">
      <c r="A68" s="12"/>
      <c r="C68" s="29" t="s">
        <v>13</v>
      </c>
      <c r="D68" s="29" t="s">
        <v>245</v>
      </c>
      <c r="E68" s="29" t="s">
        <v>246</v>
      </c>
      <c r="F68" s="29"/>
    </row>
    <row r="69" spans="1:12" x14ac:dyDescent="0.25">
      <c r="A69" s="12"/>
      <c r="B69" s="27" t="s">
        <v>259</v>
      </c>
    </row>
    <row r="70" spans="1:12" x14ac:dyDescent="0.25">
      <c r="A70" s="12"/>
      <c r="C70" s="26" t="s">
        <v>258</v>
      </c>
      <c r="D70" t="s">
        <v>195</v>
      </c>
    </row>
    <row r="71" spans="1:12" x14ac:dyDescent="0.25">
      <c r="A71" s="12"/>
      <c r="C71" s="26" t="s">
        <v>208</v>
      </c>
      <c r="D71" s="12"/>
      <c r="E71" t="s">
        <v>243</v>
      </c>
    </row>
    <row r="72" spans="1:12" x14ac:dyDescent="0.25">
      <c r="A72" s="12"/>
      <c r="C72" s="26" t="s">
        <v>250</v>
      </c>
      <c r="D72" s="12"/>
      <c r="E72" t="s">
        <v>244</v>
      </c>
    </row>
    <row r="73" spans="1:12" x14ac:dyDescent="0.25">
      <c r="A73" s="12"/>
      <c r="C73" s="26" t="s">
        <v>251</v>
      </c>
      <c r="E73" t="s">
        <v>247</v>
      </c>
    </row>
    <row r="74" spans="1:12" x14ac:dyDescent="0.25">
      <c r="A74" s="12"/>
      <c r="C74" s="26" t="s">
        <v>252</v>
      </c>
      <c r="D74" t="s">
        <v>196</v>
      </c>
    </row>
    <row r="75" spans="1:12" x14ac:dyDescent="0.25">
      <c r="A75" s="12"/>
      <c r="C75" s="26" t="s">
        <v>253</v>
      </c>
      <c r="D75" t="s">
        <v>197</v>
      </c>
    </row>
    <row r="76" spans="1:12" x14ac:dyDescent="0.25">
      <c r="A76" s="12"/>
      <c r="C76" s="26" t="s">
        <v>254</v>
      </c>
      <c r="D76" t="s">
        <v>256</v>
      </c>
    </row>
    <row r="77" spans="1:12" x14ac:dyDescent="0.25">
      <c r="A77" s="12"/>
      <c r="B77" s="27" t="s">
        <v>260</v>
      </c>
      <c r="C77" s="26"/>
    </row>
    <row r="78" spans="1:12" x14ac:dyDescent="0.25">
      <c r="A78" s="12"/>
      <c r="C78" s="26" t="s">
        <v>255</v>
      </c>
      <c r="D78" t="s">
        <v>257</v>
      </c>
    </row>
    <row r="79" spans="1:12" x14ac:dyDescent="0.25">
      <c r="A79" s="12"/>
    </row>
    <row r="80" spans="1:12" x14ac:dyDescent="0.25">
      <c r="A80" s="464" t="s">
        <v>481</v>
      </c>
      <c r="B80" s="464"/>
      <c r="C80" s="464"/>
      <c r="D80" s="464"/>
      <c r="E80" s="464"/>
      <c r="F80" s="464"/>
      <c r="G80" s="464"/>
      <c r="H80" s="464"/>
      <c r="I80" s="464"/>
      <c r="J80" s="464"/>
      <c r="K80" s="464"/>
      <c r="L80" s="464"/>
    </row>
    <row r="81" spans="1:12" x14ac:dyDescent="0.25">
      <c r="A81" s="464"/>
      <c r="B81" s="464"/>
      <c r="C81" s="464"/>
      <c r="D81" s="464"/>
      <c r="E81" s="464"/>
      <c r="F81" s="464"/>
      <c r="G81" s="464"/>
      <c r="H81" s="464"/>
      <c r="I81" s="464"/>
      <c r="J81" s="464"/>
      <c r="K81" s="464"/>
      <c r="L81" s="464"/>
    </row>
    <row r="82" spans="1:12" x14ac:dyDescent="0.25">
      <c r="A82" s="464"/>
      <c r="B82" s="464"/>
      <c r="C82" s="464"/>
      <c r="D82" s="464"/>
      <c r="E82" s="464"/>
      <c r="F82" s="464"/>
      <c r="G82" s="464"/>
      <c r="H82" s="464"/>
      <c r="I82" s="464"/>
      <c r="J82" s="464"/>
      <c r="K82" s="464"/>
      <c r="L82" s="464"/>
    </row>
    <row r="83" spans="1:12" x14ac:dyDescent="0.25">
      <c r="A83" s="464"/>
      <c r="B83" s="464"/>
      <c r="C83" s="464"/>
      <c r="D83" s="464"/>
      <c r="E83" s="464"/>
      <c r="F83" s="464"/>
      <c r="G83" s="464"/>
      <c r="H83" s="464"/>
      <c r="I83" s="464"/>
      <c r="J83" s="464"/>
      <c r="K83" s="464"/>
      <c r="L83" s="464"/>
    </row>
    <row r="84" spans="1:12" x14ac:dyDescent="0.25">
      <c r="A84" s="464"/>
      <c r="B84" s="464"/>
      <c r="C84" s="464"/>
      <c r="D84" s="464"/>
      <c r="E84" s="464"/>
      <c r="F84" s="464"/>
      <c r="G84" s="464"/>
      <c r="H84" s="464"/>
      <c r="I84" s="464"/>
      <c r="J84" s="464"/>
      <c r="K84" s="464"/>
      <c r="L84" s="464"/>
    </row>
    <row r="85" spans="1:12" x14ac:dyDescent="0.25">
      <c r="A85" s="464"/>
      <c r="B85" s="464"/>
      <c r="C85" s="464"/>
      <c r="D85" s="464"/>
      <c r="E85" s="464"/>
      <c r="F85" s="464"/>
      <c r="G85" s="464"/>
      <c r="H85" s="464"/>
      <c r="I85" s="464"/>
      <c r="J85" s="464"/>
      <c r="K85" s="464"/>
      <c r="L85" s="464"/>
    </row>
    <row r="86" spans="1:12" x14ac:dyDescent="0.25">
      <c r="A86" s="464"/>
      <c r="B86" s="464"/>
      <c r="C86" s="464"/>
      <c r="D86" s="464"/>
      <c r="E86" s="464"/>
      <c r="F86" s="464"/>
      <c r="G86" s="464"/>
      <c r="H86" s="464"/>
      <c r="I86" s="464"/>
      <c r="J86" s="464"/>
      <c r="K86" s="464"/>
      <c r="L86" s="464"/>
    </row>
    <row r="87" spans="1:12" x14ac:dyDescent="0.25">
      <c r="A87" s="12"/>
    </row>
    <row r="88" spans="1:12" x14ac:dyDescent="0.25">
      <c r="A88" s="464" t="s">
        <v>482</v>
      </c>
      <c r="B88" s="464"/>
      <c r="C88" s="464"/>
      <c r="D88" s="464"/>
      <c r="E88" s="464"/>
      <c r="F88" s="464"/>
      <c r="G88" s="464"/>
      <c r="H88" s="464"/>
      <c r="I88" s="464"/>
      <c r="J88" s="464"/>
      <c r="K88" s="464"/>
      <c r="L88" s="464"/>
    </row>
    <row r="89" spans="1:12" x14ac:dyDescent="0.25">
      <c r="A89" s="464"/>
      <c r="B89" s="464"/>
      <c r="C89" s="464"/>
      <c r="D89" s="464"/>
      <c r="E89" s="464"/>
      <c r="F89" s="464"/>
      <c r="G89" s="464"/>
      <c r="H89" s="464"/>
      <c r="I89" s="464"/>
      <c r="J89" s="464"/>
      <c r="K89" s="464"/>
      <c r="L89" s="464"/>
    </row>
    <row r="90" spans="1:12" x14ac:dyDescent="0.25">
      <c r="A90" s="464"/>
      <c r="B90" s="464"/>
      <c r="C90" s="464"/>
      <c r="D90" s="464"/>
      <c r="E90" s="464"/>
      <c r="F90" s="464"/>
      <c r="G90" s="464"/>
      <c r="H90" s="464"/>
      <c r="I90" s="464"/>
      <c r="J90" s="464"/>
      <c r="K90" s="464"/>
      <c r="L90" s="464"/>
    </row>
    <row r="91" spans="1:12" x14ac:dyDescent="0.25">
      <c r="A91" s="12"/>
    </row>
    <row r="92" spans="1:12" x14ac:dyDescent="0.25">
      <c r="A92" s="25" t="s">
        <v>249</v>
      </c>
    </row>
    <row r="93" spans="1:12" x14ac:dyDescent="0.25">
      <c r="A93" s="12"/>
    </row>
    <row r="95" spans="1:12" x14ac:dyDescent="0.25">
      <c r="A95" s="461" t="s">
        <v>574</v>
      </c>
      <c r="B95" s="461"/>
      <c r="C95" s="461"/>
      <c r="D95" s="461"/>
      <c r="E95" s="461"/>
      <c r="F95" s="461"/>
      <c r="G95" s="461"/>
      <c r="H95" s="461"/>
      <c r="I95" s="461"/>
      <c r="J95" s="461"/>
      <c r="K95" s="461"/>
      <c r="L95" s="461"/>
    </row>
    <row r="96" spans="1:12" x14ac:dyDescent="0.25">
      <c r="A96" s="461"/>
      <c r="B96" s="461"/>
      <c r="C96" s="461"/>
      <c r="D96" s="461"/>
      <c r="E96" s="461"/>
      <c r="F96" s="461"/>
      <c r="G96" s="461"/>
      <c r="H96" s="461"/>
      <c r="I96" s="461"/>
      <c r="J96" s="461"/>
      <c r="K96" s="461"/>
      <c r="L96" s="461"/>
    </row>
    <row r="104" spans="1:1" x14ac:dyDescent="0.25">
      <c r="A104" s="12"/>
    </row>
    <row r="105" spans="1:1" x14ac:dyDescent="0.25">
      <c r="A105" s="12"/>
    </row>
    <row r="107" spans="1:1" x14ac:dyDescent="0.25">
      <c r="A107" s="12"/>
    </row>
    <row r="108" spans="1:1" x14ac:dyDescent="0.25">
      <c r="A108" s="12"/>
    </row>
    <row r="113" spans="1:8" x14ac:dyDescent="0.25">
      <c r="A113" s="12"/>
    </row>
    <row r="114" spans="1:8" x14ac:dyDescent="0.25">
      <c r="A114" s="462" t="s">
        <v>248</v>
      </c>
      <c r="B114" s="462"/>
      <c r="C114" s="462"/>
      <c r="D114" s="462"/>
      <c r="E114" s="462"/>
      <c r="F114" s="462"/>
      <c r="G114" s="462"/>
      <c r="H114" s="462"/>
    </row>
  </sheetData>
  <sheetProtection algorithmName="SHA-512" hashValue="OXKuS2qgYeUEhcmSdexTFFOUw0fuZ6Dhzy3OxmVFqpnnhAOTBKWjdun2xKoTrRoidDFkwLBHEz5HERw1ROVCqA==" saltValue="OXMpv6bqNweW2sBjeGcpSQ==" spinCount="100000" sheet="1" objects="1" scenarios="1"/>
  <customSheetViews>
    <customSheetView guid="{13810DCC-AA08-45AA-A2EB-614B3F1533B3}" showGridLines="0">
      <pane ySplit="4" topLeftCell="A53" activePane="bottomLeft" state="frozen"/>
      <selection pane="bottomLeft" activeCell="F73" sqref="F73"/>
      <pageMargins left="0.7" right="0.7" top="0.75" bottom="0.75" header="0.3" footer="0.3"/>
      <pageSetup orientation="portrait" horizontalDpi="1200" verticalDpi="1200" r:id="rId1"/>
    </customSheetView>
  </customSheetViews>
  <mergeCells count="12">
    <mergeCell ref="A7:M11"/>
    <mergeCell ref="A114:H114"/>
    <mergeCell ref="C60:L61"/>
    <mergeCell ref="A16:L21"/>
    <mergeCell ref="A33:L38"/>
    <mergeCell ref="A23:L25"/>
    <mergeCell ref="C43:L44"/>
    <mergeCell ref="C48:L49"/>
    <mergeCell ref="C55:L56"/>
    <mergeCell ref="A80:L86"/>
    <mergeCell ref="A88:L90"/>
    <mergeCell ref="A95:L96"/>
  </mergeCells>
  <pageMargins left="0.7" right="0.7" top="0.75" bottom="0.75" header="0.3" footer="0.3"/>
  <pageSetup orientation="portrait"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2CB0C5026F5CA4587CC2B23ED63B265" ma:contentTypeVersion="12" ma:contentTypeDescription="Create a new document." ma:contentTypeScope="" ma:versionID="7ba80afdfefea23a39301ec24d0275e7">
  <xsd:schema xmlns:xsd="http://www.w3.org/2001/XMLSchema" xmlns:xs="http://www.w3.org/2001/XMLSchema" xmlns:p="http://schemas.microsoft.com/office/2006/metadata/properties" xmlns:ns3="723e90ec-80d3-4e8b-8161-fa8c0a8db5d1" xmlns:ns4="926f9e61-4822-4386-b1b0-37b8f0e65b07" targetNamespace="http://schemas.microsoft.com/office/2006/metadata/properties" ma:root="true" ma:fieldsID="aae75f6a93d9c161fac6d0e6c9e8546d" ns3:_="" ns4:_="">
    <xsd:import namespace="723e90ec-80d3-4e8b-8161-fa8c0a8db5d1"/>
    <xsd:import namespace="926f9e61-4822-4386-b1b0-37b8f0e65b0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e90ec-80d3-4e8b-8161-fa8c0a8db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26f9e61-4822-4386-b1b0-37b8f0e65b0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DD8947-F5DB-4045-AB7A-8EA0448E46A8}">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926f9e61-4822-4386-b1b0-37b8f0e65b07"/>
    <ds:schemaRef ds:uri="723e90ec-80d3-4e8b-8161-fa8c0a8db5d1"/>
    <ds:schemaRef ds:uri="http://www.w3.org/XML/1998/namespace"/>
    <ds:schemaRef ds:uri="http://purl.org/dc/dcmitype/"/>
  </ds:schemaRefs>
</ds:datastoreItem>
</file>

<file path=customXml/itemProps2.xml><?xml version="1.0" encoding="utf-8"?>
<ds:datastoreItem xmlns:ds="http://schemas.openxmlformats.org/officeDocument/2006/customXml" ds:itemID="{313253D4-DEA6-41B0-AF91-CB13062D8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e90ec-80d3-4e8b-8161-fa8c0a8db5d1"/>
    <ds:schemaRef ds:uri="926f9e61-4822-4386-b1b0-37b8f0e65b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F5F65F-32B8-4D07-AB3D-C22F49A398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 EC FR</vt:lpstr>
      <vt:lpstr>Rpt Rx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Company>MSLC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Ashleigh Perez</dc:creator>
  <cp:lastModifiedBy>Stephen Fader</cp:lastModifiedBy>
  <dcterms:created xsi:type="dcterms:W3CDTF">2020-05-08T16:15:00Z</dcterms:created>
  <dcterms:modified xsi:type="dcterms:W3CDTF">2025-12-04T14:40:46Z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0x01010062CB0C5026F5CA4587CC2B23ED63B265</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